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afreunion.cnaf\DFS\RESBUR\D_CAB\Projets\Pilotage &amp; Etudes\Ose\statistiques\Annuel\FILEASC\2021\"/>
    </mc:Choice>
  </mc:AlternateContent>
  <xr:revisionPtr revIDLastSave="0" documentId="8_{DD2F24F3-F632-42B0-A94E-D11269621A95}" xr6:coauthVersionLast="47" xr6:coauthVersionMax="47" xr10:uidLastSave="{00000000-0000-0000-0000-000000000000}"/>
  <bookViews>
    <workbookView xWindow="330" yWindow="-120" windowWidth="28590" windowHeight="15840" tabRatio="922" xr2:uid="{00000000-000D-0000-FFFF-FFFF00000000}"/>
  </bookViews>
  <sheets>
    <sheet name="Sommaire" sheetId="1" r:id="rId1"/>
    <sheet name="ALLOC" sheetId="2" r:id="rId2"/>
    <sheet name="PREST_ENF" sheetId="4" r:id="rId3"/>
    <sheet name="AIDE_LOGT" sheetId="5" r:id="rId4"/>
    <sheet name="PPA" sheetId="18" r:id="rId5"/>
    <sheet name="MINIMA_1" sheetId="6" r:id="rId6"/>
    <sheet name="MINIMA_2" sheetId="7" r:id="rId7"/>
    <sheet name="BAS REVENUS" sheetId="19" r:id="rId8"/>
    <sheet name="RESS" sheetId="9" r:id="rId9"/>
    <sheet name="ENFANT" sheetId="16" r:id="rId10"/>
    <sheet name="MONTANTS_PAYES" sheetId="32" r:id="rId11"/>
    <sheet name="QPV" sheetId="33" r:id="rId12"/>
    <sheet name="IRIS" sheetId="34" r:id="rId13"/>
  </sheets>
  <definedNames>
    <definedName name="_xlnm._FilterDatabase" localSheetId="12" hidden="1">IRIS!$A$12:$Y$355</definedName>
    <definedName name="_xlnm.Print_Titles" localSheetId="3">AIDE_LOGT!$A:$A</definedName>
    <definedName name="_xlnm.Print_Titles" localSheetId="1">ALLOC!$A:$A</definedName>
    <definedName name="_xlnm.Print_Titles" localSheetId="7">'BAS REVENUS'!$A:$A</definedName>
    <definedName name="_xlnm.Print_Titles" localSheetId="9">ENFANT!$A:$A</definedName>
    <definedName name="_xlnm.Print_Titles" localSheetId="5">MINIMA_1!$A:$A</definedName>
    <definedName name="_xlnm.Print_Titles" localSheetId="4">PPA!$A:$A</definedName>
    <definedName name="_xlnm.Print_Area" localSheetId="3">AIDE_LOGT!$A$1:$N$52</definedName>
    <definedName name="_xlnm.Print_Area" localSheetId="9">ENFANT!$A$1:$W$39</definedName>
    <definedName name="_xlnm.Print_Area" localSheetId="6">MINIMA_2!$A$1:$S$43</definedName>
    <definedName name="_xlnm.Print_Area" localSheetId="10">MONTANTS_PAYES!$A$1:$G$70</definedName>
    <definedName name="_xlnm.Print_Area" localSheetId="2">PREST_ENF!$A$1:$T$57</definedName>
    <definedName name="_xlnm.Print_Area" localSheetId="8">RESS!$A$1:$O$48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1" i="32" l="1"/>
  <c r="D59" i="32"/>
  <c r="C52" i="32"/>
  <c r="G51" i="32"/>
  <c r="D51" i="32"/>
  <c r="B48" i="32"/>
  <c r="B61" i="32" s="1"/>
  <c r="G47" i="32"/>
  <c r="D47" i="32"/>
  <c r="G46" i="32"/>
  <c r="D46" i="32"/>
  <c r="G44" i="32"/>
  <c r="D44" i="32"/>
  <c r="G42" i="32"/>
  <c r="D42" i="32"/>
  <c r="G40" i="32"/>
  <c r="D40" i="32"/>
  <c r="C40" i="32"/>
  <c r="C48" i="32" s="1"/>
  <c r="C37" i="32"/>
  <c r="B37" i="32"/>
  <c r="G36" i="32"/>
  <c r="G35" i="32"/>
  <c r="D35" i="32"/>
  <c r="G34" i="32"/>
  <c r="D34" i="32"/>
  <c r="C31" i="32"/>
  <c r="B31" i="32"/>
  <c r="G30" i="32"/>
  <c r="D30" i="32"/>
  <c r="G29" i="32"/>
  <c r="D29" i="32"/>
  <c r="G28" i="32"/>
  <c r="D28" i="32"/>
  <c r="G27" i="32"/>
  <c r="D27" i="32"/>
  <c r="G26" i="32"/>
  <c r="D26" i="32"/>
  <c r="B23" i="32"/>
  <c r="G20" i="32"/>
  <c r="D20" i="32"/>
  <c r="C20" i="32"/>
  <c r="C23" i="32" s="1"/>
  <c r="G19" i="32"/>
  <c r="D19" i="32"/>
  <c r="G18" i="32"/>
  <c r="D18" i="32"/>
  <c r="G17" i="32"/>
  <c r="D17" i="32"/>
  <c r="G16" i="32"/>
  <c r="D16" i="32"/>
  <c r="G15" i="32"/>
  <c r="D15" i="32"/>
  <c r="C61" i="32" l="1"/>
  <c r="D61" i="32" s="1"/>
  <c r="B3" i="16" l="1"/>
  <c r="A41" i="5" l="1"/>
  <c r="A39" i="16" l="1"/>
  <c r="A40" i="19" l="1"/>
  <c r="B3" i="19"/>
  <c r="A40" i="18"/>
  <c r="P3" i="18"/>
  <c r="B3" i="18"/>
  <c r="M3" i="16" l="1"/>
  <c r="A39" i="9"/>
  <c r="B3" i="9"/>
  <c r="B3" i="7"/>
  <c r="A41" i="6"/>
  <c r="P3" i="6"/>
  <c r="B3" i="6"/>
  <c r="B3" i="5"/>
  <c r="A40" i="4"/>
  <c r="B3" i="4"/>
  <c r="Z3" i="2"/>
  <c r="P3" i="2"/>
</calcChain>
</file>

<file path=xl/sharedStrings.xml><?xml version="1.0" encoding="utf-8"?>
<sst xmlns="http://schemas.openxmlformats.org/spreadsheetml/2006/main" count="2172" uniqueCount="1219">
  <si>
    <t>Majoration vie autonome</t>
  </si>
  <si>
    <t>Complément de ressources</t>
  </si>
  <si>
    <t>Régime du responsable du dossier</t>
  </si>
  <si>
    <t>Régime d'appartenance du responsable du dossier</t>
  </si>
  <si>
    <t>Moins de 25 ans</t>
  </si>
  <si>
    <t>Général</t>
  </si>
  <si>
    <t>Agricole</t>
  </si>
  <si>
    <t>Spécial</t>
  </si>
  <si>
    <t>Autres</t>
  </si>
  <si>
    <t>Nés en cours d'année</t>
  </si>
  <si>
    <t>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</si>
  <si>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</si>
  <si>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</si>
  <si>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</si>
  <si>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</si>
  <si>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</si>
  <si>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</si>
  <si>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</si>
  <si>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</si>
  <si>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</si>
  <si>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</si>
  <si>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</si>
  <si>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</si>
  <si>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</si>
  <si>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</si>
  <si>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</si>
  <si>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</si>
  <si>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</si>
  <si>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</si>
  <si>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 ou plus</t>
  </si>
  <si>
    <t>Nb d'enfants bénéficiaires AEEH de base</t>
  </si>
  <si>
    <t>Nb d'enfants bénéficiaires AEEH complémentaires</t>
  </si>
  <si>
    <t>COMMUNE</t>
  </si>
  <si>
    <t>Nombre d'allocataires</t>
  </si>
  <si>
    <t>Composition familiale</t>
  </si>
  <si>
    <t>Personnes isolées</t>
  </si>
  <si>
    <t>Familles monoparentales</t>
  </si>
  <si>
    <t>Couples sans enfant</t>
  </si>
  <si>
    <t>Couples avec enfant(s)</t>
  </si>
  <si>
    <t>Bras Panon</t>
  </si>
  <si>
    <t>Cilaos</t>
  </si>
  <si>
    <t>Entre-Deux</t>
  </si>
  <si>
    <t>Etang-Salé</t>
  </si>
  <si>
    <t>La Possession</t>
  </si>
  <si>
    <t>Le Port</t>
  </si>
  <si>
    <t>Le Tampon</t>
  </si>
  <si>
    <t>Les Avirons</t>
  </si>
  <si>
    <t>Petite Ile</t>
  </si>
  <si>
    <t>Pl. des Palmistes</t>
  </si>
  <si>
    <t>Salazie</t>
  </si>
  <si>
    <t>St-André</t>
  </si>
  <si>
    <t>St-Benoit</t>
  </si>
  <si>
    <t>St-Denis</t>
  </si>
  <si>
    <t>St-Joseph</t>
  </si>
  <si>
    <t>St-Leu</t>
  </si>
  <si>
    <t>St-Louis</t>
  </si>
  <si>
    <t>St-Paul</t>
  </si>
  <si>
    <t>St-Philippe</t>
  </si>
  <si>
    <t>St-Pierre</t>
  </si>
  <si>
    <t>Ste-Marie</t>
  </si>
  <si>
    <t>Ste-Rose</t>
  </si>
  <si>
    <t>Ste-Suzanne</t>
  </si>
  <si>
    <t>Trois Bassins</t>
  </si>
  <si>
    <t>TOTAL</t>
  </si>
  <si>
    <t>Masculin</t>
  </si>
  <si>
    <t>Féminin</t>
  </si>
  <si>
    <t>Femmes</t>
  </si>
  <si>
    <t>Hommes</t>
  </si>
  <si>
    <t>1 enfant</t>
  </si>
  <si>
    <t>2 enfants</t>
  </si>
  <si>
    <t>3 enfants ou plus</t>
  </si>
  <si>
    <t>25-29 ans</t>
  </si>
  <si>
    <t>30-39 ans</t>
  </si>
  <si>
    <t>40-49 ans</t>
  </si>
  <si>
    <t>50-59 ans</t>
  </si>
  <si>
    <t>60 ans ou plus</t>
  </si>
  <si>
    <t>Actifs</t>
  </si>
  <si>
    <t>Chômeurs</t>
  </si>
  <si>
    <t>Etudiants</t>
  </si>
  <si>
    <t>Retraités</t>
  </si>
  <si>
    <t>Veufs ou veuves</t>
  </si>
  <si>
    <t>Situation matrimoniale déclarée</t>
  </si>
  <si>
    <t>Age du responsable du dossier</t>
  </si>
  <si>
    <t>CAISSE D'ALLOCATIONS FAMILIALES DE LA REUNION</t>
  </si>
  <si>
    <t>Personnes couvertes</t>
  </si>
  <si>
    <t>Activité du responsable du dossier</t>
  </si>
  <si>
    <t>Mariés, pacsés ou en concubinage</t>
  </si>
  <si>
    <t>ALLOC</t>
  </si>
  <si>
    <t>Accompagnement des familles</t>
  </si>
  <si>
    <t>Jeunes enfants</t>
  </si>
  <si>
    <t>AF</t>
  </si>
  <si>
    <t>CF</t>
  </si>
  <si>
    <t>ARS</t>
  </si>
  <si>
    <t>Nb d'enfants bénéficiaires</t>
  </si>
  <si>
    <t>Nb d'allocataires</t>
  </si>
  <si>
    <t>AJPP</t>
  </si>
  <si>
    <t>ASF</t>
  </si>
  <si>
    <t>AEEH</t>
  </si>
  <si>
    <t>PAJE</t>
  </si>
  <si>
    <t>PAJE - Allocation de base</t>
  </si>
  <si>
    <t>PAJE - Complément de mode de garde</t>
  </si>
  <si>
    <t>PAJE - Prime à la naissance ou d'adoption</t>
  </si>
  <si>
    <t>PAJE - Complément de libre choix d'activité</t>
  </si>
  <si>
    <t xml:space="preserve">      la notion de personne isolée et de couple est relative à la présence réelle du conjoint dans le foyer et non à sa situation matrimoniale</t>
  </si>
  <si>
    <t>PREST_ENF</t>
  </si>
  <si>
    <t>LES CARACTERISTIQUES DES ALLOCATAIRES</t>
  </si>
  <si>
    <t>LES AIDES AU LOGEMENT</t>
  </si>
  <si>
    <t xml:space="preserve">LES CARACTERISTIQUES DES ALLOCATAIRES </t>
  </si>
  <si>
    <t>ALF</t>
  </si>
  <si>
    <t>ALS</t>
  </si>
  <si>
    <t>Montant moyen de l'aide au logement</t>
  </si>
  <si>
    <t>Montant médian de l'aide au logement</t>
  </si>
  <si>
    <t>AIDE_LOGT</t>
  </si>
  <si>
    <t>LES MINIMA SOCIAUX</t>
  </si>
  <si>
    <t>RSO</t>
  </si>
  <si>
    <t>AAH</t>
  </si>
  <si>
    <t>Minima sociaux</t>
  </si>
  <si>
    <t>25 à 39 ans</t>
  </si>
  <si>
    <t>40 à 49 ans</t>
  </si>
  <si>
    <t>50 ans ou plus</t>
  </si>
  <si>
    <t>Personne isolée</t>
  </si>
  <si>
    <t>Famille monoparentale</t>
  </si>
  <si>
    <t>Couple sans enfant</t>
  </si>
  <si>
    <t>Moins de 2 ans</t>
  </si>
  <si>
    <t>2 à 4 ans révolus</t>
  </si>
  <si>
    <t>5 ans ou plus</t>
  </si>
  <si>
    <t>25 à 29 ans</t>
  </si>
  <si>
    <t>Titulaire de l'AAH</t>
  </si>
  <si>
    <t>Monsieur</t>
  </si>
  <si>
    <t>Madame</t>
  </si>
  <si>
    <t>Complément AAH</t>
  </si>
  <si>
    <t>30 à 39 ans</t>
  </si>
  <si>
    <t>50 à 59 ans</t>
  </si>
  <si>
    <t>LES MINIMA SOCIAUX - Partie 1</t>
  </si>
  <si>
    <t>LES MINIMA SOCIAUX - Partie 2</t>
  </si>
  <si>
    <t>MINIMA_1</t>
  </si>
  <si>
    <t>MINIMA_2</t>
  </si>
  <si>
    <t>LES RESSOURCES DES ALLOCATAIRES</t>
  </si>
  <si>
    <t>Tranche de QF CNAF</t>
  </si>
  <si>
    <t>Part des prestations CAF dans revenu final</t>
  </si>
  <si>
    <t>Ressources déclarées inférieures ou supérieures au SMIC</t>
  </si>
  <si>
    <t>RESS</t>
  </si>
  <si>
    <t>LE DENOMBREMENT DES ENFANTS</t>
  </si>
  <si>
    <t>Nombre d'enfants à charge au sens des PF</t>
  </si>
  <si>
    <t>Nombre d'enfants présents par tranche d'âge</t>
  </si>
  <si>
    <t>ENFANT</t>
  </si>
  <si>
    <t>SOMMAIRE</t>
  </si>
  <si>
    <t>Nulles</t>
  </si>
  <si>
    <t>Ressources non déclarées</t>
  </si>
  <si>
    <t>QF CNAF</t>
  </si>
  <si>
    <t>0 à 149 €</t>
  </si>
  <si>
    <t>150 à 299 €</t>
  </si>
  <si>
    <t>300 à 499 €</t>
  </si>
  <si>
    <t>500 à 1 999 €</t>
  </si>
  <si>
    <t>2 000 € ou plus</t>
  </si>
  <si>
    <t>moins de 50%</t>
  </si>
  <si>
    <t>50 à 74%</t>
  </si>
  <si>
    <t>75 à 99%</t>
  </si>
  <si>
    <t>Supérieures ou égales au SMIC*</t>
  </si>
  <si>
    <t>Inférieures au SMIC* mais non nulles</t>
  </si>
  <si>
    <t>Nombre d'enfants présents</t>
  </si>
  <si>
    <r>
      <t>Nombre d'enfants présents :</t>
    </r>
    <r>
      <rPr>
        <sz val="8"/>
        <rFont val="Arial"/>
        <family val="2"/>
      </rPr>
      <t xml:space="preserve"> enfant âgé de moins de 25 ans qu'il ouvre droit ou non à une prestation</t>
    </r>
  </si>
  <si>
    <t>RSA</t>
  </si>
  <si>
    <t>Sexe du responsable du dossier</t>
  </si>
  <si>
    <t>LES PRESTATIONS LIEES A L'ENFANCE</t>
  </si>
  <si>
    <t>Célibataires, divorcés ou séparés</t>
  </si>
  <si>
    <t>Sommaire</t>
  </si>
  <si>
    <t>Inactifs ou inconnus</t>
  </si>
  <si>
    <t>Ancienneté dans le dispositif 
(Date demande à l'origine RSA versable)</t>
  </si>
  <si>
    <t>Composition familiale au sens du RSA</t>
  </si>
  <si>
    <t>MINIMA SOCIAUX (RSA Socle et/ou RSO et/ou AAH et/ou complément AAH sans AAH)</t>
  </si>
  <si>
    <t>PRESTATIONS</t>
  </si>
  <si>
    <t>Liées à l'accompagnement des familles</t>
  </si>
  <si>
    <t>Complément Familial</t>
  </si>
  <si>
    <t>Allocation Journalière de Présence Parentale</t>
  </si>
  <si>
    <t>Allocation de Soutien Familial</t>
  </si>
  <si>
    <t>Allocation d'Education Enfant Handicapé</t>
  </si>
  <si>
    <t>Sous-total (accompagnement des familles)</t>
  </si>
  <si>
    <t>Liées aux jeunes enfants</t>
  </si>
  <si>
    <t>Prestation Accueil du Jeune Enfant</t>
  </si>
  <si>
    <t>dont Prime à la naissance ou prime d'adoption</t>
  </si>
  <si>
    <t>dont Allocation de base</t>
  </si>
  <si>
    <t>dont Complément de libre choix d'activité et/ou mode de garde</t>
  </si>
  <si>
    <t>Sous-total (jeune enfant)</t>
  </si>
  <si>
    <t>Liées au logement</t>
  </si>
  <si>
    <t>Allocation Logement à caractère Social</t>
  </si>
  <si>
    <t>Prime de déménagement</t>
  </si>
  <si>
    <t>Sous-total (logement)</t>
  </si>
  <si>
    <t>Liées aux minima sociaux</t>
  </si>
  <si>
    <t>Allocation aux Adultes Handicapés</t>
  </si>
  <si>
    <t>AAH - Ancien Complément</t>
  </si>
  <si>
    <t>AAH - Compléments de Ressources</t>
  </si>
  <si>
    <t>AAH - Majoration Vie Autonome</t>
  </si>
  <si>
    <t>Sous-total (minima sociaux)</t>
  </si>
  <si>
    <t>Frais de tutelles</t>
  </si>
  <si>
    <t>(3) remplacé par le RSA depuis le 01/01/2011</t>
  </si>
  <si>
    <t>Allocations Familiales</t>
  </si>
  <si>
    <t>Revenu Minimum d'Insertion (2) (3)</t>
  </si>
  <si>
    <t>QF CNAF non calculé</t>
  </si>
  <si>
    <t>Ressources déclarées en N-2</t>
  </si>
  <si>
    <t>Allocation de Parent Isolé (2) (3)</t>
  </si>
  <si>
    <t>PAJE -                        La prestation partagée d'éducation de l'enfant (PreParE)</t>
  </si>
  <si>
    <t>Revenu de SOlidarité</t>
  </si>
  <si>
    <t>Moins de 20 ans</t>
  </si>
  <si>
    <t>Nb allocataires</t>
  </si>
  <si>
    <t>Nb d'enfants bénéficaires</t>
  </si>
  <si>
    <t>Nb d'enfants bénéficaires au sens des PF</t>
  </si>
  <si>
    <t>TOTAL allocataires AL</t>
  </si>
  <si>
    <t>TOTAL Personnes couvertes AL</t>
  </si>
  <si>
    <t>Nb d'enfants à charge au sens des AL</t>
  </si>
  <si>
    <t>Type de parc</t>
  </si>
  <si>
    <t>Nb personnes couvertes</t>
  </si>
  <si>
    <t>LA PRIME D'ACTIVITE</t>
  </si>
  <si>
    <t>PPA</t>
  </si>
  <si>
    <t>Majoration isolement</t>
  </si>
  <si>
    <t>Avec au moins une bonification individuelle</t>
  </si>
  <si>
    <t>Taux incapacité &gt;80%</t>
  </si>
  <si>
    <t>ALLOCATAIRES BAS REVENUS</t>
  </si>
  <si>
    <t>Nb enfants bas revenus</t>
  </si>
  <si>
    <t>Part des allocataires bas revenus</t>
  </si>
  <si>
    <t>Allocataires Bas Revenus</t>
  </si>
  <si>
    <t>BASREV</t>
  </si>
  <si>
    <t>Composition familiale au sens de la PPA</t>
  </si>
  <si>
    <t>Composition familiale du dossier</t>
  </si>
  <si>
    <t>Liées à l'activité</t>
  </si>
  <si>
    <t>Prime Pour l’ Activité</t>
  </si>
  <si>
    <t>Prestations payées dans l'Union Européenne</t>
  </si>
  <si>
    <t>N.B. concernant 
les effectifs : un alloctaire peut bénéficier de plusieurs prestations</t>
  </si>
  <si>
    <t>Nb d'enfants à charge au sens des prestations familiales</t>
  </si>
  <si>
    <t>Nb de personnes couvertes</t>
  </si>
  <si>
    <t xml:space="preserve">Définitions: </t>
  </si>
  <si>
    <r>
      <t>Personnes couvertes</t>
    </r>
    <r>
      <rPr>
        <sz val="8"/>
        <color theme="1" tint="0.249977111117893"/>
        <rFont val="Arial"/>
        <family val="2"/>
      </rPr>
      <t xml:space="preserve"> : comprend l'allocataire, le conjoint éventuel, les enfants et les autres personnes à charge</t>
    </r>
  </si>
  <si>
    <r>
      <t>Composition familiale</t>
    </r>
    <r>
      <rPr>
        <sz val="8"/>
        <color theme="1" tint="0.249977111117893"/>
        <rFont val="Arial"/>
        <family val="2"/>
      </rPr>
      <t xml:space="preserve"> : les enfants sont à charge au sens des prestations familiales (âgés de moins de 20 ans)</t>
    </r>
  </si>
  <si>
    <r>
      <t>AF : Allocations Familiales</t>
    </r>
    <r>
      <rPr>
        <sz val="8"/>
        <color theme="1" tint="0.249977111117893"/>
        <rFont val="Arial"/>
        <family val="2"/>
      </rPr>
      <t xml:space="preserve"> – versée dès le 1er enfant à charge dans les DOM.</t>
    </r>
  </si>
  <si>
    <r>
      <t>CF : Complément Familial</t>
    </r>
    <r>
      <rPr>
        <sz val="8"/>
        <color theme="1" tint="0.249977111117893"/>
        <rFont val="Arial"/>
        <family val="2"/>
      </rPr>
      <t xml:space="preserve"> – versée aux familles ayant au moins un enfant à charge âgé de 3 à 5 ans. Prestation soumise à condition de ressources.</t>
    </r>
  </si>
  <si>
    <r>
      <t>ARS : Allocation de Rentrée Scolaire</t>
    </r>
    <r>
      <rPr>
        <sz val="8"/>
        <color theme="1" tint="0.249977111117893"/>
        <rFont val="Arial"/>
        <family val="2"/>
      </rPr>
      <t xml:space="preserve"> – versée annuellement aux familles ayant au moins un enfant à charge scolarisé ou en apprentissage, âgé de 6 à 18 ans non révolus au 15/09 de la rentrée. Prestation soumise à condition de ressources.</t>
    </r>
  </si>
  <si>
    <r>
      <t>AJPP : Allocation Journalière de Présence Parentale</t>
    </r>
    <r>
      <rPr>
        <sz val="8"/>
        <color theme="1" tint="0.249977111117893"/>
        <rFont val="Arial"/>
        <family val="2"/>
      </rPr>
      <t xml:space="preserve"> – versée aux parents qui font le choix d’interrompre ou de réduire leur activité dans le cadre d’un congé de présence parentale pour s’occuper de leur enfant malade, handicapé ou accidenté. Prestation non soumise à condition de ressources. Nouvelle appellation de l’APP depuis mai 2006.</t>
    </r>
  </si>
  <si>
    <r>
      <t>ASF : Allocation de Soutien Familial</t>
    </r>
    <r>
      <rPr>
        <sz val="8"/>
        <color theme="1" tint="0.249977111117893"/>
        <rFont val="Arial"/>
        <family val="2"/>
      </rPr>
      <t xml:space="preserve"> – versée aux personnes ou familles qui assument la charge d’au moins un enfant orphelin ou abandonné. Prestation non soumise à condition de ressources.</t>
    </r>
  </si>
  <si>
    <r>
      <t xml:space="preserve">ASF Nombre d'enfants bénéficiares : </t>
    </r>
    <r>
      <rPr>
        <sz val="8"/>
        <color theme="1" tint="0.249977111117893"/>
        <rFont val="Arial"/>
        <family val="2"/>
      </rPr>
      <t>NB enfants à charge au sens des AF.</t>
    </r>
  </si>
  <si>
    <r>
      <t>AEEH : Allocation d’Education de l’Enfant Handicapé</t>
    </r>
    <r>
      <rPr>
        <sz val="8"/>
        <color theme="1" tint="0.249977111117893"/>
        <rFont val="Arial"/>
        <family val="2"/>
      </rPr>
      <t xml:space="preserve"> – versée aux familles ayant au moins un enfant à charge âgé de 0 à 20 ans révolu présentant un handicap. Prestation non soumise à condition de ressources. Nouvelle appellation de l’AES depuis février 2006.</t>
    </r>
  </si>
  <si>
    <r>
      <t xml:space="preserve">Nombre d'enfants bénéficiaires AF : </t>
    </r>
    <r>
      <rPr>
        <sz val="8"/>
        <color theme="1" tint="0.249977111117893"/>
        <rFont val="Arial"/>
        <family val="2"/>
      </rPr>
      <t xml:space="preserve">Nombre d'enfants ouvrant droit AF indiquant le nombre d'enfants considérés comme à charge pour les AF. Renseigné uniquement s'il y a des AF versables. Les enfants en garde alternée sont comptés pour 1/2.
Plus nombre d'enfants percevant le forfait AF (20 ans révolus au 1er jour du mois de référence). </t>
    </r>
  </si>
  <si>
    <r>
      <t xml:space="preserve">ALF : Allocation de Logement à caractère Familial </t>
    </r>
    <r>
      <rPr>
        <sz val="8"/>
        <color theme="1" tint="0.249977111117893"/>
        <rFont val="Arial"/>
        <family val="2"/>
      </rPr>
      <t>– versée aux allocataires ayant à charge au moins un enfant âgé de moins de 22 ans, aux jeunes ménages sans enfant sous certaines conditions, aux personnes  ou ménages ayant à leur charge un parent âgé ou infirme et justifiant d’une dépense de logement. Prestation soumise à condition de ressources.</t>
    </r>
  </si>
  <si>
    <r>
      <t>ALS : Allocation de Logement à caractère Social</t>
    </r>
    <r>
      <rPr>
        <sz val="8"/>
        <color theme="1" tint="0.249977111117893"/>
        <rFont val="Arial"/>
        <family val="2"/>
      </rPr>
      <t xml:space="preserve"> - versée aux allocataires ayant à faire face à des dépenses de logement et ne bénéficiant pas déjà de l’ALF. Prestation soumise à condition de ressources.</t>
    </r>
  </si>
  <si>
    <t>Définitions</t>
  </si>
  <si>
    <r>
      <t xml:space="preserve">PPA : </t>
    </r>
    <r>
      <rPr>
        <sz val="8"/>
        <color theme="1" tint="0.249977111117893"/>
        <rFont val="Arial"/>
        <family val="2"/>
      </rPr>
      <t xml:space="preserve">La Prime d'activité est une prestation familiale qui complète les revenus d'activité professionnelle.
Depuis le 1er janvier 2016, le volet « activité » du revenu de solidarité active (Rsa) est remplacé par la prime d’activité, en France métropolitaine et dans les départements d’Outre-mer (Dom), à l’exception de Mayotte où elle entrera en vigueur au 1er juillet. Cette nouvelle prestation remplace le volet « activité » du revenu de solidarité active (Rsa), ainsi que la Prime pour l’emploi (Ppe). </t>
    </r>
  </si>
  <si>
    <r>
      <rPr>
        <b/>
        <sz val="8"/>
        <color theme="1" tint="0.249977111117893"/>
        <rFont val="Arial"/>
        <family val="2"/>
      </rPr>
      <t xml:space="preserve">Majoration isolement : </t>
    </r>
    <r>
      <rPr>
        <sz val="8"/>
        <color theme="1" tint="0.249977111117893"/>
        <rFont val="Arial"/>
        <family val="2"/>
      </rPr>
      <t>Cette majoration est accordée lorsque le bénéficiaire est isolé avec des enfants à charge.</t>
    </r>
  </si>
  <si>
    <r>
      <t xml:space="preserve">RSA : Revenu de Solidarité Active – </t>
    </r>
    <r>
      <rPr>
        <sz val="8"/>
        <color theme="1" tint="0.249977111117893"/>
        <rFont val="Arial"/>
        <family val="2"/>
      </rPr>
      <t>versé aux personnes âgées de 25 ans et plus ou assumant la charge d'un enfant né ou à naître. Cette prestation soumise aux conditions de ressources dépend de la condition familiale et est différentielle. Entré en vigueur à partir du 1er janvier 2011 dans les DOM, le RSA a pour objectif: de completer les revenus du travail pour ceux qui en ont besoin, d'encourager l'activité professionnelle, de lutter contre l'exclusion, de simplifier les minima sociaux. Il remplace les anciens dipositifs du RMI et de l'API.</t>
    </r>
  </si>
  <si>
    <t xml:space="preserve">En fonction de leurs ressources, certains allocataires peuvent cumuler la Prime d'Activité et le RSA socle. </t>
  </si>
  <si>
    <r>
      <t>RSO : Revenu de Solidarité</t>
    </r>
    <r>
      <rPr>
        <sz val="8"/>
        <color theme="1" tint="0.249977111117893"/>
        <rFont val="Arial"/>
        <family val="2"/>
      </rPr>
      <t xml:space="preserve"> – versée aux personnes de 55 ans ou plus ayant perçu de façon continue le RSA depuis 2 ans au moins et qui s’engagent à quitter le marché du travail et de l'insertion. Prestation soumise à condition de ressources. Cette allocation n’est pas cumulable avec l’AAH, la pension d’invalidité ou certaines allocations de vieillesse perçues par l’allocataire ou son conjoint ou concubin. Un RSO différentiel peut être servi.</t>
    </r>
  </si>
  <si>
    <r>
      <t>AAH : Allocation aux Adultes Handicapés</t>
    </r>
    <r>
      <rPr>
        <sz val="8"/>
        <color theme="1" tint="0.249977111117893"/>
        <rFont val="Arial"/>
        <family val="2"/>
      </rPr>
      <t xml:space="preserve"> – versée aux personnes handicapées âgées d’au moins 20 ans. Prestation soumise à condition de ressources. Elle peut être servie entre 16 et 20 ans si l’enfant n’est plus considéré comme étant à la charge de ses parents au sens des prestations familiales.</t>
    </r>
  </si>
  <si>
    <r>
      <t>Complément AAH :</t>
    </r>
    <r>
      <rPr>
        <sz val="8"/>
        <color theme="1" tint="0.249977111117893"/>
        <rFont val="Arial"/>
        <family val="2"/>
      </rPr>
      <t xml:space="preserve"> un complément d’allocation peut être servi si les personnes handicapées remplissent certaines conditions.</t>
    </r>
  </si>
  <si>
    <r>
      <t xml:space="preserve">Enfants bas revenus : </t>
    </r>
    <r>
      <rPr>
        <sz val="8"/>
        <color theme="1" tint="0.249977111117893"/>
        <rFont val="Arial"/>
        <family val="2"/>
      </rPr>
      <t>Ensemble des enfants vivant dans un foyer allocataires à Bas Revenus</t>
    </r>
  </si>
  <si>
    <r>
      <t>QF CNAF :</t>
    </r>
    <r>
      <rPr>
        <sz val="8"/>
        <color theme="1" tint="0.249977111117893"/>
        <rFont val="Arial"/>
        <family val="2"/>
      </rPr>
      <t xml:space="preserve"> ratio entre les ressources (cumul des revenus déclarés mensualisés et des prestations versées du mois en cours) sur le nombre de parts (2 pour la cellule parentale - isolé / couple, +0,5 par enfant à charge, +1 pour l'enfant de rang 3, +1 quel que soit le rang si l'enfant est handicapé)</t>
    </r>
  </si>
  <si>
    <r>
      <t>Part des prestations CAF dans le revenu final :</t>
    </r>
    <r>
      <rPr>
        <sz val="8"/>
        <color theme="1" tint="0.249977111117893"/>
        <rFont val="Arial"/>
        <family val="2"/>
      </rPr>
      <t xml:space="preserve"> correspond au montant total des prestations versées du mois en cours / la somme du montant total des prestations versées du mois en cours et les ressources déclarées mensualisées de l'année N-2. Les allocataires n'ayant pas déclaré de ressources ne sont pas pris en compte dans ce calcul.</t>
    </r>
  </si>
  <si>
    <r>
      <t>Ressources non déclarées :</t>
    </r>
    <r>
      <rPr>
        <sz val="8"/>
        <color theme="1" tint="0.249977111117893"/>
        <rFont val="Arial"/>
        <family val="2"/>
      </rPr>
      <t xml:space="preserve"> correspond aux allocataires bénéficiant de prestations non soumises aux conditions de ressources n'ayant pas obligation de déclarer des ressources ou aux allocataires percevant du RSA comme seule prestation (ils n'ont pas obligation de faire une déclaration annuelle de ressources, c'est la déclaration trimestrielle qui est prise en compte).</t>
    </r>
  </si>
  <si>
    <t>DONT CUMUL RSA-PPA</t>
  </si>
  <si>
    <t>20 à 24 ans</t>
  </si>
  <si>
    <t>20-24 ans</t>
  </si>
  <si>
    <t>Prime activité jeunes 18-25 ans non majorée</t>
  </si>
  <si>
    <t>Nationalité du responsable de dossier</t>
  </si>
  <si>
    <t>Française</t>
  </si>
  <si>
    <t>Etrangère (CEE ou Hors CEE)</t>
  </si>
  <si>
    <t>Taux d'effort brut médian</t>
  </si>
  <si>
    <t>Taux d'effort net médian</t>
  </si>
  <si>
    <r>
      <t xml:space="preserve">Le taux d'effort </t>
    </r>
    <r>
      <rPr>
        <sz val="8"/>
        <color theme="1" tint="0.249977111117893"/>
        <rFont val="Arial"/>
        <family val="2"/>
      </rPr>
      <t xml:space="preserve">est le rapport entre les dépenses de logement et le revenu des allocataires. Des taux d'efforts "brut" et "net" permettent d'apprécier le poids des dépenses de logement dans le budget des foyers allocataires selon la prise en compte ou non, de l'aide personnelle au logement perçue. </t>
    </r>
  </si>
  <si>
    <t>LA PRIME D'ACTIVITE - PPA</t>
  </si>
  <si>
    <t>dont RSA généralisé avec majoration isolement</t>
  </si>
  <si>
    <t>LES MONTANTS PAYÉS DES PRESTATIONS FAMILIALES ET LÉGALES 
DE LA CAF DE LA REUNION</t>
  </si>
  <si>
    <t>LES MONTANTS PAYES PAR PRESTATION</t>
  </si>
  <si>
    <t>MONTANTS_PAYES</t>
  </si>
  <si>
    <t>Couple avec enfant(s)</t>
  </si>
  <si>
    <t>Nombre de  bénéficiaires</t>
  </si>
  <si>
    <t>Définitions:</t>
  </si>
  <si>
    <t>Définition:</t>
  </si>
  <si>
    <t>Composition familiale des allocataires bas revenus</t>
  </si>
  <si>
    <r>
      <t xml:space="preserve">Bénéficiaires minima-sociaux : </t>
    </r>
    <r>
      <rPr>
        <sz val="8"/>
        <color theme="1" tint="0.249977111117893"/>
        <rFont val="Arial"/>
        <family val="2"/>
      </rPr>
      <t>allocataires bénéficiant d'u moins un minima social (RSA socle AAH et/ou Complément AAH sans AAH et/ou RSO)</t>
    </r>
  </si>
  <si>
    <t>Locatif privé</t>
  </si>
  <si>
    <t>Locatif public</t>
  </si>
  <si>
    <t>Fonctionnaire</t>
  </si>
  <si>
    <t>Revenu de Solidarité Active(RSA Socle)+ Prime exceptionnelle</t>
  </si>
  <si>
    <t>les montants négatifs  signifient qu'il y a eu plus d'indus constatés que de paiements ventilés</t>
  </si>
  <si>
    <r>
      <rPr>
        <b/>
        <u/>
        <sz val="10"/>
        <color rgb="FFC00000"/>
        <rFont val="Helv"/>
      </rPr>
      <t>Avertissement :</t>
    </r>
    <r>
      <rPr>
        <b/>
        <sz val="10"/>
        <color theme="3"/>
        <rFont val="Helv"/>
      </rPr>
      <t xml:space="preserve"> 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t>
    </r>
  </si>
  <si>
    <t>Evolution n-1</t>
  </si>
  <si>
    <t>Primes et aides exceptionnelles "COVID"</t>
  </si>
  <si>
    <t>Nombre d'allocataires en 2020</t>
  </si>
  <si>
    <t>Montants payés (avec droits constatés) 
exercice 2020</t>
  </si>
  <si>
    <t>Hors departement (mutation)</t>
  </si>
  <si>
    <t xml:space="preserve">A compter de 2019 les données millésimées sont issues d’une extraction au 30 septembre N+1, à m+6, ce qui peut entraîner une rupture de séries avec les millésimes précédemment diffusés. </t>
  </si>
  <si>
    <t>En raison de l’instabilité de certains dossiers la composition familiale, l’âge ou la nationalité peuvent ne pas être disponibles en base de données, les totaux de ces catégories peuvent ainsi ne pas correspondre au total des allocataires.</t>
  </si>
  <si>
    <t>TABLEAU DE BORD DES PRESTATIONS FAMILIALES ET LEGALES EN 2021</t>
  </si>
  <si>
    <t>LES ALLOCATAIRES DE LA CAF DE LA REUNION EN 2021</t>
  </si>
  <si>
    <t>Sources : FR6 de septembre 2021 - CAF de La Réunion</t>
  </si>
  <si>
    <r>
      <t>Allocataire - Noyau dur</t>
    </r>
    <r>
      <rPr>
        <sz val="8"/>
        <color theme="1" tint="0.249977111117893"/>
        <rFont val="Arial"/>
        <family val="2"/>
      </rPr>
      <t xml:space="preserve"> : Il s'agit des "allocataires au 30 septembre 2021" percevant au moins une prestation mensuelle légale au titre de septembre 2021 (droit valorisé). L’allocataire est le titulaire du dossier. Il peut percevoir une ou plusieurs allocations pour son compte ainsi que pour les autres personnes appartenant à son dossier.</t>
    </r>
  </si>
  <si>
    <r>
      <t xml:space="preserve">Autres </t>
    </r>
    <r>
      <rPr>
        <sz val="8"/>
        <color indexed="18"/>
        <rFont val="Arial"/>
        <family val="2"/>
      </rPr>
      <t>(primes exceptionnelles ARS, PRE ) (2)</t>
    </r>
    <r>
      <rPr>
        <b/>
        <sz val="8"/>
        <color indexed="18"/>
        <rFont val="Arial"/>
        <family val="2"/>
      </rPr>
      <t xml:space="preserve"> </t>
    </r>
  </si>
  <si>
    <t>dont Prestation partagée de l'éducation de l'enfant + PREPARE Majorée</t>
  </si>
  <si>
    <t xml:space="preserve">L'allocation Journalière du Proche Aidant </t>
  </si>
  <si>
    <t>Evolution du nombre d'allocataires 2020/2021</t>
  </si>
  <si>
    <t>Nombre d'allocataires en 2021</t>
  </si>
  <si>
    <t>Evolution des montants 2020/2021</t>
  </si>
  <si>
    <t>Montants payés (avec droits constatés) 
exercice 2021</t>
  </si>
  <si>
    <t>Données 2021</t>
  </si>
  <si>
    <r>
      <rPr>
        <b/>
        <sz val="8"/>
        <color theme="1" tint="0.249977111117893"/>
        <rFont val="Arial"/>
        <family val="2"/>
      </rPr>
      <t>Allocataire Bas Revenus :</t>
    </r>
    <r>
      <rPr>
        <sz val="8"/>
        <color theme="1" tint="0.249977111117893"/>
        <rFont val="Arial"/>
        <family val="2"/>
      </rPr>
      <t xml:space="preserve"> allocataire dont le niveau de vie est inférieur au seuil bas revenus (seuil bas revenus 2021: 1  135 euros).  </t>
    </r>
  </si>
  <si>
    <r>
      <t>Ressources déclarées en N-2 :</t>
    </r>
    <r>
      <rPr>
        <sz val="8"/>
        <color theme="1" tint="0.249977111117893"/>
        <rFont val="Arial"/>
        <family val="2"/>
      </rPr>
      <t xml:space="preserve"> La déclaration des revenus 2019 permet à la Caf d'étudier les droits de la majorité des prestations du 1er janvier au 31 décembre 2021.</t>
    </r>
  </si>
  <si>
    <r>
      <t>Montant du SMIC Brut :</t>
    </r>
    <r>
      <rPr>
        <sz val="8"/>
        <color theme="1" tint="0.249977111117893"/>
        <rFont val="Arial"/>
        <family val="2"/>
      </rPr>
      <t xml:space="preserve"> en 2018 le montant est de 1 521,22 € / mois pour 35h hebdo.</t>
    </r>
  </si>
  <si>
    <t>Allocations forfaitaire en cas Décès d'un Enfant(1)</t>
  </si>
  <si>
    <t>Allocation Logement à caractère Familial</t>
  </si>
  <si>
    <t>Sous-total (activité  )</t>
  </si>
  <si>
    <r>
      <t>PAJE : Prestation d’Accueil du Jeune Enfant</t>
    </r>
    <r>
      <rPr>
        <sz val="8"/>
        <color theme="1" tint="0.249977111117893"/>
        <rFont val="Arial"/>
        <family val="2"/>
      </rPr>
      <t xml:space="preserve"> – depuis le 1</t>
    </r>
    <r>
      <rPr>
        <vertAlign val="superscript"/>
        <sz val="8"/>
        <color theme="1" tint="0.249977111117893"/>
        <rFont val="Arial"/>
        <family val="2"/>
      </rPr>
      <t>er</t>
    </r>
    <r>
      <rPr>
        <sz val="8"/>
        <color theme="1" tint="0.249977111117893"/>
        <rFont val="Arial"/>
        <family val="2"/>
      </rPr>
      <t xml:space="preserve"> janvier 2004, cette  prestation se substitue aux cinq prestations liées à l’enfance : l’APJE, l’APE, l’AGED, l’AFEAMA et l’AAD. Elle concerne les enfants nés ou adoptés depuis le 1</t>
    </r>
    <r>
      <rPr>
        <vertAlign val="superscript"/>
        <sz val="8"/>
        <color theme="1" tint="0.249977111117893"/>
        <rFont val="Arial"/>
        <family val="2"/>
      </rPr>
      <t xml:space="preserve">er </t>
    </r>
    <r>
      <rPr>
        <sz val="8"/>
        <color theme="1" tint="0.249977111117893"/>
        <rFont val="Arial"/>
        <family val="2"/>
      </rPr>
      <t xml:space="preserve">janvier 2004. Cette prestation comprend la prime à la naissance ou à l’adoption, l’allocation de base, le complément de libre choix d’activité ou de mode de garde et la prestation partagée d'éducation de l'enfant. Un allocataire peut bénéficier en même temps de plusieurs "sous-prestations". Le Complément de libre choix d’activité (Clca) est remplacé par la Prestation partagée d’éducation de l’enfant (PreParE) pour tous les enfants nés ou adoptés à compter du 1er janvier 2015. </t>
    </r>
  </si>
  <si>
    <r>
      <t xml:space="preserve">Médiane : </t>
    </r>
    <r>
      <rPr>
        <sz val="8"/>
        <color theme="1" tint="0.249977111117893"/>
        <rFont val="Arial"/>
        <family val="2"/>
      </rPr>
      <t>c'est une valeur qui divise une population en deux. La moitié des bénéficiaires d'aide au logement perçoit un montant inférieur à 254,27 euros et l'autre moitié un montant supérieur.</t>
    </r>
  </si>
  <si>
    <t>Allocation de Rentrée Scolaire</t>
  </si>
  <si>
    <t>Allocations différentielles</t>
  </si>
  <si>
    <t xml:space="preserve">-   € </t>
  </si>
  <si>
    <t>(1) En 2020, cette prestation était prise en charge par l'Action Sociale pour un montant de 129 000€</t>
  </si>
  <si>
    <t>Sources :</t>
  </si>
  <si>
    <t> - montants : Direction comptable et financière à partir du  bilan comptable exercice 2020/2021(ventilation brute des paiements)</t>
  </si>
  <si>
    <t>- allocataires : Sytème d'Information Décisionnel table  FR6 de septembre 2020/2021</t>
  </si>
  <si>
    <t>&lt;5</t>
  </si>
  <si>
    <t>(2) inclus remise sur créances non recouvrées</t>
  </si>
  <si>
    <t>Bénéficiaires des prestations légales versées par les CAF (au 31 décembre 2021)</t>
  </si>
  <si>
    <t>Données par quartier</t>
  </si>
  <si>
    <t>Champ : quartiers de la politique de la ville - Découpage géographique des quartiers prioritaires de la politique de la ville au 14/09/2015</t>
  </si>
  <si>
    <t>Source : Caisse Nationale d'Allocations Familiales</t>
  </si>
  <si>
    <t xml:space="preserve">©Insee </t>
  </si>
  <si>
    <t>Définition</t>
  </si>
  <si>
    <t>DENOMBREMENT DES ALLOCATAIRES DE LA CAF DE LA REUNION AU 31/12/2021  SELON LE QUARTIER DE LA POLITIQUE DE LA VILLE</t>
  </si>
  <si>
    <t>Code géographique</t>
  </si>
  <si>
    <t>Libellé géographique</t>
  </si>
  <si>
    <t>Libellé  de la commune</t>
  </si>
  <si>
    <t>Note de diffusion</t>
  </si>
  <si>
    <t>Nombre total d'allocataires</t>
  </si>
  <si>
    <t>Allocataires isolés sans enfant</t>
  </si>
  <si>
    <t>Allocataires mono-parent</t>
  </si>
  <si>
    <t>Allocataires couples sans enfant</t>
  </si>
  <si>
    <t>Allocataires couples avec enfant(s)</t>
  </si>
  <si>
    <t>Allocataires couples avec au moins 3 enfants à charge</t>
  </si>
  <si>
    <t>Enfants couverts par au moins une prestation Caf</t>
  </si>
  <si>
    <t>Enfants de moins de 3 ans</t>
  </si>
  <si>
    <t>Enfants de 3 à moins de 6 ans</t>
  </si>
  <si>
    <t>Enfants de 6 à moins de 11 ans</t>
  </si>
  <si>
    <t>Enfants de 11 à moins de 15 ans</t>
  </si>
  <si>
    <t>Enfants de 15 à moins de 18 ans</t>
  </si>
  <si>
    <t>Enfants de 18 à moins de 25 ans</t>
  </si>
  <si>
    <t>Allocataires étudiants</t>
  </si>
  <si>
    <t>Allocataires de moins de 25 ans non étudiants</t>
  </si>
  <si>
    <t>Allocataires percevant une aide au logement</t>
  </si>
  <si>
    <t>Allocataires percevant l’Allocation Adulte Handicapé</t>
  </si>
  <si>
    <t>Allocataires percevant la prime d'activité</t>
  </si>
  <si>
    <t>Allocataires percevant le RSA socle</t>
  </si>
  <si>
    <t>QP974001</t>
  </si>
  <si>
    <t>Le Gol</t>
  </si>
  <si>
    <t>Saint-Louis</t>
  </si>
  <si>
    <t>QP974002</t>
  </si>
  <si>
    <t>Centre Ville</t>
  </si>
  <si>
    <t>QP974003</t>
  </si>
  <si>
    <t>La Rivière</t>
  </si>
  <si>
    <t>QP974004</t>
  </si>
  <si>
    <t>Roche Maigre</t>
  </si>
  <si>
    <t>QP974005</t>
  </si>
  <si>
    <t>Bois de Nèfles Cocos</t>
  </si>
  <si>
    <t>QP974006</t>
  </si>
  <si>
    <t>Cayenne - Butor - Les Quais</t>
  </si>
  <si>
    <t>Saint-Joseph</t>
  </si>
  <si>
    <t>QP974007</t>
  </si>
  <si>
    <t>Centre Ville - Cités</t>
  </si>
  <si>
    <t>QP974008</t>
  </si>
  <si>
    <t>Langevin</t>
  </si>
  <si>
    <t>QP974009</t>
  </si>
  <si>
    <t>Bois D'Olives</t>
  </si>
  <si>
    <t>Saint-Pierre</t>
  </si>
  <si>
    <t>QP974010</t>
  </si>
  <si>
    <t>Ravine Des Cabris</t>
  </si>
  <si>
    <t>QP974011</t>
  </si>
  <si>
    <t>Ravine Blanche</t>
  </si>
  <si>
    <t>QP974012</t>
  </si>
  <si>
    <t>Basse Terre  -  Joli Fond</t>
  </si>
  <si>
    <t>QP974013</t>
  </si>
  <si>
    <t>Terre Sainte</t>
  </si>
  <si>
    <t>QP974014</t>
  </si>
  <si>
    <t>Condé -  La Concession</t>
  </si>
  <si>
    <t>QP974015</t>
  </si>
  <si>
    <t>Le Verger - La Découverte</t>
  </si>
  <si>
    <t>Sainte-Marie</t>
  </si>
  <si>
    <t>QP974016</t>
  </si>
  <si>
    <t>Gaspard - La Réserve</t>
  </si>
  <si>
    <t>QP974017</t>
  </si>
  <si>
    <t>4ème Couronne</t>
  </si>
  <si>
    <t>QP974018</t>
  </si>
  <si>
    <t>1ère et 2ème Couronne</t>
  </si>
  <si>
    <t>QP974019</t>
  </si>
  <si>
    <t>Coeur De Saint-Laurent</t>
  </si>
  <si>
    <t>QP974020</t>
  </si>
  <si>
    <t>Cressonnière - Manguiers</t>
  </si>
  <si>
    <t>Saint-André</t>
  </si>
  <si>
    <t>QP974021</t>
  </si>
  <si>
    <t>QP974022</t>
  </si>
  <si>
    <t>Petit Bazar - Chemin Du Centre - Fayard</t>
  </si>
  <si>
    <t>QP974023</t>
  </si>
  <si>
    <t>Cambuston Centre</t>
  </si>
  <si>
    <t>QP974024</t>
  </si>
  <si>
    <t>Sainte-Anne</t>
  </si>
  <si>
    <t>Saint-Benoît</t>
  </si>
  <si>
    <t>QP974025</t>
  </si>
  <si>
    <t>Rive Droite de Saint-Benoît</t>
  </si>
  <si>
    <t>QP974026</t>
  </si>
  <si>
    <t>Le Bas De La Rivière</t>
  </si>
  <si>
    <t>Saint-Denis</t>
  </si>
  <si>
    <t>QP974027</t>
  </si>
  <si>
    <t>Le Bas Maréchal Leclerc</t>
  </si>
  <si>
    <t>QP974028</t>
  </si>
  <si>
    <t>Le Butor</t>
  </si>
  <si>
    <t>QP974029</t>
  </si>
  <si>
    <t>Vauban</t>
  </si>
  <si>
    <t>QP974030</t>
  </si>
  <si>
    <t>La Source - Bellepierre</t>
  </si>
  <si>
    <t>QP974031</t>
  </si>
  <si>
    <t>Les Camélias</t>
  </si>
  <si>
    <t>QP974032</t>
  </si>
  <si>
    <t>Sainte Clotilde - Le Chaudron</t>
  </si>
  <si>
    <t>QP974033</t>
  </si>
  <si>
    <t>Moufia Les Bas</t>
  </si>
  <si>
    <t>QP974034</t>
  </si>
  <si>
    <t>Primat</t>
  </si>
  <si>
    <t>QP974035</t>
  </si>
  <si>
    <t>Moufia Les Hauts</t>
  </si>
  <si>
    <t>QP974036</t>
  </si>
  <si>
    <t>Portail - Bois De Nèfles</t>
  </si>
  <si>
    <t>Saint-Leu</t>
  </si>
  <si>
    <t>QP974037</t>
  </si>
  <si>
    <t>Plateau Caillou Centre</t>
  </si>
  <si>
    <t>Saint-Paul</t>
  </si>
  <si>
    <t>QP974038</t>
  </si>
  <si>
    <t>Fleurimont</t>
  </si>
  <si>
    <t>QP974039</t>
  </si>
  <si>
    <t>Eperon</t>
  </si>
  <si>
    <t>QP974040</t>
  </si>
  <si>
    <t>Grande Fontaine</t>
  </si>
  <si>
    <t>QP974041</t>
  </si>
  <si>
    <t>Savanna Kayamb  -  Corbeil Bout De L'Etang</t>
  </si>
  <si>
    <t>QP974042</t>
  </si>
  <si>
    <t>Périphérie Du Centre Ville</t>
  </si>
  <si>
    <t>QP974043</t>
  </si>
  <si>
    <t>Bel Air Centre Ville Village Desprez</t>
  </si>
  <si>
    <t>Sainte-Suzanne</t>
  </si>
  <si>
    <t>QP974044</t>
  </si>
  <si>
    <t>Bagatelle</t>
  </si>
  <si>
    <t>QP974045</t>
  </si>
  <si>
    <t>La Châtoire</t>
  </si>
  <si>
    <t>QP974046</t>
  </si>
  <si>
    <t>Les Trois Mares</t>
  </si>
  <si>
    <t>QP974047</t>
  </si>
  <si>
    <t>Les Araucarias</t>
  </si>
  <si>
    <t>QP974048</t>
  </si>
  <si>
    <t>Centre-ville</t>
  </si>
  <si>
    <t>QP974049</t>
  </si>
  <si>
    <t>Domenjod</t>
  </si>
  <si>
    <t>Les variables disponibles</t>
  </si>
  <si>
    <t>VAR_LIB</t>
  </si>
  <si>
    <t>VAR_LIB_LONG</t>
  </si>
  <si>
    <t>Code du quartier prioritaire</t>
  </si>
  <si>
    <t>Nom du quartier prioritaire</t>
  </si>
  <si>
    <t>Libellé de la commune</t>
  </si>
  <si>
    <t>Note de diffusion (voir documentation)</t>
  </si>
  <si>
    <t>Nombre total de foyers allocataires percevant au moins une prestation Caf</t>
  </si>
  <si>
    <t>Nombre de personnes couvertes par au moins une prestation Caf (allocataire + conjoint + enfants et autres personnes à charge)</t>
  </si>
  <si>
    <t>Nombre d'allocataires isolés sans enfant</t>
  </si>
  <si>
    <t>Nombre de familles monoparentales (allocataires isolés avec enfant)</t>
  </si>
  <si>
    <t>Nombre de couples sans enfant</t>
  </si>
  <si>
    <t>Allocataires couples avec enfant</t>
  </si>
  <si>
    <t>Nombre de couples avec enfant</t>
  </si>
  <si>
    <t>Nombre de couples avec 3 enfant et plus</t>
  </si>
  <si>
    <t>Nombre d'enfants couverts par au moins une prestations Caf</t>
  </si>
  <si>
    <t>Nombre d'enfants de moins de 3 ans couverts par au moins une prestations Caf</t>
  </si>
  <si>
    <t>Nombre d'enfants de 3 à moins de 6 ans couverts par au moins une prestations Caf</t>
  </si>
  <si>
    <t>Nombre d'enfants de 6 à moins de 11 ans couverts par au moins une prestations Caf</t>
  </si>
  <si>
    <t>Nombre d'enfants de 11 à moins de 15 ans couverts par au moins une prestations Caf</t>
  </si>
  <si>
    <t>Nombre d'enfants de 15 à moins de 18 ans couverts par au moins une prestations Caf</t>
  </si>
  <si>
    <t>Nombre d'enfants de 18 à moins de 25 ans couverts par au moins une prestations Caf</t>
  </si>
  <si>
    <t>Nombre d'allocataires étudiants</t>
  </si>
  <si>
    <t>Nombre d'allocataires de moins de 25 ans non étudiants</t>
  </si>
  <si>
    <t>Nombre d’allocataires percevant une aide au logement (Aide Personnalisée au Logement, Allocation de Logement Familiale, Allocation de Logement Sociale)</t>
  </si>
  <si>
    <t>Nombre d’allocataires percevant l’Allocation Adulte Handicapé</t>
  </si>
  <si>
    <t>Nombre d’allocataires percevant la prime d'activité</t>
  </si>
  <si>
    <t>Nombre d’allocataires percevant le Revenu de Solidarité Active socle</t>
  </si>
  <si>
    <t>Champ</t>
  </si>
  <si>
    <t>Les données sur les allocataires CAF proviennent des fichiers des Caisses d'allocations familiales. Le champ est celui de l’ensemble des foyers allocataires ayant un droit versable à au moins une prestation au cours du mois de décembre, ou à une prestation versée en une seule fois (par exemple : allocation de rentrée scolaire, prime de naissance) au cours de l’année.</t>
  </si>
  <si>
    <t xml:space="preserve">Le foyer allocataire est composé du responsable du dossier (personne qui perçoit au moins une prestation au regard de sa situation familiale et/ou monétaire), et de l'ensemble des autres ayants droit au sens de la réglementation en vigueur (conjoint, enfant(s) et autre(s) personne(s) à charge). Plusieurs foyers allocataires peuvent cohabiter dans un même lieu, ils constituent alors un seul ménage au sens de la définition statistique Insee. C’est le cas, par exemple, lorsque un couple perçoit des allocations logement et héberge son enfant titulaire d'un minimum social des CAF. </t>
  </si>
  <si>
    <t>En pratique, le terme « allocataire » est souvent utilisé à la place de « foyer allocataire ».</t>
  </si>
  <si>
    <t xml:space="preserve">Le droit versable signifie que le foyer allocataire remplit toutes les conditions pour être effectivement payé au titre du mois d’observation. En particulier ne sont pas inclus dans ce périmètre les bénéficiaires qui n’ont pas fourni l’intégralité de leurs pièces justificatives, ou ceux dont le montant de la prestation est inférieur au seuil de versement. </t>
  </si>
  <si>
    <t>Restriction méthodologique :</t>
  </si>
  <si>
    <t xml:space="preserve">Dans le traitement des données CAF, les adresses correspondant à des adresses administratives (adresses de domiciliation qui ne correspondent pas à une présence physique réelle des allocataires : sans-domicile fixe, gens du voyage et autres personnes non inscrites à leur domicile mais à l'adresse de leur organisme de rattachement) sont repérées afin d'être exclues des agrégations sur les échelons infra-communaux (Iris et QPV), de façon à ne pas introduire des surreprésentations artificielles. </t>
  </si>
  <si>
    <t>Par conséquent, la somme des valeurs des iris d’une commune peut différer de la valeur de la commune.</t>
  </si>
  <si>
    <r>
      <rPr>
        <b/>
        <sz val="10"/>
        <color indexed="10"/>
        <rFont val="Arial"/>
        <family val="2"/>
        <charset val="1"/>
      </rPr>
      <t>Avertissement :</t>
    </r>
    <r>
      <rPr>
        <b/>
        <sz val="10"/>
        <rFont val="Arial"/>
        <family val="2"/>
        <charset val="1"/>
      </rPr>
      <t xml:space="preserve"> 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Les données au 31 décembre 2018 sont issues d’une extraction à m+6, ce qui peut entraîner une rupture de séries avec les millésimes précédemment diffusés. </t>
    </r>
  </si>
  <si>
    <t xml:space="preserve">Dans le cadre de cette démarche, certaines séries ont été exclues de la labellisation. C’est le cas des variables portant sur la part des prestations dans les ressources des foyers allocataires, qui présentent des limites quant à leur interprétation. Il s’agit en effet d’indicateurs composites sous forme de ratio, dont les données du dénominateur (revenus) ne sont pas contemporaines de celles du numérateur (prestations), et couvrent un champ tronqué. Ces variables ne seront donc plus diffusées. </t>
  </si>
  <si>
    <r>
      <rPr>
        <b/>
        <sz val="10"/>
        <rFont val="Arial"/>
        <family val="2"/>
      </rPr>
      <t xml:space="preserve">Le RSA (Revenu de Solidarité Active) </t>
    </r>
    <r>
      <rPr>
        <sz val="10"/>
        <rFont val="Arial"/>
        <family val="2"/>
      </rPr>
      <t xml:space="preserve">s’adresse aux personnes possédant de faibles ressources. Il remplace depuis 2009 le RMI (revenu minimal d’insertion) et l’API (allocation pour parents isolés). Il se présente sous 2 formes : 
- le </t>
    </r>
    <r>
      <rPr>
        <b/>
        <sz val="10"/>
        <rFont val="Arial"/>
        <family val="2"/>
      </rPr>
      <t>RSA socle</t>
    </r>
    <r>
      <rPr>
        <sz val="10"/>
        <rFont val="Arial"/>
        <family val="2"/>
      </rPr>
      <t xml:space="preserve"> s’adresse aux personnes âgées de plus de 25 ans sans revenus et dès 18 ans sous certaines conditions. 
- le </t>
    </r>
    <r>
      <rPr>
        <b/>
        <sz val="10"/>
        <rFont val="Arial"/>
        <family val="2"/>
      </rPr>
      <t>RSA activité</t>
    </r>
    <r>
      <rPr>
        <sz val="10"/>
        <rFont val="Arial"/>
        <family val="2"/>
      </rPr>
      <t xml:space="preserve"> avait pour objectif de venir en complément des revenus perçus. Depuis le 1</t>
    </r>
    <r>
      <rPr>
        <vertAlign val="superscript"/>
        <sz val="10"/>
        <rFont val="Arial"/>
        <family val="2"/>
      </rPr>
      <t>er</t>
    </r>
    <r>
      <rPr>
        <sz val="10"/>
        <rFont val="Arial"/>
        <family val="2"/>
      </rPr>
      <t xml:space="preserve"> janvier 2016, il a laissé place à la </t>
    </r>
    <r>
      <rPr>
        <b/>
        <sz val="10"/>
        <rFont val="Arial"/>
        <family val="2"/>
      </rPr>
      <t>prime d’activité (PPA)</t>
    </r>
    <r>
      <rPr>
        <sz val="10"/>
        <rFont val="Arial"/>
        <family val="2"/>
      </rPr>
      <t xml:space="preserve">. Il s’agit d’une nouvelle aide aux salariés et chefs d’entreprise possédant des revenus modestes. L’éligibilité à la PPA de nombreux jeunes actifs de 18 à 24 ans, souvent célibataires sans enfant, a conduit à une hausse du nombre d’allocataires de moins de 25 ans et du nombre d’allocataires isolés. </t>
    </r>
  </si>
  <si>
    <r>
      <rPr>
        <sz val="10"/>
        <rFont val="Arial"/>
        <family val="2"/>
      </rPr>
      <t>ll existe 3 types d'</t>
    </r>
    <r>
      <rPr>
        <b/>
        <sz val="10"/>
        <rFont val="Arial"/>
        <family val="2"/>
      </rPr>
      <t>allocations logement</t>
    </r>
    <r>
      <rPr>
        <sz val="10"/>
        <rFont val="Arial"/>
        <family val="2"/>
      </rPr>
      <t>, non cumulables, visant à diminuer le montant du loyer ou des mensualités d'emprunt pour l'achat d'un logement:
- l'aide personnalisée au logement (APL)
- l'allocation de logement sociale (ALS)
- l'allocation de logement familiale (ALF)
Les données concernant l'aide personnalisée au logement sont manquantes pour les quartiers des DOM car l’APL n’existe pas dans les DOM, l’État privilégiant d’autres formes d’aides au logement, comme des subventions pour les logements sociaux ou très sociaux.</t>
    </r>
  </si>
  <si>
    <r>
      <rPr>
        <sz val="10"/>
        <rFont val="Arial"/>
        <family val="2"/>
        <charset val="1"/>
      </rPr>
      <t>L’</t>
    </r>
    <r>
      <rPr>
        <b/>
        <sz val="10"/>
        <rFont val="Arial"/>
        <family val="2"/>
        <charset val="1"/>
      </rPr>
      <t xml:space="preserve">Allocation Adulte Handicapé (AAH) : </t>
    </r>
    <r>
      <rPr>
        <sz val="10"/>
        <rFont val="Arial"/>
        <family val="2"/>
        <charset val="1"/>
      </rPr>
      <t>minimum social créé par la loi du 30 juin 1975, l'AAH est une prestation versée à tous les handicapés souffrant d'une incapacité évaluée à au moins 80 % (sauf dérogation) par la Commission des droits et de l'autonomie des personnes handicapées. Elle ne peut être attribuée avant l'âge de 20 ans, sauf cas particulier. Elle est soumise à un plafond de ressources  et peut se cumuler avec une rémunération tirée d'un travail. L'AAH est versée par les CAF et la MSA.</t>
    </r>
  </si>
  <si>
    <t>Géographie</t>
  </si>
  <si>
    <t>Les quartiers prioritaires de la politique de la ville (QPV) correspondent au décret modificatif n°2015-1138 du 14 septembre 2015.</t>
  </si>
  <si>
    <r>
      <t>Le découpage géographique des communes et des iris est celui en vigueur au</t>
    </r>
    <r>
      <rPr>
        <b/>
        <sz val="10"/>
        <rFont val="Arial"/>
        <family val="2"/>
      </rPr>
      <t xml:space="preserve"> 1er janvier 2021.</t>
    </r>
  </si>
  <si>
    <r>
      <t>Les</t>
    </r>
    <r>
      <rPr>
        <b/>
        <sz val="10"/>
        <rFont val="Arial"/>
        <family val="2"/>
      </rPr>
      <t xml:space="preserve"> communes de plus de 10 000 habitants</t>
    </r>
    <r>
      <rPr>
        <sz val="10"/>
        <rFont val="Arial"/>
        <family val="2"/>
        <charset val="1"/>
      </rPr>
      <t xml:space="preserve"> sont définies comme les communes dont la population municipale est supérieure ou égale au seuil de 10 000 habitants (à l’exception des communes dont le franchissement à la hausse du seuil des 10 000 habitants, au sens du recensement de la population, n’a pas encore été officialisé par décret en 2021). 
Sont également concernées les communes nouvelles créées au 1er janvier 2021, dont la population municipale des communes regroupées dépasse alors le seuil des 10 000 habitants. </t>
    </r>
  </si>
  <si>
    <r>
      <t>Les indicateurs sur les Établissements Publics de Coopération Intercommunale (EPCI) concernent les groupements de communes à fiscalité propre au</t>
    </r>
    <r>
      <rPr>
        <b/>
        <sz val="10"/>
        <rFont val="Arial"/>
        <family val="2"/>
      </rPr>
      <t xml:space="preserve"> 1er janvier 2021.</t>
    </r>
  </si>
  <si>
    <t>Un quartier prioritaire de la politique de la ville peut être localisé sur plusieurs communes donc appartenir à plusieurs EPCI (2 au maximum dans les faits).</t>
  </si>
  <si>
    <t>Un EPCI peut être localisé sur plusieurs régions (2 au maximum dans les faits).</t>
  </si>
  <si>
    <t>Modalités :</t>
  </si>
  <si>
    <t>0: Aucun problème particulier
2: Données non diffusées en raison de fusion de communes rendant la géolocalisation incertaine
3: Données non diffusées en raison du seuil de diffusion
4: Données non diffusées en raison d'une mauvaise qualité de géoréférencement
5: Données non diffusées en raison d'anomalies repérées lors des contrôles de cohérence</t>
  </si>
  <si>
    <t>Priorité :</t>
  </si>
  <si>
    <t>Une zone peut, en théorie, avoir plusieurs notes. La priorité est la suivante:</t>
  </si>
  <si>
    <t>note 2
note 4
note 3
note 5</t>
  </si>
  <si>
    <t>Par exemple, un QPV de moins de 100 allocataires (note 3) dont les adresses sont géoréférencées avec une mauvaise qualité (note 4) aura une note de 4.</t>
  </si>
  <si>
    <t>Seules les zones dont les données sont diffusables (note 0) sont soumises au secret statistique.</t>
  </si>
  <si>
    <t>Qualité du géoréférencement</t>
  </si>
  <si>
    <t>La note de diffusion d’un quartier ou d’un iris est égale à 4 quand le quartier ou l’iris contient moins de 90 % d’adresses correctement géoréférencées.</t>
  </si>
  <si>
    <t>Les adresses correctement géoréférencées correspondent aux adresses géoréférencées de manière « sûre » et à une partie des adresses géoréférencées de manière « probable », dont l’expertise conduite indique une probabilité élevée de bonne localisation dans le QPV.</t>
  </si>
  <si>
    <t>Secret statistique et confidentialité</t>
  </si>
  <si>
    <t>Secret statistique</t>
  </si>
  <si>
    <t>Pour respecter les règles de secret statistique, les indicateurs sont blanchis quand ils donnent une information de manière directe ou indirecte sur une population inférieure à 5 individus.</t>
  </si>
  <si>
    <t>Confidentialité</t>
  </si>
  <si>
    <t xml:space="preserve">Aucune donnée ne peut être diffusée sur des zones infra-communales de moins de 100 allocataires. Si c’est le cas, la note de diffusion est égale à 3. </t>
  </si>
  <si>
    <t>Précautions d'utilisation</t>
  </si>
  <si>
    <t>Les données issues de la source CAF sont des données structurelles. Deux millésimes consécutifs ne doivent pas être utilisés pour mesurer des évolutions aux niveaux infra-communaux (QPV et Iris). En effet, les évolutions entre deux millésimes ne reflètent pas uniquement l'évolution réelle, elles traduisent aussi les améliorations de géolocalisation des adresses.</t>
  </si>
  <si>
    <t xml:space="preserve">Les données communales peuvent légèrement différer de celles diffusées sur cafdata. En effet, les données sur insee.fr, diffusées plus tard, bénéficient des corrections issues du processus de géolocalisation. </t>
  </si>
  <si>
    <t>Dans le comptage des enfants par tranche d’âge, les enfants à charge AF seules ne sont pas pris en compte.</t>
  </si>
  <si>
    <t>Au delà du douzième enfant par foyer, les enfants supplémentaires ne sont pas comptabilisés.</t>
  </si>
  <si>
    <t>Les allocataires étudiants comptabilisés ne comprennent pas les étudiants salariés.</t>
  </si>
  <si>
    <t>Modifications législatives intervenues en 2021 :</t>
  </si>
  <si>
    <r>
      <t>&gt; Au 1</t>
    </r>
    <r>
      <rPr>
        <b/>
        <vertAlign val="superscript"/>
        <sz val="10"/>
        <color rgb="FF000000"/>
        <rFont val="Arial"/>
        <family val="2"/>
      </rPr>
      <t>er</t>
    </r>
    <r>
      <rPr>
        <b/>
        <sz val="10"/>
        <color rgb="FF000000"/>
        <rFont val="Arial"/>
        <family val="2"/>
      </rPr>
      <t xml:space="preserve"> janvier 2021</t>
    </r>
  </si>
  <si>
    <t>Réforme des aides au logement</t>
  </si>
  <si>
    <t xml:space="preserve">Les ressources prises en compte pour le calcul des APL évoluent pour les aides au logement location à partir de janvier 2021, et pour les aides au logement accession à compter du 1er mai 2021. </t>
  </si>
  <si>
    <t>Le montant de l’aide correspond davantage à la situation financière actuelle des bénéficiaires en prenant en compte les ressources perçues entre M-2 et M-13 avec un recalcul trimestriel et non plus celles de A‑2 avec une actualisation annuelle. En revanche, le calcul du droit reste inchangé, ce qui signifie qu’à ressources constantes, le montant de droit ne varie pas.</t>
  </si>
  <si>
    <t>Désormais, les Caf récupèrent automatiquement les ressources les plus récentes dans la base ressources mensuelle (BRM) détenue par la branche vieillesse.</t>
  </si>
  <si>
    <t>Les bénéficiaires de l’allocation logement ont reçu pour la première fois le montant calculé sur leurs ressources des 12 derniers mois le 5 février 2021.</t>
  </si>
  <si>
    <r>
      <t>&gt; Au 1</t>
    </r>
    <r>
      <rPr>
        <b/>
        <vertAlign val="superscript"/>
        <sz val="10"/>
        <color rgb="FF000000"/>
        <rFont val="Arial"/>
        <family val="2"/>
      </rPr>
      <t>er</t>
    </r>
    <r>
      <rPr>
        <b/>
        <sz val="10"/>
        <color rgb="FF000000"/>
        <rFont val="Arial"/>
        <family val="2"/>
      </rPr>
      <t xml:space="preserve"> avril 2021</t>
    </r>
  </si>
  <si>
    <t xml:space="preserve">Revalorisation des prestations familiales et sociales </t>
  </si>
  <si>
    <t>Les plafonds servant à déterminer le droit aux prestations familiales ont été revalorisés de 0,1 % au 1er avril 2021.</t>
  </si>
  <si>
    <t xml:space="preserve">Prime à la naissance </t>
  </si>
  <si>
    <t>Le versement de la prime naissance est avancé du 2e mois après la naissance au 7e mois de grossesse.</t>
  </si>
  <si>
    <t>Au 17 août 2021</t>
  </si>
  <si>
    <t xml:space="preserve">Majoration exceptionnelle de l’allocation de rentrée scolaire </t>
  </si>
  <si>
    <t>La majoration exceptionnelle de 100 € du montant de l’allocation de rentrée scolaires (ARS) appliquée en 2020 n’a pas été reconduite pour 2021.</t>
  </si>
  <si>
    <t>Données par IRIS</t>
  </si>
  <si>
    <t>Champ : IRIS des communes de plus de 10 000 habitants - Découpage géographique des iris au 01/01/2022</t>
  </si>
  <si>
    <t>© Insee</t>
  </si>
  <si>
    <t>DENOMBREMENT DES ALLOCATAIRES DE LA CAF DE LA REUNION AU 31/12/2019 SELON LES ILOTS REGROUPES POUR L'INFORMATION STATISTIQUE (IRIS)</t>
  </si>
  <si>
    <t>Code commune au 1er janvier 2019</t>
  </si>
  <si>
    <t>974010101</t>
  </si>
  <si>
    <t>La Ville-Bois de Nèfles-Le Ruisseau</t>
  </si>
  <si>
    <t>974010102</t>
  </si>
  <si>
    <t>La Ville-Ravine Sèche</t>
  </si>
  <si>
    <t>974010201</t>
  </si>
  <si>
    <t>Le Tévelave</t>
  </si>
  <si>
    <t>974010202</t>
  </si>
  <si>
    <t>Forêt des Hauts du Tévelave</t>
  </si>
  <si>
    <t>974020101</t>
  </si>
  <si>
    <t>Bras-Panon</t>
  </si>
  <si>
    <t>974020102</t>
  </si>
  <si>
    <t>La Rivière des Roches</t>
  </si>
  <si>
    <t>974020103</t>
  </si>
  <si>
    <t>Les Hauts de la Rivière du Mât</t>
  </si>
  <si>
    <t>974020104</t>
  </si>
  <si>
    <t>Les Bas de la Rivière du Mât</t>
  </si>
  <si>
    <t>974020105</t>
  </si>
  <si>
    <t>Forêt des Hauts de Bras Panon</t>
  </si>
  <si>
    <t>974030101</t>
  </si>
  <si>
    <t>Bras Long-Ravine des Citrons</t>
  </si>
  <si>
    <t>974030102</t>
  </si>
  <si>
    <t>Le Serre-La Mare-Grand Fond</t>
  </si>
  <si>
    <t>974030103</t>
  </si>
  <si>
    <t>Zone des Hauts de l'Entre Deux</t>
  </si>
  <si>
    <t>974040101</t>
  </si>
  <si>
    <t>L'Étang-Salé</t>
  </si>
  <si>
    <t>974040102</t>
  </si>
  <si>
    <t>Centre Ville Est</t>
  </si>
  <si>
    <t>974040201</t>
  </si>
  <si>
    <t>Les Canots</t>
  </si>
  <si>
    <t>974040301</t>
  </si>
  <si>
    <t>L'Étang-Salé Les Bains</t>
  </si>
  <si>
    <t>974040401</t>
  </si>
  <si>
    <t>Le Maniron</t>
  </si>
  <si>
    <t>974040501</t>
  </si>
  <si>
    <t>Ravine Sèche</t>
  </si>
  <si>
    <t>974050101</t>
  </si>
  <si>
    <t>Petite-Île</t>
  </si>
  <si>
    <t>974050102</t>
  </si>
  <si>
    <t>La Ravine du Pont-Manapany les Hauts</t>
  </si>
  <si>
    <t>974050103</t>
  </si>
  <si>
    <t>Manapany les Bas-Anse les Bas</t>
  </si>
  <si>
    <t>974050104</t>
  </si>
  <si>
    <t>Zone Forestière des Hauts</t>
  </si>
  <si>
    <t>974050201</t>
  </si>
  <si>
    <t>Piton Goyaves</t>
  </si>
  <si>
    <t>974070101</t>
  </si>
  <si>
    <t>974070102</t>
  </si>
  <si>
    <t>Centre Ville Ouest</t>
  </si>
  <si>
    <t>974070201</t>
  </si>
  <si>
    <t>Satec</t>
  </si>
  <si>
    <t>974070301</t>
  </si>
  <si>
    <t>Sidr Basse</t>
  </si>
  <si>
    <t>974070302</t>
  </si>
  <si>
    <t>Sidr Haute-Cité Ariste Bolon</t>
  </si>
  <si>
    <t>974070401</t>
  </si>
  <si>
    <t>ZAC Cité CSur Saignant</t>
  </si>
  <si>
    <t>974070402</t>
  </si>
  <si>
    <t>ZAC Cités Raymond Vergès et Léon de Lépervanche</t>
  </si>
  <si>
    <t>974070501</t>
  </si>
  <si>
    <t>ZUP Cité Maloya</t>
  </si>
  <si>
    <t>974070502</t>
  </si>
  <si>
    <t>ZUP III</t>
  </si>
  <si>
    <t>974070503</t>
  </si>
  <si>
    <t>ZUP III-Square Jean XXIII</t>
  </si>
  <si>
    <t>974070504</t>
  </si>
  <si>
    <t>ZUP Cité du Stade</t>
  </si>
  <si>
    <t>974070601</t>
  </si>
  <si>
    <t>Rivière des Galets-Cité Ravine à Marquet</t>
  </si>
  <si>
    <t>974070602</t>
  </si>
  <si>
    <t>Rivière des Galets-Village</t>
  </si>
  <si>
    <t>974070701</t>
  </si>
  <si>
    <t>Zone Industrielle Numéro 1</t>
  </si>
  <si>
    <t>974070702</t>
  </si>
  <si>
    <t>Zones Industrielles Numéro 2 et 3</t>
  </si>
  <si>
    <t>974070703</t>
  </si>
  <si>
    <t>ZIC Port de la Pointe des Galets</t>
  </si>
  <si>
    <t>974080101</t>
  </si>
  <si>
    <t>974080102</t>
  </si>
  <si>
    <t>Le Camp Magloire</t>
  </si>
  <si>
    <t>974080103</t>
  </si>
  <si>
    <t>La Ravine à Marquet</t>
  </si>
  <si>
    <t>974080201</t>
  </si>
  <si>
    <t>ZAC Saint-Laurent</t>
  </si>
  <si>
    <t>974080301</t>
  </si>
  <si>
    <t>La Rivière des Galets</t>
  </si>
  <si>
    <t>974080302</t>
  </si>
  <si>
    <t>Lit de la Rivière des Galets</t>
  </si>
  <si>
    <t>974080303</t>
  </si>
  <si>
    <t>Mafate-La Nouvelle</t>
  </si>
  <si>
    <t>974080304</t>
  </si>
  <si>
    <t>Mafate-Grand Place-Aurère-Îlets à Bourse et Malheur</t>
  </si>
  <si>
    <t>974080401</t>
  </si>
  <si>
    <t>Sainte-Thérèse</t>
  </si>
  <si>
    <t>974080501</t>
  </si>
  <si>
    <t>Pichette</t>
  </si>
  <si>
    <t>974080601</t>
  </si>
  <si>
    <t>La Ravine à Malheur</t>
  </si>
  <si>
    <t>974080602</t>
  </si>
  <si>
    <t>La Montagne-Secteur Possession</t>
  </si>
  <si>
    <t>974080701</t>
  </si>
  <si>
    <t>Dos-d'Âne</t>
  </si>
  <si>
    <t>974090101</t>
  </si>
  <si>
    <t>Pont Auguste</t>
  </si>
  <si>
    <t>974090102</t>
  </si>
  <si>
    <t>Centre Ville Mairie</t>
  </si>
  <si>
    <t>974090103</t>
  </si>
  <si>
    <t>Pont Minot</t>
  </si>
  <si>
    <t>974090104</t>
  </si>
  <si>
    <t>Centre Commercial-Lycée Sarda Garriga</t>
  </si>
  <si>
    <t>974090105</t>
  </si>
  <si>
    <t>Chemin du Centre</t>
  </si>
  <si>
    <t>974090201</t>
  </si>
  <si>
    <t>Cambuston-Petit Bazar</t>
  </si>
  <si>
    <t>974090202</t>
  </si>
  <si>
    <t>Cambuston-Centre</t>
  </si>
  <si>
    <t>974090203</t>
  </si>
  <si>
    <t>Cambuston-L'Étang-Bois Rouge</t>
  </si>
  <si>
    <t>974090301</t>
  </si>
  <si>
    <t>Champ Borne</t>
  </si>
  <si>
    <t>974090401</t>
  </si>
  <si>
    <t>Rivière du Mat-Les Bas</t>
  </si>
  <si>
    <t>974090501</t>
  </si>
  <si>
    <t>Ravine Creuse</t>
  </si>
  <si>
    <t>974090601</t>
  </si>
  <si>
    <t>La Cressonnière Nord</t>
  </si>
  <si>
    <t>974090602</t>
  </si>
  <si>
    <t>La Cressonnière Sud</t>
  </si>
  <si>
    <t>974090701</t>
  </si>
  <si>
    <t>Mille Roches-Rivière du Mât les Hauts</t>
  </si>
  <si>
    <t>974090801</t>
  </si>
  <si>
    <t>Bras des Chevrettes et Hauts</t>
  </si>
  <si>
    <t>974100101</t>
  </si>
  <si>
    <t>Centre Ville Rive Gauche</t>
  </si>
  <si>
    <t>974100102</t>
  </si>
  <si>
    <t>Centre Ville-Rive Droite</t>
  </si>
  <si>
    <t>974100103</t>
  </si>
  <si>
    <t>Beaufond-Le Port</t>
  </si>
  <si>
    <t>974100104</t>
  </si>
  <si>
    <t>Beaufond Distillerie</t>
  </si>
  <si>
    <t>974100105</t>
  </si>
  <si>
    <t>Bras Fusil</t>
  </si>
  <si>
    <t>974100106</t>
  </si>
  <si>
    <t>La Confiance-Chemin de Ceinture</t>
  </si>
  <si>
    <t>974100107</t>
  </si>
  <si>
    <t>Bras Canot-Le Cratère</t>
  </si>
  <si>
    <t>974100108</t>
  </si>
  <si>
    <t>Bourbier-l'Abondance</t>
  </si>
  <si>
    <t>974100109</t>
  </si>
  <si>
    <t>Bourbier-Beauvallon</t>
  </si>
  <si>
    <t>974100110</t>
  </si>
  <si>
    <t>Grand Étang-Takamaka-Bébour</t>
  </si>
  <si>
    <t>974100201</t>
  </si>
  <si>
    <t>Sainte-Anne-Petit Saint-Pierre</t>
  </si>
  <si>
    <t>974100202</t>
  </si>
  <si>
    <t>Sainte-Anne-Saint-François-Le Cap</t>
  </si>
  <si>
    <t>974100203</t>
  </si>
  <si>
    <t>Petit Saint-Pierre-Les Orangers-Hubert Delisle</t>
  </si>
  <si>
    <t>974100204</t>
  </si>
  <si>
    <t>Forêt des Hauts de Cambourg</t>
  </si>
  <si>
    <t>974110101</t>
  </si>
  <si>
    <t>La Petite Île-La Redoute</t>
  </si>
  <si>
    <t>974110102</t>
  </si>
  <si>
    <t>Le Bas de la Rivière</t>
  </si>
  <si>
    <t>974110103</t>
  </si>
  <si>
    <t>Le Barachois-Gare Routière</t>
  </si>
  <si>
    <t>974110104</t>
  </si>
  <si>
    <t>Maréchal Leclerc-La Poste</t>
  </si>
  <si>
    <t>974110105</t>
  </si>
  <si>
    <t>Maréchal Leclerc-Le Petit Marché</t>
  </si>
  <si>
    <t>974110106</t>
  </si>
  <si>
    <t>Maréchal Leclerc-Le Butor</t>
  </si>
  <si>
    <t>974110107</t>
  </si>
  <si>
    <t>Le Butor-Champ Fleuri</t>
  </si>
  <si>
    <t>974110108</t>
  </si>
  <si>
    <t>Vauban-Bouvet</t>
  </si>
  <si>
    <t>974110109</t>
  </si>
  <si>
    <t>Bouvet-CGSS</t>
  </si>
  <si>
    <t>974110110</t>
  </si>
  <si>
    <t>Saint-Jacques-Decaen</t>
  </si>
  <si>
    <t>974110111</t>
  </si>
  <si>
    <t>Le Jardin de l'État-Joinville</t>
  </si>
  <si>
    <t>974110112</t>
  </si>
  <si>
    <t>Le Jardin de l'État-Bertin</t>
  </si>
  <si>
    <t>974110113</t>
  </si>
  <si>
    <t>La Source-Ruisseau des Noirs</t>
  </si>
  <si>
    <t>974110114</t>
  </si>
  <si>
    <t>Mazagran-Bois de Nèfles</t>
  </si>
  <si>
    <t>974110115</t>
  </si>
  <si>
    <t>La Providence-Jacques CSur</t>
  </si>
  <si>
    <t>974110116</t>
  </si>
  <si>
    <t>La Providence-ONF</t>
  </si>
  <si>
    <t>974110201</t>
  </si>
  <si>
    <t>Mairie de Bellepierre-Les Saphirs</t>
  </si>
  <si>
    <t>974110202</t>
  </si>
  <si>
    <t>Hauts de Bellepierre</t>
  </si>
  <si>
    <t>974110203</t>
  </si>
  <si>
    <t>CHD-IUFM</t>
  </si>
  <si>
    <t>974110301</t>
  </si>
  <si>
    <t>Le Brûlé</t>
  </si>
  <si>
    <t>974110302</t>
  </si>
  <si>
    <t>Forêt du Brûlé</t>
  </si>
  <si>
    <t>974110401</t>
  </si>
  <si>
    <t>Saint-François Bas</t>
  </si>
  <si>
    <t>974110402</t>
  </si>
  <si>
    <t>Saint-François Hauts</t>
  </si>
  <si>
    <t>974110403</t>
  </si>
  <si>
    <t>Forêt de Saint-François</t>
  </si>
  <si>
    <t>974110501</t>
  </si>
  <si>
    <t>974110502</t>
  </si>
  <si>
    <t>La Trinité-Château Morange</t>
  </si>
  <si>
    <t>974110503</t>
  </si>
  <si>
    <t>Le Bas des Rampes-La Chaumière</t>
  </si>
  <si>
    <t>974110504</t>
  </si>
  <si>
    <t>C.E.S. Montgaillard</t>
  </si>
  <si>
    <t>974110505</t>
  </si>
  <si>
    <t>La Médiathèque</t>
  </si>
  <si>
    <t>974110601</t>
  </si>
  <si>
    <t>Les Deux Canons-Finette</t>
  </si>
  <si>
    <t>974110602</t>
  </si>
  <si>
    <t>Lory les Bas</t>
  </si>
  <si>
    <t>974110603</t>
  </si>
  <si>
    <t>La Mairie de Sainte-Clotilde</t>
  </si>
  <si>
    <t>974110604</t>
  </si>
  <si>
    <t>L'École d'Application Bossard</t>
  </si>
  <si>
    <t>974110605</t>
  </si>
  <si>
    <t>Les Tamarins-Lory les Hauts</t>
  </si>
  <si>
    <t>974110606</t>
  </si>
  <si>
    <t>Clinique Sainte-Clotilde</t>
  </si>
  <si>
    <t>974110701</t>
  </si>
  <si>
    <t>Église-Piscine du Chaudron</t>
  </si>
  <si>
    <t>974110702</t>
  </si>
  <si>
    <t>Le Mail Ouest</t>
  </si>
  <si>
    <t>974110703</t>
  </si>
  <si>
    <t>Le Mail Est</t>
  </si>
  <si>
    <t>974110704</t>
  </si>
  <si>
    <t>Bas du Moufia</t>
  </si>
  <si>
    <t>974110705</t>
  </si>
  <si>
    <t>Eudoxie Nonge</t>
  </si>
  <si>
    <t>974110706</t>
  </si>
  <si>
    <t>Michel Debré-Damase Legros</t>
  </si>
  <si>
    <t>974110707</t>
  </si>
  <si>
    <t>Michel Debré-Mairie du Chaudron</t>
  </si>
  <si>
    <t>974110708</t>
  </si>
  <si>
    <t>Commune Prima</t>
  </si>
  <si>
    <t>974110709</t>
  </si>
  <si>
    <t>Zone Industrielle du Chaudron</t>
  </si>
  <si>
    <t>974110801</t>
  </si>
  <si>
    <t>Les Olympiades-Georges Brassens</t>
  </si>
  <si>
    <t>974110802</t>
  </si>
  <si>
    <t>Mairie-Pierre et Sable-Bancouliers</t>
  </si>
  <si>
    <t>974110803</t>
  </si>
  <si>
    <t>Les Ananas-Hauts du Moufia</t>
  </si>
  <si>
    <t>974110804</t>
  </si>
  <si>
    <t>Moufia Est-Les Tulipiers</t>
  </si>
  <si>
    <t>974110805</t>
  </si>
  <si>
    <t>L'Église-Moulin à Vent</t>
  </si>
  <si>
    <t>974110806</t>
  </si>
  <si>
    <t>DDASS-Foucherolles</t>
  </si>
  <si>
    <t>974110807</t>
  </si>
  <si>
    <t>Rectorat Université</t>
  </si>
  <si>
    <t>974110901</t>
  </si>
  <si>
    <t>Bois de Nèfles-Finette</t>
  </si>
  <si>
    <t>974110902</t>
  </si>
  <si>
    <t>Mairie et Hauts du Bois de Nèfles</t>
  </si>
  <si>
    <t>974110903</t>
  </si>
  <si>
    <t>Forêt du Bois de Nèfles</t>
  </si>
  <si>
    <t>974111001</t>
  </si>
  <si>
    <t>Grand Canal-Le Stade</t>
  </si>
  <si>
    <t>974111002</t>
  </si>
  <si>
    <t>Mairie de la Bretagne-Centre</t>
  </si>
  <si>
    <t>974111003</t>
  </si>
  <si>
    <t>Bellevue-l'Église</t>
  </si>
  <si>
    <t>974111004</t>
  </si>
  <si>
    <t>Forêt de la Bretagne</t>
  </si>
  <si>
    <t>974111101</t>
  </si>
  <si>
    <t>974111201</t>
  </si>
  <si>
    <t>7e Km-La Vigie-Les Brises</t>
  </si>
  <si>
    <t>974111202</t>
  </si>
  <si>
    <t>9e Km-Moulin Cader-Colorado</t>
  </si>
  <si>
    <t>974111203</t>
  </si>
  <si>
    <t>12e Km-Le Ruisseau Blanc</t>
  </si>
  <si>
    <t>974111301</t>
  </si>
  <si>
    <t>Saint-Bernard</t>
  </si>
  <si>
    <t>974111302</t>
  </si>
  <si>
    <t>La Montagne-Plaine d'Affouches</t>
  </si>
  <si>
    <t>974120101</t>
  </si>
  <si>
    <t>974120102</t>
  </si>
  <si>
    <t>Le Butor-Le Stade</t>
  </si>
  <si>
    <t>974120103</t>
  </si>
  <si>
    <t>La Cayenne-Manapany</t>
  </si>
  <si>
    <t>974120104</t>
  </si>
  <si>
    <t>Le Goyave et Hauts</t>
  </si>
  <si>
    <t>974120105</t>
  </si>
  <si>
    <t>Les Jacques-Jean Petit les Bas</t>
  </si>
  <si>
    <t>974120106</t>
  </si>
  <si>
    <t>Zone Forestière des Hauts de Saint-Joseph</t>
  </si>
  <si>
    <t>974120201</t>
  </si>
  <si>
    <t>Les Lianes</t>
  </si>
  <si>
    <t>974120301</t>
  </si>
  <si>
    <t>La Plaine des Grègues</t>
  </si>
  <si>
    <t>974120401</t>
  </si>
  <si>
    <t>Jean Petit</t>
  </si>
  <si>
    <t>974120501</t>
  </si>
  <si>
    <t>974120502</t>
  </si>
  <si>
    <t>Forêt des Hauts de Langevin</t>
  </si>
  <si>
    <t>974120601</t>
  </si>
  <si>
    <t>Vincendo-Centre-Littoral</t>
  </si>
  <si>
    <t>974120602</t>
  </si>
  <si>
    <t>Parc à Mouton</t>
  </si>
  <si>
    <t>974120603</t>
  </si>
  <si>
    <t>Forêt des Hauts de Vincendo</t>
  </si>
  <si>
    <t>974130101</t>
  </si>
  <si>
    <t>Saint-Leu Ville</t>
  </si>
  <si>
    <t>974130102</t>
  </si>
  <si>
    <t>L'Étang Saint-Leu</t>
  </si>
  <si>
    <t>974130103</t>
  </si>
  <si>
    <t>Les Colimaçons-Bras Mouton-La Fontaine</t>
  </si>
  <si>
    <t>974130201</t>
  </si>
  <si>
    <t>La Chaloupe-Notre-Dame des Champs</t>
  </si>
  <si>
    <t>974130202</t>
  </si>
  <si>
    <t>La Chaloupe-Saint-Christophe-Camélias</t>
  </si>
  <si>
    <t>974130203</t>
  </si>
  <si>
    <t>Forêt des Hauts de la Chaloupe</t>
  </si>
  <si>
    <t>974130301</t>
  </si>
  <si>
    <t>Grand Fond-Stella</t>
  </si>
  <si>
    <t>974130302</t>
  </si>
  <si>
    <t>Le Portail-Maduran</t>
  </si>
  <si>
    <t>974130303</t>
  </si>
  <si>
    <t>Le Piton Centre</t>
  </si>
  <si>
    <t>974130304</t>
  </si>
  <si>
    <t>Le Piton Sud</t>
  </si>
  <si>
    <t>974130401</t>
  </si>
  <si>
    <t>Le Plate</t>
  </si>
  <si>
    <t>974130402</t>
  </si>
  <si>
    <t>Forêt des Hauts du Plate</t>
  </si>
  <si>
    <t>974140101</t>
  </si>
  <si>
    <t>974140102</t>
  </si>
  <si>
    <t>974140103</t>
  </si>
  <si>
    <t>974140104</t>
  </si>
  <si>
    <t>974140105</t>
  </si>
  <si>
    <t>Le Pont Neuf</t>
  </si>
  <si>
    <t>974140106</t>
  </si>
  <si>
    <t>Les Cocos-La Palissade</t>
  </si>
  <si>
    <t>974140107</t>
  </si>
  <si>
    <t>Le Bois de Nèfles</t>
  </si>
  <si>
    <t>974140108</t>
  </si>
  <si>
    <t>Le Bas de la Ville-Bel-Air</t>
  </si>
  <si>
    <t>974140201</t>
  </si>
  <si>
    <t>La Rivière Centre</t>
  </si>
  <si>
    <t>974140202</t>
  </si>
  <si>
    <t>Le Ruisseau-Terre Rouge</t>
  </si>
  <si>
    <t>974140203</t>
  </si>
  <si>
    <t>Le Gol Les Hauts</t>
  </si>
  <si>
    <t>974140204</t>
  </si>
  <si>
    <t>Le Ruisseau</t>
  </si>
  <si>
    <t>974140205</t>
  </si>
  <si>
    <t>Hauts de la Rivière</t>
  </si>
  <si>
    <t>974140206</t>
  </si>
  <si>
    <t>La Rivière Est</t>
  </si>
  <si>
    <t>974140301</t>
  </si>
  <si>
    <t>974140401</t>
  </si>
  <si>
    <t>Le Ouaki</t>
  </si>
  <si>
    <t>974140402</t>
  </si>
  <si>
    <t>Le Petit Serre-Îlet Furcy</t>
  </si>
  <si>
    <t>974140501</t>
  </si>
  <si>
    <t>Les Makes-Village</t>
  </si>
  <si>
    <t>974140502</t>
  </si>
  <si>
    <t>974150101</t>
  </si>
  <si>
    <t>Gare Routière Saint-Charles</t>
  </si>
  <si>
    <t>974150102</t>
  </si>
  <si>
    <t>Mairie-Hôpital Gabriel Martin</t>
  </si>
  <si>
    <t>974150201</t>
  </si>
  <si>
    <t>L'Étang</t>
  </si>
  <si>
    <t>974150202</t>
  </si>
  <si>
    <t>Le Stade-Cambaie</t>
  </si>
  <si>
    <t>974150301</t>
  </si>
  <si>
    <t>Grande Fontaine-Le Tour des Roches</t>
  </si>
  <si>
    <t>974150401</t>
  </si>
  <si>
    <t>Bas de la Plaine</t>
  </si>
  <si>
    <t>974150402</t>
  </si>
  <si>
    <t>La Plaine-Bas de Mon Repos</t>
  </si>
  <si>
    <t>974150403</t>
  </si>
  <si>
    <t>Hauts de la Plaine</t>
  </si>
  <si>
    <t>974150501</t>
  </si>
  <si>
    <t>Sans Souci</t>
  </si>
  <si>
    <t>974150502</t>
  </si>
  <si>
    <t>Forêt des Hauts de Sans Souci</t>
  </si>
  <si>
    <t>974150503</t>
  </si>
  <si>
    <t>Rivière des Galets-Canalisation</t>
  </si>
  <si>
    <t>974150504</t>
  </si>
  <si>
    <t>Mafate-Les Orangers-Les Lataniers</t>
  </si>
  <si>
    <t>974150601</t>
  </si>
  <si>
    <t>Le Bois de Nèfles-Mon Repos</t>
  </si>
  <si>
    <t>974150602</t>
  </si>
  <si>
    <t>Bois de Nèfles-Saint-Paul Centre</t>
  </si>
  <si>
    <t>974150603</t>
  </si>
  <si>
    <t>974150604</t>
  </si>
  <si>
    <t>Forêt des Hauts du Bois de Nèfles</t>
  </si>
  <si>
    <t>974150701</t>
  </si>
  <si>
    <t>Bellemène</t>
  </si>
  <si>
    <t>974150801</t>
  </si>
  <si>
    <t>Bois Rouge</t>
  </si>
  <si>
    <t>974150901</t>
  </si>
  <si>
    <t>Le Bernica</t>
  </si>
  <si>
    <t>974151001</t>
  </si>
  <si>
    <t>Fleurimont Hauts-Grande Terre</t>
  </si>
  <si>
    <t>974151002</t>
  </si>
  <si>
    <t>La Renaissance-Lycée Plateau Caillou</t>
  </si>
  <si>
    <t>974151003</t>
  </si>
  <si>
    <t>Plateau Caillou</t>
  </si>
  <si>
    <t>974151101</t>
  </si>
  <si>
    <t>L'Éperon-Tamatave</t>
  </si>
  <si>
    <t>974151102</t>
  </si>
  <si>
    <t>Saint-Gilles les Hauts Centre et Hauts</t>
  </si>
  <si>
    <t>974151103</t>
  </si>
  <si>
    <t>Villèle</t>
  </si>
  <si>
    <t>974151201</t>
  </si>
  <si>
    <t>Boucan Canot-Grand Fond</t>
  </si>
  <si>
    <t>974151202</t>
  </si>
  <si>
    <t>Carosse-Ravine Saint-Gilles</t>
  </si>
  <si>
    <t>974151203</t>
  </si>
  <si>
    <t>Saint-Gilles les Bains Centre</t>
  </si>
  <si>
    <t>974151204</t>
  </si>
  <si>
    <t>Saint-Gilles-L'Ermitage</t>
  </si>
  <si>
    <t>974151301</t>
  </si>
  <si>
    <t>La Saline-L'Ermitage</t>
  </si>
  <si>
    <t>974151302</t>
  </si>
  <si>
    <t>La Saline-Trou d'Eau</t>
  </si>
  <si>
    <t>974151401</t>
  </si>
  <si>
    <t>La Saline-L'Ermitage Les Hauts Nord</t>
  </si>
  <si>
    <t>974151402</t>
  </si>
  <si>
    <t>La Saline-La Montée Panon Sud</t>
  </si>
  <si>
    <t>974151403</t>
  </si>
  <si>
    <t>Vue Belle et Hauts</t>
  </si>
  <si>
    <t>974151501</t>
  </si>
  <si>
    <t>Le Barrage</t>
  </si>
  <si>
    <t>974151502</t>
  </si>
  <si>
    <t>Saint-CSur-Ravine Daniel</t>
  </si>
  <si>
    <t>974151503</t>
  </si>
  <si>
    <t>Forêt des Hauts de Saint-CSur</t>
  </si>
  <si>
    <t>974151601</t>
  </si>
  <si>
    <t>Tan Rouge</t>
  </si>
  <si>
    <t>974151602</t>
  </si>
  <si>
    <t>Forêt des Hauts de Tan Rouge</t>
  </si>
  <si>
    <t>974151701</t>
  </si>
  <si>
    <t>Le Guillaume Centre</t>
  </si>
  <si>
    <t>974151702</t>
  </si>
  <si>
    <t>Le Guillaume-La Petite France</t>
  </si>
  <si>
    <t>974151703</t>
  </si>
  <si>
    <t>Forêt des Hauts de la Petite France</t>
  </si>
  <si>
    <t>974151704</t>
  </si>
  <si>
    <t>Mafate-Roche Plate-Marla</t>
  </si>
  <si>
    <t>974160101</t>
  </si>
  <si>
    <t>Centre Ville Est-La Mairie</t>
  </si>
  <si>
    <t>974160102</t>
  </si>
  <si>
    <t>Centre Ville Ouest-La Poste-Le Marché</t>
  </si>
  <si>
    <t>974160103</t>
  </si>
  <si>
    <t>ZAC Banck-La Charité</t>
  </si>
  <si>
    <t>974160201</t>
  </si>
  <si>
    <t>Sidr-Front de Mer</t>
  </si>
  <si>
    <t>974160202</t>
  </si>
  <si>
    <t>Sidr Est-La Cayenne</t>
  </si>
  <si>
    <t>974160203</t>
  </si>
  <si>
    <t>Sidr Ouest-Ravine Blanche</t>
  </si>
  <si>
    <t>974160204</t>
  </si>
  <si>
    <t>Pierrefonds</t>
  </si>
  <si>
    <t>974160205</t>
  </si>
  <si>
    <t>Zones Industrielles 1 et 3</t>
  </si>
  <si>
    <t>974160301</t>
  </si>
  <si>
    <t>Les Casernes-Joli Fond</t>
  </si>
  <si>
    <t>974160302</t>
  </si>
  <si>
    <t>Basse Terre Centre et Hauts-Rn3</t>
  </si>
  <si>
    <t>974160401</t>
  </si>
  <si>
    <t>La Ligne Paradis</t>
  </si>
  <si>
    <t>974160402</t>
  </si>
  <si>
    <t>Zone Industrielle 2</t>
  </si>
  <si>
    <t>974160501</t>
  </si>
  <si>
    <t>Bois d'Olives Est</t>
  </si>
  <si>
    <t>974160502</t>
  </si>
  <si>
    <t>Bois d'Olives Ouest</t>
  </si>
  <si>
    <t>974160601</t>
  </si>
  <si>
    <t>La Ravine des Cabris Centre</t>
  </si>
  <si>
    <t>974160602</t>
  </si>
  <si>
    <t>La Ravine des Cabris Est</t>
  </si>
  <si>
    <t>974160603</t>
  </si>
  <si>
    <t>La Ravine des Cabris Sud</t>
  </si>
  <si>
    <t>974160604</t>
  </si>
  <si>
    <t>Les Assises-Trois Mares</t>
  </si>
  <si>
    <t>974160605</t>
  </si>
  <si>
    <t>Les Hauts de la Ravine des Cabris</t>
  </si>
  <si>
    <t>974160701</t>
  </si>
  <si>
    <t>La Ligne des Bambous Centre</t>
  </si>
  <si>
    <t>974160702</t>
  </si>
  <si>
    <t>La Concession-Condé</t>
  </si>
  <si>
    <t>974160801</t>
  </si>
  <si>
    <t>Terre Sainte-La Mairie</t>
  </si>
  <si>
    <t>974160802</t>
  </si>
  <si>
    <t>Terre Sainte-Le Trou du Chat</t>
  </si>
  <si>
    <t>974160803</t>
  </si>
  <si>
    <t>L'Asile-ZAC Océan Indien</t>
  </si>
  <si>
    <t>974160804</t>
  </si>
  <si>
    <t>Terre Rouge-Bassin Plat-Bassin Martin</t>
  </si>
  <si>
    <t>974160805</t>
  </si>
  <si>
    <t>C.H.S.R.</t>
  </si>
  <si>
    <t>974160901</t>
  </si>
  <si>
    <t>Grands Bois-Centre</t>
  </si>
  <si>
    <t>974160902</t>
  </si>
  <si>
    <t>Grands Bois-Les Hauts-Cafrine-Ravine des Cafres</t>
  </si>
  <si>
    <t>974161001</t>
  </si>
  <si>
    <t>Montvert les Bas</t>
  </si>
  <si>
    <t>974161101</t>
  </si>
  <si>
    <t>Montvert les Hauts</t>
  </si>
  <si>
    <t>974161102</t>
  </si>
  <si>
    <t>Forêt des Hauts de Montvert</t>
  </si>
  <si>
    <t>974170101</t>
  </si>
  <si>
    <t>Centre-Mare Longue-Est</t>
  </si>
  <si>
    <t>Saint-Philippe</t>
  </si>
  <si>
    <t>974170102</t>
  </si>
  <si>
    <t>Forêt des Hauts de Saint-Philippe</t>
  </si>
  <si>
    <t>974170103</t>
  </si>
  <si>
    <t>Le Volcan-Saint-Philippe</t>
  </si>
  <si>
    <t>974170201</t>
  </si>
  <si>
    <t>Basse Vallée-Le Baril</t>
  </si>
  <si>
    <t>974170202</t>
  </si>
  <si>
    <t>Forêt des Hauts de Basse Vallée</t>
  </si>
  <si>
    <t>974180101</t>
  </si>
  <si>
    <t>974180102</t>
  </si>
  <si>
    <t>974180103</t>
  </si>
  <si>
    <t>Ravine des Chèvres-La Convenance</t>
  </si>
  <si>
    <t>974180201</t>
  </si>
  <si>
    <t>Terrain Élisa-Beaufond</t>
  </si>
  <si>
    <t>974180202</t>
  </si>
  <si>
    <t>Plaine des Fougères-Charpentier</t>
  </si>
  <si>
    <t>974180301</t>
  </si>
  <si>
    <t>La Ressource-Bois Rouge</t>
  </si>
  <si>
    <t>974180302</t>
  </si>
  <si>
    <t>La Ressource-Beaumont-Montée Sano</t>
  </si>
  <si>
    <t>974180303</t>
  </si>
  <si>
    <t>Plaine des Fougères-Beaumont</t>
  </si>
  <si>
    <t>974180401</t>
  </si>
  <si>
    <t>La Grande Montée Centre</t>
  </si>
  <si>
    <t>974180402</t>
  </si>
  <si>
    <t>La Confiance-L'Espérance</t>
  </si>
  <si>
    <t>974180403</t>
  </si>
  <si>
    <t>Plaine des Fougères-L'Espérance</t>
  </si>
  <si>
    <t>974180501</t>
  </si>
  <si>
    <t>La Rivière des Pluies</t>
  </si>
  <si>
    <t>974180502</t>
  </si>
  <si>
    <t>Plaine des Fougères-Moka</t>
  </si>
  <si>
    <t>974180601</t>
  </si>
  <si>
    <t>Gillot-La Mare-Duparc</t>
  </si>
  <si>
    <t>974190101</t>
  </si>
  <si>
    <t>Sainte-Rose</t>
  </si>
  <si>
    <t>974190102</t>
  </si>
  <si>
    <t>Zone Forestière des Hauts de Sainte-Rose</t>
  </si>
  <si>
    <t>974190201</t>
  </si>
  <si>
    <t>Piton-Sainte-Rose</t>
  </si>
  <si>
    <t>974190202</t>
  </si>
  <si>
    <t>Forêt des Hauts de Piton-Sainte-Rose</t>
  </si>
  <si>
    <t>974190301</t>
  </si>
  <si>
    <t>Bois Blanc</t>
  </si>
  <si>
    <t>974190302</t>
  </si>
  <si>
    <t>Forêt des Hauts de Bois Blanc</t>
  </si>
  <si>
    <t>974190303</t>
  </si>
  <si>
    <t>Le Volcan-Sainte-Rose</t>
  </si>
  <si>
    <t>974190401</t>
  </si>
  <si>
    <t>La Rivière de l'Est</t>
  </si>
  <si>
    <t>974190402</t>
  </si>
  <si>
    <t>Forêt des Hauts de la Rivière de l'Est</t>
  </si>
  <si>
    <t>974200101</t>
  </si>
  <si>
    <t>Centre Ville-Mairie</t>
  </si>
  <si>
    <t>974200102</t>
  </si>
  <si>
    <t>Village Desprez-La Marine</t>
  </si>
  <si>
    <t>974200201</t>
  </si>
  <si>
    <t>Quartier Français-Sainte-Vivienne</t>
  </si>
  <si>
    <t>974200202</t>
  </si>
  <si>
    <t>Quartier Français-Communes Carron-Ango</t>
  </si>
  <si>
    <t>974200301</t>
  </si>
  <si>
    <t>Deux Rives</t>
  </si>
  <si>
    <t>974200302</t>
  </si>
  <si>
    <t>Forêt des Hauts de Sainte-Suzanne</t>
  </si>
  <si>
    <t>974200401</t>
  </si>
  <si>
    <t>974200501</t>
  </si>
  <si>
    <t>Les Jacques-Bel-Air</t>
  </si>
  <si>
    <t>974200601</t>
  </si>
  <si>
    <t>La Renaissance</t>
  </si>
  <si>
    <t>974210101</t>
  </si>
  <si>
    <t>Centre Salazie</t>
  </si>
  <si>
    <t>974210201</t>
  </si>
  <si>
    <t>Grand Îlet</t>
  </si>
  <si>
    <t>974210202</t>
  </si>
  <si>
    <t>Camp Pierrot-Morne de Fourche</t>
  </si>
  <si>
    <t>974210301</t>
  </si>
  <si>
    <t>Hell Bourg</t>
  </si>
  <si>
    <t>974210302</t>
  </si>
  <si>
    <t>Forêt de Bélouve</t>
  </si>
  <si>
    <t>974210303</t>
  </si>
  <si>
    <t>Gros Morne-Enchaing</t>
  </si>
  <si>
    <t>974210401</t>
  </si>
  <si>
    <t>Mare à Vieille Place</t>
  </si>
  <si>
    <t>974210501</t>
  </si>
  <si>
    <t>Mare à Martin</t>
  </si>
  <si>
    <t>974220101</t>
  </si>
  <si>
    <t>974220102</t>
  </si>
  <si>
    <t>Centre Ville-Gendarmerie</t>
  </si>
  <si>
    <t>974220103</t>
  </si>
  <si>
    <t>La Chatoire-La Roseraie</t>
  </si>
  <si>
    <t>974220104</t>
  </si>
  <si>
    <t>Cité de la Sidr-Croisée des 400</t>
  </si>
  <si>
    <t>974220105</t>
  </si>
  <si>
    <t>Le Lycée du Tampon 10e Km</t>
  </si>
  <si>
    <t>974220106</t>
  </si>
  <si>
    <t>Le 11e Km-Couchant de la Ravine Blanche</t>
  </si>
  <si>
    <t>974220107</t>
  </si>
  <si>
    <t>Le 11e Km</t>
  </si>
  <si>
    <t>974220201</t>
  </si>
  <si>
    <t>Le Dassy</t>
  </si>
  <si>
    <t>974220202</t>
  </si>
  <si>
    <t>Les 400-La Ravine des Cabris</t>
  </si>
  <si>
    <t>974220203</t>
  </si>
  <si>
    <t>La Ravine des Cabris-L'Hermitage</t>
  </si>
  <si>
    <t>974220204</t>
  </si>
  <si>
    <t>Les Trois Mares Nord</t>
  </si>
  <si>
    <t>974220301</t>
  </si>
  <si>
    <t>Le 14e Km</t>
  </si>
  <si>
    <t>974220401</t>
  </si>
  <si>
    <t>Le 12e Km</t>
  </si>
  <si>
    <t>974220501</t>
  </si>
  <si>
    <t>Terrain Fleuri-La Pointe</t>
  </si>
  <si>
    <t>974220601</t>
  </si>
  <si>
    <t>Le Bras de Pontho</t>
  </si>
  <si>
    <t>974220701</t>
  </si>
  <si>
    <t>Le Pont d'Yves</t>
  </si>
  <si>
    <t>974220801</t>
  </si>
  <si>
    <t>Le 17e Km</t>
  </si>
  <si>
    <t>974220901</t>
  </si>
  <si>
    <t>Bras Creux</t>
  </si>
  <si>
    <t>974221001</t>
  </si>
  <si>
    <t>Le Petit Tampon-Grand Tampon</t>
  </si>
  <si>
    <t>974221101</t>
  </si>
  <si>
    <t>Bérive</t>
  </si>
  <si>
    <t>974221201</t>
  </si>
  <si>
    <t>Les 19e et 23e Km</t>
  </si>
  <si>
    <t>974221202</t>
  </si>
  <si>
    <t>Bois Court-Piton Hyacinthe</t>
  </si>
  <si>
    <t>974221203</t>
  </si>
  <si>
    <t>Bourg Murat-Route Notre-Dame de la Paix</t>
  </si>
  <si>
    <t>974221204</t>
  </si>
  <si>
    <t>Zone Forestière de la Plaine des Cafres</t>
  </si>
  <si>
    <t>974221205</t>
  </si>
  <si>
    <t>Zone Forestière du Volcan</t>
  </si>
  <si>
    <t>974230101</t>
  </si>
  <si>
    <t>Les Trois-Bassins</t>
  </si>
  <si>
    <t>974230102</t>
  </si>
  <si>
    <t>Écarts de Trois Bassins</t>
  </si>
  <si>
    <t>974230103</t>
  </si>
  <si>
    <t>Forêt des Hauts de Trois Bassins</t>
  </si>
  <si>
    <t>974230201</t>
  </si>
  <si>
    <t>La Souris Blanche</t>
  </si>
  <si>
    <t>974240101</t>
  </si>
  <si>
    <t>La Ville-Les Thermes</t>
  </si>
  <si>
    <t>974240102</t>
  </si>
  <si>
    <t>La Ville-Mare Sèche</t>
  </si>
  <si>
    <t>974240103</t>
  </si>
  <si>
    <t>Bras Sec</t>
  </si>
  <si>
    <t>974240104</t>
  </si>
  <si>
    <t>Peter Both-Palmiste Rouge</t>
  </si>
  <si>
    <t>974240105</t>
  </si>
  <si>
    <t>Îlet à Cordes-Ouest Bras Rouge</t>
  </si>
  <si>
    <r>
      <rPr>
        <b/>
        <u/>
        <sz val="10"/>
        <rFont val="Arial"/>
        <family val="2"/>
      </rPr>
      <t xml:space="preserve">Avertissement : </t>
    </r>
    <r>
      <rPr>
        <b/>
        <sz val="10"/>
        <rFont val="Arial"/>
        <family val="2"/>
        <charset val="1"/>
      </rPr>
      <t xml:space="preserve">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Les données au 31 décembre 2018 sont issues d’une extraction à m+6, ce qui peut entraîner une rupture de séries avec les millésimes précédemment diffusés. </t>
    </r>
  </si>
  <si>
    <t>DONNEES A L'ECHELLE QPV</t>
  </si>
  <si>
    <t>QPV</t>
  </si>
  <si>
    <t>DONNEES A L'ECHELLE IRIS</t>
  </si>
  <si>
    <t>IRIS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</si>
</sst>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7" formatCode="#,##0.00\ &quot;€&quot;;\-#,##0.00\ &quot;€&quot;"/>
    <numFmt numFmtId="8" formatCode="#,##0.00\ &quot;€&quot;;[Red]\-#,##0.00\ &quot;€&quot;"/>
    <numFmt numFmtId="44" formatCode="_-* #,##0.00\ &quot;€&quot;_-;\-* #,##0.00\ &quot;€&quot;_-;_-* &quot;-&quot;??\ &quot;€&quot;_-;_-@_-"/>
    <numFmt numFmtId="164" formatCode="_-* #,##0.00\ _€_-;\-* #,##0.00\ _€_-;_-* &quot;-&quot;??\ _€_-;_-@_-"/>
    <numFmt numFmtId="165" formatCode="_-* #,##0\ _€_-;\-* #,##0\ _€_-;_-* &quot;-&quot;??\ _€_-;_-@_-"/>
    <numFmt numFmtId="166" formatCode="0.0%"/>
    <numFmt numFmtId="167" formatCode="_-* #,##0\ _F_-;\-* #,##0\ _F_-;_-* &quot;-&quot;??\ _F_-;_-@_-"/>
    <numFmt numFmtId="168" formatCode="#,##0.00\ &quot;€&quot;"/>
    <numFmt numFmtId="169" formatCode="#,##0.00\ &quot;€&quot;;\-#,##0.00\ &quot;€&quot;_-"/>
    <numFmt numFmtId="170" formatCode="_-* #,##0.00\ &quot;€&quot;_-;\-#,##0.00\ &quot;€&quot;_-;_-* &quot;-&quot;??\ &quot;€&quot;_-;_-@_-"/>
    <numFmt numFmtId="171" formatCode="_-* #,##0\ _€_-;\-* #,##0\ _€_-;_-* &quot;-&quot;??\ _€_-;_-* \ @\ _€"/>
    <numFmt numFmtId="172" formatCode="_-* #,##0\ _€_-;\-* #,##0\ _€_-;_-* &quot;-&quot;??\ _€_-;_-_-_-_-_-_-_-_-@\ _€"/>
    <numFmt numFmtId="173" formatCode="\+0.00%;\-0.00%"/>
    <numFmt numFmtId="174" formatCode="#,##0.00&quot; %&quot;;\-#,##0.00\ "/>
    <numFmt numFmtId="175" formatCode="_-* #,##0.0\ _€_-;\-* #,##0\ _€_-;_-* &quot;-&quot;??\ _€_-;_-* \ @\ _€"/>
    <numFmt numFmtId="176" formatCode="_-* #,##0.00\ &quot;€&quot;_-;\-\ #,##0.00\ &quot;€&quot;_-;_-* &quot;-&quot;??\ &quot;€&quot;_-;_-@_-"/>
    <numFmt numFmtId="177" formatCode="_-* #,##0.00%\ _F_-;\-\ #,##0.00%\ _F_-;_-* &quot;-&quot;??\ _F_-;_-@_-"/>
    <numFmt numFmtId="178" formatCode="_-* #,##0.00,_€_-;\-* #,##0.00,_€_-;_-* \-??\ _€_-;_-@_-"/>
    <numFmt numFmtId="179" formatCode="_-* #,##0\ &quot;€&quot;_-;\-* #,##0\ &quot;€&quot;_-;_-* &quot;-&quot;??\ &quot;€&quot;_-;_-@_-"/>
    <numFmt numFmtId="180" formatCode="0.0"/>
  </numFmts>
  <fonts count="1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9"/>
      <name val="Arial"/>
      <family val="2"/>
    </font>
    <font>
      <b/>
      <sz val="8"/>
      <color indexed="18"/>
      <name val="Arial"/>
      <family val="2"/>
    </font>
    <font>
      <sz val="8"/>
      <name val="Arial"/>
      <family val="2"/>
    </font>
    <font>
      <b/>
      <sz val="8"/>
      <color indexed="18"/>
      <name val="Arial"/>
      <family val="2"/>
    </font>
    <font>
      <i/>
      <sz val="7"/>
      <name val="Arial"/>
      <family val="2"/>
    </font>
    <font>
      <b/>
      <sz val="8"/>
      <name val="Arial"/>
      <family val="2"/>
    </font>
    <font>
      <u/>
      <sz val="10"/>
      <color indexed="30"/>
      <name val="Arial"/>
      <family val="2"/>
    </font>
    <font>
      <b/>
      <sz val="8"/>
      <color indexed="12"/>
      <name val="Arial"/>
      <family val="2"/>
    </font>
    <font>
      <b/>
      <sz val="10"/>
      <name val="Arial"/>
      <family val="2"/>
    </font>
    <font>
      <b/>
      <sz val="10"/>
      <color indexed="9"/>
      <name val="Arial"/>
      <family val="2"/>
    </font>
    <font>
      <b/>
      <sz val="16"/>
      <color indexed="62"/>
      <name val="Arial"/>
      <family val="2"/>
    </font>
    <font>
      <b/>
      <sz val="11"/>
      <name val="Arial"/>
      <family val="2"/>
    </font>
    <font>
      <b/>
      <sz val="10"/>
      <color indexed="9"/>
      <name val="Arial"/>
      <family val="2"/>
    </font>
    <font>
      <b/>
      <u/>
      <sz val="8"/>
      <name val="Arial"/>
      <family val="2"/>
    </font>
    <font>
      <b/>
      <sz val="8"/>
      <color indexed="62"/>
      <name val="Arial"/>
      <family val="2"/>
    </font>
    <font>
      <sz val="8"/>
      <name val="Arial"/>
      <family val="2"/>
    </font>
    <font>
      <b/>
      <sz val="8"/>
      <color indexed="12"/>
      <name val="Arial"/>
      <family val="2"/>
    </font>
    <font>
      <b/>
      <sz val="10"/>
      <color indexed="18"/>
      <name val="Arial"/>
      <family val="2"/>
    </font>
    <font>
      <b/>
      <u/>
      <sz val="15"/>
      <color indexed="53"/>
      <name val="Arial"/>
      <family val="2"/>
    </font>
    <font>
      <b/>
      <sz val="8"/>
      <color indexed="9"/>
      <name val="Arial"/>
      <family val="2"/>
    </font>
    <font>
      <b/>
      <sz val="8"/>
      <color indexed="12"/>
      <name val="MS Sans Serif"/>
      <family val="2"/>
    </font>
    <font>
      <sz val="8"/>
      <color indexed="8"/>
      <name val="Arial"/>
      <family val="2"/>
    </font>
    <font>
      <b/>
      <sz val="10"/>
      <color indexed="14"/>
      <name val="Arial"/>
      <family val="2"/>
    </font>
    <font>
      <b/>
      <sz val="7"/>
      <color indexed="62"/>
      <name val="Arial"/>
      <family val="2"/>
    </font>
    <font>
      <sz val="10"/>
      <name val="Arial"/>
      <family val="2"/>
    </font>
    <font>
      <b/>
      <sz val="9"/>
      <color indexed="18"/>
      <name val="Arial"/>
      <family val="2"/>
    </font>
    <font>
      <sz val="8"/>
      <color indexed="18"/>
      <name val="Arial"/>
      <family val="2"/>
    </font>
    <font>
      <sz val="8"/>
      <color indexed="9"/>
      <name val="Arial"/>
      <family val="2"/>
    </font>
    <font>
      <sz val="7"/>
      <color indexed="18"/>
      <name val="Arial"/>
      <family val="2"/>
    </font>
    <font>
      <sz val="7"/>
      <name val="Arial"/>
      <family val="2"/>
    </font>
    <font>
      <b/>
      <sz val="7"/>
      <color indexed="1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66AA"/>
      <name val="Calibri"/>
      <family val="2"/>
      <scheme val="minor"/>
    </font>
    <font>
      <u/>
      <sz val="11"/>
      <color rgb="FF004488"/>
      <name val="Calibri"/>
      <family val="2"/>
      <scheme val="minor"/>
    </font>
    <font>
      <b/>
      <sz val="10"/>
      <color theme="1" tint="0.249977111117893"/>
      <name val="Arial"/>
      <family val="2"/>
    </font>
    <font>
      <sz val="10"/>
      <color theme="1" tint="0.249977111117893"/>
      <name val="Arial"/>
      <family val="2"/>
    </font>
    <font>
      <b/>
      <u/>
      <sz val="8"/>
      <color theme="1" tint="0.249977111117893"/>
      <name val="Arial"/>
      <family val="2"/>
    </font>
    <font>
      <b/>
      <sz val="8"/>
      <color theme="1" tint="0.249977111117893"/>
      <name val="Arial"/>
      <family val="2"/>
    </font>
    <font>
      <sz val="8"/>
      <color theme="1" tint="0.249977111117893"/>
      <name val="Arial"/>
      <family val="2"/>
    </font>
    <font>
      <vertAlign val="superscript"/>
      <sz val="8"/>
      <color theme="1" tint="0.249977111117893"/>
      <name val="Arial"/>
      <family val="2"/>
    </font>
    <font>
      <b/>
      <sz val="12"/>
      <color theme="1" tint="0.249977111117893"/>
      <name val="Arial"/>
      <family val="2"/>
    </font>
    <font>
      <sz val="16"/>
      <color theme="1" tint="0.249977111117893"/>
      <name val="Arial"/>
      <family val="2"/>
    </font>
    <font>
      <sz val="12"/>
      <color theme="1" tint="0.249977111117893"/>
      <name val="Arial"/>
      <family val="2"/>
    </font>
    <font>
      <i/>
      <sz val="8"/>
      <color theme="1" tint="0.14999847407452621"/>
      <name val="Arial"/>
      <family val="2"/>
    </font>
    <font>
      <b/>
      <sz val="8"/>
      <color rgb="FF000080"/>
      <name val="Arial"/>
      <family val="2"/>
      <charset val="1"/>
    </font>
    <font>
      <b/>
      <sz val="10"/>
      <name val="Arial"/>
      <family val="2"/>
      <charset val="1"/>
    </font>
    <font>
      <sz val="8"/>
      <color rgb="FF000000"/>
      <name val="Arial"/>
      <family val="2"/>
      <charset val="1"/>
    </font>
    <font>
      <sz val="8"/>
      <name val="Arial"/>
      <family val="2"/>
      <charset val="1"/>
    </font>
    <font>
      <sz val="8"/>
      <color rgb="FFFFFFFF"/>
      <name val="Arial"/>
      <family val="2"/>
      <charset val="1"/>
    </font>
    <font>
      <i/>
      <sz val="8"/>
      <name val="Arial"/>
      <family val="2"/>
    </font>
    <font>
      <b/>
      <sz val="8"/>
      <color theme="0"/>
      <name val="Arial"/>
      <family val="2"/>
    </font>
    <font>
      <sz val="11"/>
      <color rgb="FF000000"/>
      <name val="Calibri"/>
      <family val="2"/>
      <charset val="1"/>
    </font>
    <font>
      <sz val="10"/>
      <name val="Arial"/>
      <family val="2"/>
      <charset val="1"/>
    </font>
    <font>
      <u/>
      <sz val="10"/>
      <color rgb="FF0066CC"/>
      <name val="Arial"/>
      <family val="2"/>
      <charset val="1"/>
    </font>
    <font>
      <b/>
      <sz val="12"/>
      <color indexed="9"/>
      <name val="Arial"/>
      <family val="2"/>
    </font>
    <font>
      <b/>
      <sz val="9"/>
      <color indexed="8"/>
      <name val="Arial"/>
      <family val="2"/>
    </font>
    <font>
      <sz val="8"/>
      <color rgb="FFFF0000"/>
      <name val="Arial"/>
      <family val="2"/>
    </font>
    <font>
      <i/>
      <sz val="8"/>
      <color rgb="FFFF0000"/>
      <name val="Arial"/>
      <family val="2"/>
    </font>
    <font>
      <b/>
      <i/>
      <sz val="7"/>
      <color indexed="18"/>
      <name val="Arial"/>
      <family val="2"/>
    </font>
    <font>
      <sz val="8"/>
      <color theme="1"/>
      <name val="Arial"/>
      <family val="2"/>
    </font>
    <font>
      <i/>
      <sz val="8"/>
      <color theme="1"/>
      <name val="Arial"/>
      <family val="2"/>
    </font>
    <font>
      <b/>
      <sz val="11"/>
      <color rgb="FFE26200"/>
      <name val="Helv"/>
    </font>
    <font>
      <b/>
      <u/>
      <sz val="10"/>
      <color theme="3"/>
      <name val="Helv"/>
    </font>
    <font>
      <b/>
      <sz val="10"/>
      <color theme="3"/>
      <name val="Helv"/>
    </font>
    <font>
      <b/>
      <u/>
      <sz val="10"/>
      <color rgb="FFC00000"/>
      <name val="Helv"/>
    </font>
    <font>
      <b/>
      <sz val="8"/>
      <color rgb="FFFF0000"/>
      <name val="Arial"/>
      <family val="2"/>
    </font>
    <font>
      <b/>
      <sz val="8"/>
      <color rgb="FF000080"/>
      <name val="Arial"/>
      <family val="2"/>
    </font>
    <font>
      <sz val="8"/>
      <color rgb="FF000080"/>
      <name val="Arial"/>
      <family val="2"/>
    </font>
    <font>
      <sz val="8"/>
      <color rgb="FF808080"/>
      <name val="Arial"/>
      <family val="2"/>
    </font>
    <font>
      <sz val="10"/>
      <name val="System"/>
      <family val="2"/>
    </font>
    <font>
      <b/>
      <sz val="14"/>
      <color indexed="61"/>
      <name val="Arial"/>
      <family val="2"/>
    </font>
    <font>
      <b/>
      <sz val="12"/>
      <color theme="7"/>
      <name val="Arial"/>
      <family val="2"/>
    </font>
    <font>
      <sz val="12"/>
      <color theme="3"/>
      <name val="Arial"/>
      <family val="2"/>
    </font>
    <font>
      <b/>
      <sz val="12"/>
      <name val="Arial"/>
      <family val="2"/>
    </font>
    <font>
      <sz val="10"/>
      <name val="Times New Roman"/>
      <family val="1"/>
    </font>
    <font>
      <b/>
      <sz val="12"/>
      <name val="Times New Roman"/>
      <family val="1"/>
    </font>
    <font>
      <b/>
      <sz val="11"/>
      <name val="Arial"/>
      <family val="2"/>
      <charset val="1"/>
    </font>
    <font>
      <i/>
      <u/>
      <sz val="10"/>
      <name val="Arial"/>
      <family val="2"/>
      <charset val="1"/>
    </font>
    <font>
      <b/>
      <sz val="10"/>
      <color indexed="10"/>
      <name val="Arial"/>
      <family val="2"/>
      <charset val="1"/>
    </font>
    <font>
      <vertAlign val="superscript"/>
      <sz val="10"/>
      <name val="Arial"/>
      <family val="2"/>
    </font>
    <font>
      <b/>
      <u/>
      <sz val="10"/>
      <name val="Arial"/>
      <family val="2"/>
      <charset val="1"/>
    </font>
    <font>
      <b/>
      <sz val="10"/>
      <color rgb="FF000000"/>
      <name val="Arial"/>
      <family val="2"/>
    </font>
    <font>
      <b/>
      <vertAlign val="superscript"/>
      <sz val="10"/>
      <color rgb="FF000000"/>
      <name val="Arial"/>
      <family val="2"/>
    </font>
    <font>
      <sz val="10"/>
      <color rgb="FF000000"/>
      <name val="Arial"/>
      <family val="2"/>
      <charset val="1"/>
    </font>
    <font>
      <b/>
      <sz val="16"/>
      <color indexed="61"/>
      <name val="Arial"/>
      <family val="2"/>
    </font>
    <font>
      <i/>
      <sz val="10"/>
      <name val="Arial"/>
      <family val="2"/>
    </font>
    <font>
      <u/>
      <sz val="11"/>
      <color indexed="30"/>
      <name val="Arial"/>
      <family val="2"/>
    </font>
    <font>
      <sz val="11"/>
      <name val="Arial"/>
      <family val="2"/>
    </font>
    <font>
      <b/>
      <u/>
      <sz val="10"/>
      <name val="Arial"/>
      <family val="2"/>
    </font>
  </fonts>
  <fills count="56">
    <fill>
      <patternFill patternType="none"/>
    </fill>
    <fill>
      <patternFill patternType="gray125"/>
    </fill>
    <fill>
      <patternFill patternType="solid">
        <fgColor indexed="9"/>
        <bgColor indexed="64"/>
      </patternFill>
    </fill>
    <fill>
      <patternFill patternType="gray0625">
        <fgColor indexed="31"/>
        <bgColor indexed="9"/>
      </patternFill>
    </fill>
    <fill>
      <patternFill patternType="solid">
        <fgColor indexed="62"/>
        <bgColor indexed="31"/>
      </patternFill>
    </fill>
    <fill>
      <patternFill patternType="solid">
        <fgColor indexed="62"/>
        <bgColor indexed="64"/>
      </patternFill>
    </fill>
    <fill>
      <patternFill patternType="solid">
        <fgColor indexed="44"/>
        <bgColor indexed="64"/>
      </patternFill>
    </fill>
    <fill>
      <patternFill patternType="gray0625">
        <fgColor indexed="31"/>
        <bgColor indexed="44"/>
      </patternFill>
    </fill>
    <fill>
      <patternFill patternType="solid">
        <fgColor indexed="22"/>
        <bgColor indexed="64"/>
      </patternFill>
    </fill>
    <fill>
      <patternFill patternType="solid">
        <fgColor indexed="43"/>
        <bgColor indexed="64"/>
      </patternFill>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31"/>
      </patternFill>
    </fill>
    <fill>
      <patternFill patternType="solid">
        <fgColor theme="0"/>
        <bgColor indexed="64"/>
      </patternFill>
    </fill>
    <fill>
      <patternFill patternType="gray0625">
        <fgColor indexed="31"/>
        <bgColor theme="0" tint="-0.14999847407452621"/>
      </patternFill>
    </fill>
    <fill>
      <patternFill patternType="solid">
        <fgColor rgb="FF9CCCFF"/>
        <bgColor rgb="FF99CCFF"/>
      </patternFill>
    </fill>
    <fill>
      <patternFill patternType="solid">
        <fgColor theme="0" tint="-0.14996795556505021"/>
        <bgColor indexed="64"/>
      </patternFill>
    </fill>
    <fill>
      <patternFill patternType="solid">
        <fgColor theme="5" tint="0.79998168889431442"/>
        <bgColor indexed="64"/>
      </patternFill>
    </fill>
    <fill>
      <patternFill patternType="solid">
        <fgColor theme="6" tint="0.79998168889431442"/>
        <bgColor indexed="31"/>
      </patternFill>
    </fill>
    <fill>
      <patternFill patternType="solid">
        <fgColor theme="6" tint="0.79998168889431442"/>
        <bgColor indexed="64"/>
      </patternFill>
    </fill>
    <fill>
      <patternFill patternType="solid">
        <fgColor rgb="FF99CCFF"/>
        <bgColor rgb="FF000000"/>
      </patternFill>
    </fill>
    <fill>
      <patternFill patternType="solid">
        <fgColor rgb="FFFFFFFF"/>
        <bgColor indexed="64"/>
      </patternFill>
    </fill>
    <fill>
      <patternFill patternType="solid">
        <fgColor rgb="FF99CCFF"/>
        <bgColor rgb="FFC0C0C0"/>
      </patternFill>
    </fill>
    <fill>
      <patternFill patternType="solid">
        <fgColor indexed="44"/>
        <bgColor indexed="31"/>
      </patternFill>
    </fill>
    <fill>
      <patternFill patternType="solid">
        <fgColor indexed="22"/>
        <bgColor indexed="31"/>
      </patternFill>
    </fill>
    <fill>
      <patternFill patternType="solid">
        <fgColor indexed="9"/>
        <bgColor indexed="26"/>
      </patternFill>
    </fill>
  </fills>
  <borders count="84">
    <border>
      <left/>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thin">
        <color indexed="64"/>
      </top>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style="medium">
        <color indexed="64"/>
      </left>
      <right/>
      <top style="double">
        <color indexed="64"/>
      </top>
      <bottom style="double">
        <color indexed="64"/>
      </bottom>
      <diagonal/>
    </border>
    <border>
      <left style="double">
        <color indexed="64"/>
      </left>
      <right/>
      <top/>
      <bottom/>
      <diagonal/>
    </border>
    <border>
      <left/>
      <right style="double">
        <color indexed="64"/>
      </right>
      <top/>
      <bottom style="thin">
        <color indexed="64"/>
      </bottom>
      <diagonal/>
    </border>
    <border>
      <left/>
      <right style="thin">
        <color indexed="64"/>
      </right>
      <top/>
      <bottom style="double">
        <color indexed="64"/>
      </bottom>
      <diagonal/>
    </border>
    <border>
      <left style="thin">
        <color rgb="FF000000"/>
      </left>
      <right/>
      <top style="thin">
        <color rgb="FF000000"/>
      </top>
      <bottom style="thin">
        <color rgb="FF000000"/>
      </bottom>
      <diagonal/>
    </border>
    <border>
      <left/>
      <right style="double">
        <color indexed="64"/>
      </right>
      <top style="thin">
        <color indexed="64"/>
      </top>
      <bottom style="double">
        <color indexed="64"/>
      </bottom>
      <diagonal/>
    </border>
  </borders>
  <cellStyleXfs count="1004">
    <xf numFmtId="0" fontId="0" fillId="0" borderId="0"/>
    <xf numFmtId="44" fontId="14" fillId="0" borderId="0" applyFont="0" applyFill="0" applyBorder="0" applyAlignment="0" applyProtection="0"/>
    <xf numFmtId="0" fontId="21" fillId="0" borderId="0" applyNumberFormat="0" applyFill="0" applyBorder="0" applyAlignment="0" applyProtection="0">
      <alignment vertical="top"/>
      <protection locked="0"/>
    </xf>
    <xf numFmtId="164" fontId="14" fillId="0" borderId="0" applyFont="0" applyFill="0" applyBorder="0" applyAlignment="0" applyProtection="0"/>
    <xf numFmtId="9" fontId="14" fillId="0" borderId="0" applyFont="0" applyFill="0" applyBorder="0" applyAlignment="0" applyProtection="0"/>
    <xf numFmtId="0" fontId="46" fillId="0" borderId="0" applyNumberFormat="0" applyFill="0" applyBorder="0" applyAlignment="0" applyProtection="0"/>
    <xf numFmtId="0" fontId="47" fillId="0" borderId="63" applyNumberFormat="0" applyFill="0" applyAlignment="0" applyProtection="0"/>
    <xf numFmtId="0" fontId="48" fillId="0" borderId="64" applyNumberFormat="0" applyFill="0" applyAlignment="0" applyProtection="0"/>
    <xf numFmtId="0" fontId="49" fillId="0" borderId="65" applyNumberFormat="0" applyFill="0" applyAlignment="0" applyProtection="0"/>
    <xf numFmtId="0" fontId="49" fillId="0" borderId="0" applyNumberFormat="0" applyFill="0" applyBorder="0" applyAlignment="0" applyProtection="0"/>
    <xf numFmtId="0" fontId="50" fillId="11" borderId="0" applyNumberFormat="0" applyBorder="0" applyAlignment="0" applyProtection="0"/>
    <xf numFmtId="0" fontId="51" fillId="12" borderId="0" applyNumberFormat="0" applyBorder="0" applyAlignment="0" applyProtection="0"/>
    <xf numFmtId="0" fontId="52" fillId="13" borderId="0" applyNumberFormat="0" applyBorder="0" applyAlignment="0" applyProtection="0"/>
    <xf numFmtId="0" fontId="53" fillId="14" borderId="66" applyNumberFormat="0" applyAlignment="0" applyProtection="0"/>
    <xf numFmtId="0" fontId="54" fillId="15" borderId="67" applyNumberFormat="0" applyAlignment="0" applyProtection="0"/>
    <xf numFmtId="0" fontId="55" fillId="15" borderId="66" applyNumberFormat="0" applyAlignment="0" applyProtection="0"/>
    <xf numFmtId="0" fontId="56" fillId="0" borderId="68" applyNumberFormat="0" applyFill="0" applyAlignment="0" applyProtection="0"/>
    <xf numFmtId="0" fontId="57" fillId="16" borderId="69"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71" applyNumberFormat="0" applyFill="0" applyAlignment="0" applyProtection="0"/>
    <xf numFmtId="0" fontId="61"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61" fillId="41" borderId="0" applyNumberFormat="0" applyBorder="0" applyAlignment="0" applyProtection="0"/>
    <xf numFmtId="0" fontId="13" fillId="0" borderId="0"/>
    <xf numFmtId="0" fontId="13" fillId="17" borderId="70" applyNumberFormat="0" applyFon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14" fillId="0" borderId="0"/>
    <xf numFmtId="164" fontId="14" fillId="0" borderId="0" applyFont="0" applyFill="0" applyBorder="0" applyAlignment="0" applyProtection="0"/>
    <xf numFmtId="0" fontId="12" fillId="0" borderId="0"/>
    <xf numFmtId="0" fontId="12" fillId="17" borderId="70" applyNumberFormat="0" applyFont="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40" borderId="0" applyNumberFormat="0" applyBorder="0" applyAlignment="0" applyProtection="0"/>
    <xf numFmtId="0" fontId="81" fillId="0" borderId="0"/>
    <xf numFmtId="178" fontId="81" fillId="0" borderId="0" applyBorder="0" applyProtection="0"/>
    <xf numFmtId="9" fontId="81" fillId="0" borderId="0" applyBorder="0" applyProtection="0"/>
    <xf numFmtId="0" fontId="83" fillId="0" borderId="0" applyBorder="0" applyProtection="0"/>
    <xf numFmtId="0" fontId="82" fillId="0" borderId="0"/>
    <xf numFmtId="0" fontId="11" fillId="0" borderId="0"/>
    <xf numFmtId="0" fontId="11" fillId="17" borderId="70" applyNumberFormat="0" applyFont="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5" borderId="0" applyNumberFormat="0" applyBorder="0" applyAlignment="0" applyProtection="0"/>
    <xf numFmtId="0" fontId="11" fillId="36" borderId="0" applyNumberFormat="0" applyBorder="0" applyAlignment="0" applyProtection="0"/>
    <xf numFmtId="0" fontId="11" fillId="39" borderId="0" applyNumberFormat="0" applyBorder="0" applyAlignment="0" applyProtection="0"/>
    <xf numFmtId="0" fontId="11" fillId="40" borderId="0" applyNumberFormat="0" applyBorder="0" applyAlignment="0" applyProtection="0"/>
    <xf numFmtId="0" fontId="11" fillId="0" borderId="0"/>
    <xf numFmtId="0" fontId="11" fillId="17" borderId="70" applyNumberFormat="0" applyFont="0" applyAlignment="0" applyProtection="0"/>
    <xf numFmtId="0" fontId="14" fillId="0" borderId="0"/>
    <xf numFmtId="0" fontId="10" fillId="0" borderId="0"/>
    <xf numFmtId="0" fontId="9" fillId="0" borderId="0"/>
    <xf numFmtId="0" fontId="8" fillId="0" borderId="0"/>
    <xf numFmtId="0" fontId="7" fillId="0" borderId="0"/>
    <xf numFmtId="0" fontId="7" fillId="17" borderId="70" applyNumberFormat="0" applyFont="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6" fillId="0" borderId="0"/>
    <xf numFmtId="0" fontId="6" fillId="17" borderId="70" applyNumberFormat="0" applyFont="0" applyAlignment="0" applyProtection="0"/>
    <xf numFmtId="0" fontId="6" fillId="0" borderId="0"/>
    <xf numFmtId="0" fontId="6" fillId="17" borderId="70" applyNumberFormat="0" applyFont="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6" fillId="0" borderId="0"/>
    <xf numFmtId="0" fontId="6" fillId="17" borderId="70" applyNumberFormat="0" applyFont="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6" fillId="0" borderId="0"/>
    <xf numFmtId="0" fontId="6" fillId="17" borderId="70" applyNumberFormat="0" applyFont="0" applyAlignment="0" applyProtection="0"/>
    <xf numFmtId="0" fontId="6" fillId="0" borderId="0"/>
    <xf numFmtId="0" fontId="6" fillId="0" borderId="0"/>
    <xf numFmtId="0" fontId="6" fillId="0" borderId="0"/>
    <xf numFmtId="44" fontId="6" fillId="0" borderId="0" applyFont="0" applyFill="0" applyBorder="0" applyAlignment="0" applyProtection="0"/>
    <xf numFmtId="0" fontId="5" fillId="0" borderId="0"/>
    <xf numFmtId="0" fontId="5" fillId="17" borderId="70"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0" borderId="0"/>
    <xf numFmtId="0" fontId="4" fillId="0" borderId="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0" borderId="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0" borderId="0"/>
    <xf numFmtId="0" fontId="4" fillId="0" borderId="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0" borderId="0"/>
    <xf numFmtId="0" fontId="4" fillId="0" borderId="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70" applyNumberFormat="0" applyFont="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0" borderId="0"/>
    <xf numFmtId="0" fontId="3" fillId="0" borderId="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0" borderId="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0" borderId="0"/>
    <xf numFmtId="0" fontId="3" fillId="0" borderId="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0" borderId="0"/>
    <xf numFmtId="0" fontId="3" fillId="0" borderId="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0" fontId="99" fillId="0" borderId="0"/>
    <xf numFmtId="0" fontId="99" fillId="0" borderId="0"/>
    <xf numFmtId="0" fontId="104" fillId="0" borderId="0"/>
    <xf numFmtId="0" fontId="99" fillId="0" borderId="0"/>
    <xf numFmtId="0" fontId="99" fillId="0" borderId="0"/>
  </cellStyleXfs>
  <cellXfs count="620">
    <xf numFmtId="0" fontId="0" fillId="0" borderId="0" xfId="0"/>
    <xf numFmtId="0" fontId="21" fillId="0" borderId="0" xfId="2" applyAlignment="1" applyProtection="1"/>
    <xf numFmtId="0" fontId="19" fillId="2" borderId="0" xfId="0" applyFont="1" applyFill="1" applyAlignment="1">
      <alignment vertical="center" wrapText="1"/>
    </xf>
    <xf numFmtId="0" fontId="26" fillId="0" borderId="0" xfId="0" applyFont="1"/>
    <xf numFmtId="0" fontId="0" fillId="0" borderId="0" xfId="0" applyAlignment="1">
      <alignment vertical="center"/>
    </xf>
    <xf numFmtId="0" fontId="15" fillId="2" borderId="0" xfId="0" applyFont="1" applyFill="1" applyAlignment="1">
      <alignment horizontal="center" vertical="center"/>
    </xf>
    <xf numFmtId="0" fontId="23"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0" fontId="0" fillId="0" borderId="0" xfId="0" quotePrefix="1" applyNumberFormat="1"/>
    <xf numFmtId="0" fontId="0" fillId="0" borderId="0" xfId="0" quotePrefix="1"/>
    <xf numFmtId="0" fontId="20" fillId="0" borderId="0" xfId="0" applyFont="1" applyAlignment="1">
      <alignment horizontal="left"/>
    </xf>
    <xf numFmtId="0" fontId="27" fillId="0" borderId="0" xfId="0" applyFont="1" applyFill="1" applyAlignment="1">
      <alignment vertical="center"/>
    </xf>
    <xf numFmtId="0" fontId="20" fillId="0" borderId="0" xfId="0" applyFont="1" applyAlignment="1">
      <alignment vertical="center" wrapText="1"/>
    </xf>
    <xf numFmtId="0" fontId="32" fillId="0" borderId="0" xfId="0" applyFont="1" applyAlignment="1">
      <alignment vertical="center"/>
    </xf>
    <xf numFmtId="0" fontId="17" fillId="0" borderId="0" xfId="0" applyFont="1" applyAlignment="1">
      <alignment horizontal="center" vertical="center" wrapText="1"/>
    </xf>
    <xf numFmtId="0" fontId="31" fillId="0" borderId="1" xfId="0" applyFont="1" applyFill="1" applyBorder="1" applyAlignment="1">
      <alignment horizontal="center" vertical="center" wrapText="1"/>
    </xf>
    <xf numFmtId="0" fontId="20" fillId="0" borderId="0" xfId="0" applyFont="1" applyAlignment="1">
      <alignment horizontal="right" vertical="center"/>
    </xf>
    <xf numFmtId="0" fontId="17" fillId="0" borderId="0" xfId="0" applyFont="1" applyAlignment="1">
      <alignment horizontal="right" vertical="center"/>
    </xf>
    <xf numFmtId="0" fontId="20" fillId="0" borderId="0" xfId="0" applyFont="1" applyAlignment="1">
      <alignment horizontal="right" vertical="center" wrapText="1"/>
    </xf>
    <xf numFmtId="0" fontId="17" fillId="0" borderId="0" xfId="0" applyFont="1" applyAlignment="1">
      <alignment horizontal="right" vertical="center" wrapText="1"/>
    </xf>
    <xf numFmtId="0" fontId="14" fillId="0" borderId="0" xfId="0" applyFont="1"/>
    <xf numFmtId="0" fontId="33" fillId="0" borderId="0" xfId="0" applyFont="1"/>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165" fontId="0" fillId="0" borderId="0" xfId="0" applyNumberFormat="1" applyAlignment="1">
      <alignment vertical="center"/>
    </xf>
    <xf numFmtId="0" fontId="22" fillId="0" borderId="3" xfId="0" applyFont="1" applyFill="1" applyBorder="1" applyAlignment="1">
      <alignment horizontal="center" vertical="center" wrapText="1"/>
    </xf>
    <xf numFmtId="0" fontId="22" fillId="2" borderId="4"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17" fillId="0" borderId="0" xfId="0" applyFont="1" applyAlignment="1">
      <alignment vertical="center" wrapText="1"/>
    </xf>
    <xf numFmtId="0" fontId="22" fillId="2" borderId="2" xfId="0" applyNumberFormat="1" applyFont="1" applyFill="1" applyBorder="1" applyAlignment="1">
      <alignment horizontal="center" vertical="center" wrapText="1"/>
    </xf>
    <xf numFmtId="0" fontId="16" fillId="3" borderId="9" xfId="0" quotePrefix="1" applyNumberFormat="1" applyFont="1" applyFill="1" applyBorder="1" applyAlignment="1">
      <alignment vertical="center"/>
    </xf>
    <xf numFmtId="0" fontId="16" fillId="3" borderId="10" xfId="0" quotePrefix="1" applyNumberFormat="1" applyFont="1" applyFill="1" applyBorder="1" applyAlignment="1">
      <alignment vertical="center"/>
    </xf>
    <xf numFmtId="0" fontId="34" fillId="4" borderId="12" xfId="0" applyFont="1" applyFill="1" applyBorder="1" applyAlignment="1">
      <alignment horizontal="center" vertical="center"/>
    </xf>
    <xf numFmtId="0" fontId="16" fillId="3" borderId="13" xfId="0" quotePrefix="1" applyNumberFormat="1" applyFont="1" applyFill="1" applyBorder="1" applyAlignment="1">
      <alignment vertical="center"/>
    </xf>
    <xf numFmtId="0" fontId="16" fillId="3" borderId="14" xfId="0" quotePrefix="1" applyNumberFormat="1" applyFont="1" applyFill="1" applyBorder="1" applyAlignment="1">
      <alignment vertical="center"/>
    </xf>
    <xf numFmtId="0" fontId="22" fillId="0" borderId="15" xfId="0" applyFont="1" applyFill="1" applyBorder="1" applyAlignment="1">
      <alignment horizontal="center" vertical="center" wrapText="1"/>
    </xf>
    <xf numFmtId="0" fontId="35" fillId="0" borderId="16" xfId="0" applyNumberFormat="1" applyFont="1" applyFill="1" applyBorder="1" applyAlignment="1">
      <alignment horizontal="center" vertical="center" wrapText="1"/>
    </xf>
    <xf numFmtId="0" fontId="35" fillId="0" borderId="3" xfId="0" applyNumberFormat="1" applyFont="1" applyFill="1" applyBorder="1" applyAlignment="1">
      <alignment horizontal="center" vertical="center" wrapText="1"/>
    </xf>
    <xf numFmtId="0" fontId="24" fillId="0" borderId="0" xfId="0" applyFont="1" applyFill="1" applyAlignment="1">
      <alignment vertical="center"/>
    </xf>
    <xf numFmtId="0" fontId="35" fillId="0" borderId="15" xfId="0" applyNumberFormat="1" applyFont="1" applyFill="1" applyBorder="1" applyAlignment="1">
      <alignment horizontal="center" vertical="center" wrapText="1"/>
    </xf>
    <xf numFmtId="0" fontId="37" fillId="0" borderId="0" xfId="0" applyFont="1" applyAlignment="1">
      <alignment vertical="center"/>
    </xf>
    <xf numFmtId="0" fontId="31" fillId="0" borderId="18" xfId="0" applyFont="1" applyFill="1" applyBorder="1" applyAlignment="1">
      <alignment horizontal="center" vertical="center" wrapText="1"/>
    </xf>
    <xf numFmtId="0" fontId="35" fillId="0" borderId="21" xfId="0" applyNumberFormat="1" applyFont="1" applyFill="1" applyBorder="1" applyAlignment="1">
      <alignment horizontal="center" vertical="center" wrapText="1"/>
    </xf>
    <xf numFmtId="0" fontId="35" fillId="0" borderId="22" xfId="0" applyNumberFormat="1" applyFont="1" applyFill="1" applyBorder="1" applyAlignment="1">
      <alignment horizontal="center" vertical="center" wrapText="1"/>
    </xf>
    <xf numFmtId="44" fontId="30" fillId="0" borderId="23" xfId="1" applyFont="1" applyBorder="1" applyAlignment="1">
      <alignment vertical="center"/>
    </xf>
    <xf numFmtId="44" fontId="30" fillId="0" borderId="24" xfId="1" applyFont="1" applyBorder="1" applyAlignment="1">
      <alignment vertical="center"/>
    </xf>
    <xf numFmtId="44" fontId="30" fillId="0" borderId="27" xfId="1" applyFont="1" applyBorder="1" applyAlignment="1">
      <alignment vertical="center"/>
    </xf>
    <xf numFmtId="44" fontId="30" fillId="0" borderId="28" xfId="1" applyFont="1" applyBorder="1" applyAlignment="1">
      <alignment vertical="center"/>
    </xf>
    <xf numFmtId="168" fontId="34" fillId="5" borderId="25" xfId="3" applyNumberFormat="1" applyFont="1" applyFill="1" applyBorder="1" applyAlignment="1">
      <alignment vertical="center"/>
    </xf>
    <xf numFmtId="168" fontId="34" fillId="5" borderId="26" xfId="3" applyNumberFormat="1" applyFont="1" applyFill="1" applyBorder="1" applyAlignment="1">
      <alignment vertical="center"/>
    </xf>
    <xf numFmtId="0" fontId="22" fillId="0" borderId="3" xfId="0" applyNumberFormat="1" applyFont="1" applyFill="1" applyBorder="1" applyAlignment="1">
      <alignment horizontal="center" vertical="center" wrapText="1"/>
    </xf>
    <xf numFmtId="0" fontId="39" fillId="0" borderId="0" xfId="0" applyFont="1" applyAlignment="1">
      <alignment vertical="center"/>
    </xf>
    <xf numFmtId="0" fontId="34" fillId="4" borderId="19" xfId="0" applyFont="1" applyFill="1" applyBorder="1" applyAlignment="1">
      <alignment horizontal="center" vertical="center"/>
    </xf>
    <xf numFmtId="0" fontId="22" fillId="0" borderId="29" xfId="0" applyFont="1" applyFill="1" applyBorder="1" applyAlignment="1">
      <alignment horizontal="center" vertical="center" wrapText="1"/>
    </xf>
    <xf numFmtId="0" fontId="23" fillId="0" borderId="0" xfId="0" applyFont="1" applyBorder="1" applyAlignment="1">
      <alignment vertical="center"/>
    </xf>
    <xf numFmtId="0" fontId="21" fillId="9" borderId="0" xfId="2" applyFill="1" applyAlignment="1" applyProtection="1">
      <alignment horizontal="center" vertical="center"/>
    </xf>
    <xf numFmtId="0" fontId="18" fillId="3" borderId="37"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18" fillId="3" borderId="38" xfId="0" applyNumberFormat="1" applyFont="1" applyFill="1" applyBorder="1" applyAlignment="1">
      <alignment horizontal="center" vertical="center" wrapText="1"/>
    </xf>
    <xf numFmtId="0" fontId="18" fillId="3" borderId="37" xfId="0" applyNumberFormat="1" applyFont="1" applyFill="1" applyBorder="1" applyAlignment="1">
      <alignment horizontal="center" vertical="center" wrapText="1"/>
    </xf>
    <xf numFmtId="0" fontId="18" fillId="3" borderId="40"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171" fontId="34" fillId="5" borderId="19" xfId="3" quotePrefix="1" applyNumberFormat="1" applyFont="1" applyFill="1" applyBorder="1" applyAlignment="1">
      <alignment vertical="center"/>
    </xf>
    <xf numFmtId="171" fontId="34" fillId="5" borderId="25" xfId="3" quotePrefix="1" applyNumberFormat="1" applyFont="1" applyFill="1" applyBorder="1" applyAlignment="1">
      <alignment vertical="center"/>
    </xf>
    <xf numFmtId="171" fontId="34" fillId="5" borderId="26" xfId="3" quotePrefix="1" applyNumberFormat="1" applyFont="1" applyFill="1" applyBorder="1" applyAlignment="1">
      <alignment vertical="center"/>
    </xf>
    <xf numFmtId="171" fontId="34" fillId="5" borderId="45" xfId="3" quotePrefix="1" applyNumberFormat="1" applyFont="1" applyFill="1" applyBorder="1" applyAlignment="1">
      <alignment vertical="center"/>
    </xf>
    <xf numFmtId="171" fontId="34" fillId="5" borderId="25" xfId="3" applyNumberFormat="1" applyFont="1" applyFill="1" applyBorder="1" applyAlignment="1">
      <alignment vertical="center"/>
    </xf>
    <xf numFmtId="171" fontId="17" fillId="0" borderId="48" xfId="3" applyNumberFormat="1" applyFont="1" applyBorder="1" applyAlignment="1">
      <alignment vertical="center"/>
    </xf>
    <xf numFmtId="171" fontId="17" fillId="0" borderId="41" xfId="3" applyNumberFormat="1" applyFont="1" applyBorder="1" applyAlignment="1">
      <alignment horizontal="center" vertical="center"/>
    </xf>
    <xf numFmtId="171" fontId="17" fillId="0" borderId="23" xfId="3" applyNumberFormat="1" applyFont="1" applyBorder="1" applyAlignment="1">
      <alignment horizontal="center" vertical="center"/>
    </xf>
    <xf numFmtId="171" fontId="17" fillId="0" borderId="36" xfId="3" applyNumberFormat="1" applyFont="1" applyBorder="1" applyAlignment="1">
      <alignment vertical="center"/>
    </xf>
    <xf numFmtId="171" fontId="17" fillId="0" borderId="34" xfId="3" applyNumberFormat="1" applyFont="1" applyBorder="1" applyAlignment="1">
      <alignment horizontal="center" vertical="center"/>
    </xf>
    <xf numFmtId="171" fontId="17" fillId="0" borderId="28" xfId="3" applyNumberFormat="1" applyFont="1" applyBorder="1" applyAlignment="1">
      <alignment horizontal="center" vertical="center"/>
    </xf>
    <xf numFmtId="171" fontId="17" fillId="0" borderId="35" xfId="3" applyNumberFormat="1" applyFont="1" applyBorder="1" applyAlignment="1">
      <alignment horizontal="right" vertical="center"/>
    </xf>
    <xf numFmtId="171" fontId="34" fillId="5" borderId="49" xfId="3" quotePrefix="1" applyNumberFormat="1" applyFont="1" applyFill="1" applyBorder="1" applyAlignment="1">
      <alignment vertical="center"/>
    </xf>
    <xf numFmtId="9" fontId="18" fillId="3" borderId="40" xfId="0" applyNumberFormat="1" applyFont="1" applyFill="1" applyBorder="1" applyAlignment="1">
      <alignment horizontal="center" vertical="center" wrapText="1"/>
    </xf>
    <xf numFmtId="0" fontId="0" fillId="0" borderId="0" xfId="0" applyAlignment="1">
      <alignment vertical="center"/>
    </xf>
    <xf numFmtId="0" fontId="34" fillId="0" borderId="0" xfId="0" applyFont="1" applyFill="1" applyBorder="1" applyAlignment="1">
      <alignment horizontal="center" vertical="center"/>
    </xf>
    <xf numFmtId="171" fontId="34" fillId="0" borderId="0" xfId="3" quotePrefix="1" applyNumberFormat="1" applyFont="1" applyFill="1" applyBorder="1" applyAlignment="1">
      <alignment vertical="center"/>
    </xf>
    <xf numFmtId="10" fontId="34" fillId="0" borderId="0" xfId="3" quotePrefix="1" applyNumberFormat="1" applyFont="1" applyFill="1" applyBorder="1" applyAlignment="1">
      <alignment vertical="center"/>
    </xf>
    <xf numFmtId="171" fontId="34" fillId="0" borderId="0" xfId="3" applyNumberFormat="1" applyFont="1" applyFill="1" applyBorder="1" applyAlignment="1">
      <alignment vertical="center"/>
    </xf>
    <xf numFmtId="168" fontId="34" fillId="0" borderId="0" xfId="3" applyNumberFormat="1" applyFont="1" applyFill="1" applyBorder="1" applyAlignment="1">
      <alignment vertical="center"/>
    </xf>
    <xf numFmtId="171" fontId="34" fillId="0" borderId="0" xfId="3" quotePrefix="1"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22" fillId="0" borderId="3" xfId="0"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171" fontId="34" fillId="5" borderId="49" xfId="3" applyNumberFormat="1" applyFont="1" applyFill="1" applyBorder="1" applyAlignment="1">
      <alignment vertical="center"/>
    </xf>
    <xf numFmtId="171" fontId="34" fillId="5" borderId="50" xfId="3" applyNumberFormat="1" applyFont="1" applyFill="1" applyBorder="1" applyAlignment="1">
      <alignment vertical="center"/>
    </xf>
    <xf numFmtId="171" fontId="34" fillId="5" borderId="19" xfId="3" applyNumberFormat="1" applyFont="1" applyFill="1" applyBorder="1" applyAlignment="1">
      <alignment vertical="center"/>
    </xf>
    <xf numFmtId="171" fontId="34" fillId="5" borderId="50" xfId="3" quotePrefix="1" applyNumberFormat="1" applyFont="1" applyFill="1" applyBorder="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5" fillId="0" borderId="0" xfId="0" applyFont="1" applyAlignment="1">
      <alignment vertical="center"/>
    </xf>
    <xf numFmtId="0" fontId="64" fillId="0" borderId="0" xfId="0" applyFont="1" applyAlignment="1">
      <alignment vertical="center"/>
    </xf>
    <xf numFmtId="0" fontId="67" fillId="0" borderId="0" xfId="0" applyFont="1" applyAlignment="1">
      <alignment horizontal="left" vertical="center" wrapText="1"/>
    </xf>
    <xf numFmtId="0" fontId="68" fillId="0" borderId="0" xfId="0" applyFont="1" applyAlignment="1">
      <alignment horizontal="justify"/>
    </xf>
    <xf numFmtId="0" fontId="68" fillId="0" borderId="0" xfId="0" applyFont="1" applyAlignment="1">
      <alignment horizontal="left" vertical="center" wrapText="1"/>
    </xf>
    <xf numFmtId="165" fontId="65" fillId="0" borderId="0" xfId="0" applyNumberFormat="1" applyFont="1" applyAlignment="1">
      <alignment vertical="center"/>
    </xf>
    <xf numFmtId="0" fontId="70" fillId="0" borderId="0" xfId="0" applyFont="1" applyFill="1" applyBorder="1" applyAlignment="1">
      <alignment horizontal="left"/>
    </xf>
    <xf numFmtId="0" fontId="71" fillId="0" borderId="0" xfId="0" applyFont="1" applyAlignment="1">
      <alignment horizontal="left"/>
    </xf>
    <xf numFmtId="0" fontId="72" fillId="0" borderId="0" xfId="0" applyFont="1" applyBorder="1" applyAlignment="1">
      <alignment horizontal="left"/>
    </xf>
    <xf numFmtId="0" fontId="72" fillId="0" borderId="0" xfId="0" applyFont="1" applyAlignment="1">
      <alignment horizontal="left"/>
    </xf>
    <xf numFmtId="0" fontId="65" fillId="0" borderId="0" xfId="0" applyFont="1"/>
    <xf numFmtId="0" fontId="68" fillId="0" borderId="0" xfId="0" applyFont="1" applyAlignment="1">
      <alignment horizontal="right" vertical="center"/>
    </xf>
    <xf numFmtId="0" fontId="67" fillId="0" borderId="0" xfId="0" applyFont="1" applyAlignment="1">
      <alignment horizontal="left"/>
    </xf>
    <xf numFmtId="0" fontId="20" fillId="42" borderId="0" xfId="0" applyFont="1" applyFill="1" applyBorder="1" applyAlignment="1">
      <alignment horizontal="center" vertical="center"/>
    </xf>
    <xf numFmtId="173" fontId="20" fillId="43" borderId="0" xfId="3" applyNumberFormat="1" applyFont="1" applyFill="1" applyBorder="1" applyAlignment="1">
      <alignment horizontal="center" vertical="center"/>
    </xf>
    <xf numFmtId="173" fontId="20" fillId="43" borderId="0" xfId="3" quotePrefix="1" applyNumberFormat="1" applyFont="1" applyFill="1" applyBorder="1" applyAlignment="1">
      <alignment horizontal="center" vertical="center"/>
    </xf>
    <xf numFmtId="0" fontId="17" fillId="43" borderId="0" xfId="0" applyFont="1" applyFill="1" applyAlignment="1">
      <alignment vertical="center"/>
    </xf>
    <xf numFmtId="0" fontId="23" fillId="43" borderId="0" xfId="0" applyFont="1" applyFill="1" applyAlignment="1">
      <alignment vertical="center"/>
    </xf>
    <xf numFmtId="0" fontId="65" fillId="0" borderId="0" xfId="0" applyFont="1" applyAlignment="1">
      <alignment horizontal="left" vertical="center" wrapText="1"/>
    </xf>
    <xf numFmtId="173" fontId="66" fillId="43" borderId="0" xfId="3" applyNumberFormat="1" applyFont="1" applyFill="1" applyBorder="1" applyAlignment="1">
      <alignment horizontal="left" vertical="top"/>
    </xf>
    <xf numFmtId="0" fontId="22" fillId="0" borderId="3" xfId="0"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75" fontId="34" fillId="5" borderId="26" xfId="3" quotePrefix="1" applyNumberFormat="1" applyFont="1" applyFill="1" applyBorder="1" applyAlignment="1">
      <alignment vertical="center"/>
    </xf>
    <xf numFmtId="171" fontId="17" fillId="0" borderId="77" xfId="3" quotePrefix="1" applyNumberFormat="1" applyFont="1" applyBorder="1" applyAlignment="1">
      <alignment vertical="center"/>
    </xf>
    <xf numFmtId="0" fontId="22" fillId="0" borderId="16" xfId="0" applyFont="1" applyFill="1" applyBorder="1" applyAlignment="1">
      <alignment horizontal="center" vertical="center" wrapText="1"/>
    </xf>
    <xf numFmtId="171" fontId="34" fillId="5" borderId="12" xfId="3" quotePrefix="1" applyNumberFormat="1" applyFont="1" applyFill="1" applyBorder="1" applyAlignment="1">
      <alignment vertical="center"/>
    </xf>
    <xf numFmtId="175" fontId="17" fillId="0" borderId="28" xfId="3" quotePrefix="1" applyNumberFormat="1" applyFont="1" applyBorder="1" applyAlignment="1">
      <alignment vertical="center"/>
    </xf>
    <xf numFmtId="175" fontId="17" fillId="0" borderId="23" xfId="3" quotePrefix="1" applyNumberFormat="1" applyFont="1" applyBorder="1" applyAlignment="1">
      <alignment vertical="center"/>
    </xf>
    <xf numFmtId="171" fontId="17" fillId="0" borderId="59" xfId="3" quotePrefix="1" applyNumberFormat="1" applyFont="1" applyBorder="1" applyAlignment="1">
      <alignment vertical="center"/>
    </xf>
    <xf numFmtId="171" fontId="17" fillId="0" borderId="13" xfId="3" quotePrefix="1" applyNumberFormat="1" applyFont="1" applyBorder="1" applyAlignment="1">
      <alignment vertical="center"/>
    </xf>
    <xf numFmtId="171" fontId="17" fillId="0" borderId="14" xfId="3" quotePrefix="1" applyNumberFormat="1" applyFont="1" applyBorder="1" applyAlignment="1">
      <alignment vertical="center"/>
    </xf>
    <xf numFmtId="171" fontId="17" fillId="0" borderId="24" xfId="3" applyNumberFormat="1" applyFont="1" applyBorder="1" applyAlignment="1">
      <alignment vertical="center"/>
    </xf>
    <xf numFmtId="171" fontId="17" fillId="0" borderId="47" xfId="3" applyNumberFormat="1" applyFont="1" applyBorder="1" applyAlignment="1">
      <alignment vertical="center"/>
    </xf>
    <xf numFmtId="171" fontId="17" fillId="0" borderId="41" xfId="3" applyNumberFormat="1" applyFont="1" applyBorder="1" applyAlignment="1">
      <alignment vertical="center"/>
    </xf>
    <xf numFmtId="171" fontId="17" fillId="0" borderId="23" xfId="3" applyNumberFormat="1" applyFont="1" applyBorder="1" applyAlignment="1">
      <alignment vertical="center"/>
    </xf>
    <xf numFmtId="171" fontId="17" fillId="0" borderId="27" xfId="3" applyNumberFormat="1" applyFont="1" applyBorder="1" applyAlignment="1">
      <alignment vertical="center"/>
    </xf>
    <xf numFmtId="171" fontId="17" fillId="0" borderId="35" xfId="3" applyNumberFormat="1" applyFont="1" applyBorder="1" applyAlignment="1">
      <alignment vertical="center"/>
    </xf>
    <xf numFmtId="171" fontId="17" fillId="0" borderId="34" xfId="3" applyNumberFormat="1" applyFont="1" applyBorder="1" applyAlignment="1">
      <alignment vertical="center"/>
    </xf>
    <xf numFmtId="171" fontId="17" fillId="0" borderId="28" xfId="3" applyNumberFormat="1" applyFont="1" applyBorder="1" applyAlignment="1">
      <alignment vertical="center"/>
    </xf>
    <xf numFmtId="171" fontId="17" fillId="0" borderId="48" xfId="3" quotePrefix="1" applyNumberFormat="1" applyFont="1" applyBorder="1" applyAlignment="1">
      <alignment vertical="center"/>
    </xf>
    <xf numFmtId="171" fontId="17" fillId="0" borderId="36" xfId="3" quotePrefix="1" applyNumberFormat="1" applyFont="1" applyBorder="1" applyAlignment="1">
      <alignment vertical="center"/>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0" fillId="0" borderId="0" xfId="0" applyFill="1" applyAlignment="1">
      <alignment vertical="center"/>
    </xf>
    <xf numFmtId="0" fontId="14" fillId="0" borderId="0" xfId="0" applyFont="1" applyBorder="1" applyAlignment="1">
      <alignment horizontal="left" vertical="center"/>
    </xf>
    <xf numFmtId="0" fontId="0" fillId="0" borderId="0" xfId="0" applyBorder="1" applyAlignment="1">
      <alignment horizontal="left" vertical="center"/>
    </xf>
    <xf numFmtId="0" fontId="22" fillId="0" borderId="3" xfId="0"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5" xfId="0" applyFont="1" applyFill="1" applyBorder="1" applyAlignment="1">
      <alignment horizontal="center" vertical="center" wrapText="1"/>
    </xf>
    <xf numFmtId="10" fontId="95" fillId="0" borderId="0" xfId="3" quotePrefix="1" applyNumberFormat="1" applyFont="1" applyFill="1" applyBorder="1" applyAlignment="1">
      <alignment vertical="center"/>
    </xf>
    <xf numFmtId="171" fontId="17" fillId="0" borderId="28" xfId="3" applyNumberFormat="1" applyFont="1" applyBorder="1" applyAlignment="1">
      <alignment horizontal="right" vertical="center"/>
    </xf>
    <xf numFmtId="171" fontId="17" fillId="0" borderId="13" xfId="3" applyNumberFormat="1" applyFont="1" applyBorder="1" applyAlignment="1">
      <alignment vertical="center"/>
    </xf>
    <xf numFmtId="171" fontId="17" fillId="0" borderId="14" xfId="3" applyNumberFormat="1" applyFont="1" applyBorder="1" applyAlignment="1">
      <alignment vertical="center"/>
    </xf>
    <xf numFmtId="0" fontId="22" fillId="0" borderId="25"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6" xfId="0" applyFont="1" applyFill="1" applyBorder="1" applyAlignment="1">
      <alignment horizontal="center" vertical="center" wrapText="1"/>
    </xf>
    <xf numFmtId="8" fontId="17" fillId="0" borderId="0" xfId="1" applyNumberFormat="1" applyFont="1" applyFill="1" applyBorder="1" applyAlignment="1">
      <alignment horizontal="right" vertical="center"/>
    </xf>
    <xf numFmtId="8" fontId="17" fillId="0" borderId="0" xfId="49" applyNumberFormat="1" applyFont="1" applyAlignment="1">
      <alignment vertical="center"/>
    </xf>
    <xf numFmtId="171" fontId="17" fillId="0" borderId="24" xfId="3" quotePrefix="1" applyNumberFormat="1" applyFont="1" applyBorder="1" applyAlignment="1">
      <alignment vertical="center"/>
    </xf>
    <xf numFmtId="171" fontId="17" fillId="0" borderId="23" xfId="3" quotePrefix="1" applyNumberFormat="1" applyFont="1" applyBorder="1" applyAlignment="1">
      <alignment vertical="center"/>
    </xf>
    <xf numFmtId="171" fontId="17" fillId="0" borderId="41" xfId="3" quotePrefix="1" applyNumberFormat="1" applyFont="1" applyBorder="1" applyAlignment="1">
      <alignment vertical="center"/>
    </xf>
    <xf numFmtId="171" fontId="17" fillId="0" borderId="27" xfId="3" quotePrefix="1" applyNumberFormat="1" applyFont="1" applyBorder="1" applyAlignment="1">
      <alignment vertical="center"/>
    </xf>
    <xf numFmtId="171" fontId="17" fillId="0" borderId="28" xfId="3" quotePrefix="1" applyNumberFormat="1" applyFont="1" applyBorder="1" applyAlignment="1">
      <alignment vertical="center"/>
    </xf>
    <xf numFmtId="171" fontId="17" fillId="0" borderId="34" xfId="3" quotePrefix="1" applyNumberFormat="1" applyFont="1" applyBorder="1" applyAlignment="1">
      <alignment vertical="center"/>
    </xf>
    <xf numFmtId="171" fontId="17" fillId="0" borderId="35" xfId="3" quotePrefix="1" applyNumberFormat="1" applyFont="1" applyBorder="1" applyAlignment="1">
      <alignment vertical="center"/>
    </xf>
    <xf numFmtId="171" fontId="17" fillId="0" borderId="47" xfId="3" quotePrefix="1" applyNumberFormat="1" applyFont="1" applyBorder="1" applyAlignment="1">
      <alignment vertical="center"/>
    </xf>
    <xf numFmtId="0" fontId="23"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23" fillId="0" borderId="0" xfId="0" applyFont="1" applyAlignment="1">
      <alignment vertical="center"/>
    </xf>
    <xf numFmtId="0" fontId="32" fillId="0" borderId="0" xfId="0" applyFont="1" applyAlignment="1">
      <alignment vertical="center"/>
    </xf>
    <xf numFmtId="0" fontId="37" fillId="0" borderId="0" xfId="0" applyFont="1" applyAlignment="1">
      <alignment vertical="center"/>
    </xf>
    <xf numFmtId="167" fontId="42" fillId="0" borderId="0" xfId="3" applyNumberFormat="1" applyFont="1" applyFill="1" applyBorder="1" applyAlignment="1">
      <alignment vertical="center"/>
    </xf>
    <xf numFmtId="44" fontId="44" fillId="0" borderId="0" xfId="1" applyFont="1" applyFill="1" applyBorder="1" applyAlignment="1">
      <alignment horizontal="right" vertical="center"/>
    </xf>
    <xf numFmtId="165" fontId="45" fillId="0" borderId="0" xfId="3" applyNumberFormat="1" applyFont="1" applyFill="1" applyBorder="1" applyAlignment="1">
      <alignment vertical="center"/>
    </xf>
    <xf numFmtId="165" fontId="45" fillId="0" borderId="0" xfId="3" applyNumberFormat="1" applyFont="1" applyFill="1" applyBorder="1" applyAlignment="1">
      <alignment horizontal="center" vertical="center"/>
    </xf>
    <xf numFmtId="0" fontId="21" fillId="9" borderId="0" xfId="2" applyFill="1" applyAlignment="1" applyProtection="1">
      <alignment horizontal="center" vertical="center"/>
    </xf>
    <xf numFmtId="164" fontId="36" fillId="0" borderId="0" xfId="3" applyFont="1" applyFill="1" applyBorder="1" applyAlignment="1">
      <alignment vertical="center"/>
    </xf>
    <xf numFmtId="44" fontId="17" fillId="0" borderId="34" xfId="1" applyFont="1" applyBorder="1" applyAlignment="1">
      <alignment horizontal="right" vertical="center"/>
    </xf>
    <xf numFmtId="44" fontId="16" fillId="0" borderId="34" xfId="1" applyFont="1" applyBorder="1" applyAlignment="1">
      <alignment horizontal="right" vertical="center"/>
    </xf>
    <xf numFmtId="44" fontId="17" fillId="0" borderId="0" xfId="1" applyFont="1" applyAlignment="1">
      <alignment horizontal="right" vertical="center"/>
    </xf>
    <xf numFmtId="167" fontId="17" fillId="0" borderId="0" xfId="3" applyNumberFormat="1" applyFont="1" applyFill="1" applyBorder="1" applyAlignment="1">
      <alignment vertical="center"/>
    </xf>
    <xf numFmtId="44" fontId="17" fillId="0" borderId="36" xfId="1" applyFont="1" applyBorder="1" applyAlignment="1">
      <alignment horizontal="right" vertical="center"/>
    </xf>
    <xf numFmtId="44" fontId="16" fillId="0" borderId="36" xfId="1" applyFont="1" applyBorder="1" applyAlignment="1">
      <alignment horizontal="right" vertical="center"/>
    </xf>
    <xf numFmtId="170" fontId="17" fillId="0" borderId="34" xfId="1" applyNumberFormat="1" applyFont="1" applyBorder="1" applyAlignment="1">
      <alignment horizontal="right" vertical="center"/>
    </xf>
    <xf numFmtId="169" fontId="17" fillId="6" borderId="34" xfId="1" quotePrefix="1" applyNumberFormat="1" applyFont="1" applyFill="1" applyBorder="1" applyAlignment="1">
      <alignment horizontal="right" vertical="center"/>
    </xf>
    <xf numFmtId="44" fontId="17" fillId="0" borderId="0" xfId="1" applyFont="1" applyBorder="1" applyAlignment="1">
      <alignment horizontal="right" vertical="center"/>
    </xf>
    <xf numFmtId="0" fontId="17" fillId="0" borderId="0" xfId="49" applyFont="1" applyAlignment="1">
      <alignment horizontal="center" vertical="center"/>
    </xf>
    <xf numFmtId="0" fontId="23" fillId="7" borderId="34" xfId="49" applyFont="1" applyFill="1" applyBorder="1" applyAlignment="1">
      <alignment horizontal="center" vertical="center" wrapText="1"/>
    </xf>
    <xf numFmtId="0" fontId="16" fillId="0" borderId="0" xfId="49" applyFont="1" applyAlignment="1">
      <alignment vertical="center"/>
    </xf>
    <xf numFmtId="0" fontId="41" fillId="0" borderId="34" xfId="49" applyFont="1" applyBorder="1" applyAlignment="1">
      <alignment vertical="center"/>
    </xf>
    <xf numFmtId="167" fontId="36" fillId="0" borderId="35" xfId="3" applyNumberFormat="1" applyFont="1" applyFill="1" applyBorder="1" applyAlignment="1">
      <alignment vertical="center"/>
    </xf>
    <xf numFmtId="0" fontId="41" fillId="0" borderId="34" xfId="49" applyFont="1" applyBorder="1" applyAlignment="1">
      <alignment vertical="center" wrapText="1"/>
    </xf>
    <xf numFmtId="0" fontId="16" fillId="0" borderId="34" xfId="49" applyFont="1" applyBorder="1" applyAlignment="1">
      <alignment vertical="center"/>
    </xf>
    <xf numFmtId="0" fontId="41" fillId="0" borderId="0" xfId="49" applyFont="1" applyAlignment="1">
      <alignment vertical="center"/>
    </xf>
    <xf numFmtId="167" fontId="17" fillId="0" borderId="0" xfId="3" applyNumberFormat="1" applyFont="1" applyFill="1" applyAlignment="1">
      <alignment vertical="center"/>
    </xf>
    <xf numFmtId="167" fontId="17" fillId="0" borderId="34" xfId="3" applyNumberFormat="1" applyFont="1" applyFill="1" applyBorder="1" applyAlignment="1">
      <alignment vertical="center"/>
    </xf>
    <xf numFmtId="172" fontId="43" fillId="0" borderId="34" xfId="49" applyNumberFormat="1" applyFont="1" applyBorder="1" applyAlignment="1">
      <alignment vertical="center" wrapText="1"/>
    </xf>
    <xf numFmtId="167" fontId="17" fillId="0" borderId="34" xfId="3" applyNumberFormat="1" applyFont="1" applyFill="1" applyBorder="1" applyAlignment="1">
      <alignment horizontal="right" vertical="center"/>
    </xf>
    <xf numFmtId="167" fontId="17" fillId="0" borderId="0" xfId="3" applyNumberFormat="1" applyFont="1" applyFill="1" applyBorder="1" applyAlignment="1">
      <alignment horizontal="right" vertical="center"/>
    </xf>
    <xf numFmtId="167" fontId="16" fillId="0" borderId="0" xfId="3" applyNumberFormat="1" applyFont="1" applyFill="1" applyBorder="1" applyAlignment="1">
      <alignment vertical="center"/>
    </xf>
    <xf numFmtId="0" fontId="28" fillId="0" borderId="0" xfId="49" applyFont="1" applyAlignment="1">
      <alignment vertical="center"/>
    </xf>
    <xf numFmtId="0" fontId="16" fillId="0" borderId="34" xfId="49" applyFont="1" applyBorder="1" applyAlignment="1">
      <alignment vertical="center" wrapText="1"/>
    </xf>
    <xf numFmtId="0" fontId="44" fillId="0" borderId="0" xfId="49" applyFont="1" applyAlignment="1">
      <alignment vertical="center"/>
    </xf>
    <xf numFmtId="0" fontId="16" fillId="8" borderId="34" xfId="49" applyFont="1" applyFill="1" applyBorder="1" applyAlignment="1">
      <alignment vertical="center"/>
    </xf>
    <xf numFmtId="44" fontId="14" fillId="0" borderId="0" xfId="1" applyFont="1" applyFill="1" applyBorder="1" applyAlignment="1">
      <alignment horizontal="right" vertical="center"/>
    </xf>
    <xf numFmtId="0" fontId="44" fillId="0" borderId="0" xfId="49" applyFont="1" applyAlignment="1">
      <alignment horizontal="center" vertical="center"/>
    </xf>
    <xf numFmtId="44" fontId="44" fillId="0" borderId="0" xfId="49" applyNumberFormat="1" applyFont="1" applyAlignment="1">
      <alignment vertical="center"/>
    </xf>
    <xf numFmtId="0" fontId="17" fillId="0" borderId="0" xfId="49" applyFont="1" applyAlignment="1">
      <alignment horizontal="center" vertical="center" wrapText="1"/>
    </xf>
    <xf numFmtId="0" fontId="17" fillId="0" borderId="0" xfId="49" applyFont="1" applyAlignment="1">
      <alignment horizontal="left" vertical="center" wrapText="1"/>
    </xf>
    <xf numFmtId="0" fontId="75" fillId="45" borderId="34" xfId="19" applyFont="1" applyFill="1" applyBorder="1" applyAlignment="1">
      <alignment horizontal="center" vertical="center" wrapText="1"/>
    </xf>
    <xf numFmtId="164" fontId="76" fillId="0" borderId="0" xfId="3" applyFont="1" applyBorder="1" applyAlignment="1" applyProtection="1">
      <alignment vertical="center"/>
    </xf>
    <xf numFmtId="176" fontId="16" fillId="0" borderId="34" xfId="1" applyNumberFormat="1" applyFont="1" applyBorder="1" applyAlignment="1">
      <alignment horizontal="right" vertical="center"/>
    </xf>
    <xf numFmtId="165" fontId="20" fillId="46" borderId="34" xfId="3" applyNumberFormat="1" applyFont="1" applyFill="1" applyBorder="1" applyAlignment="1">
      <alignment vertical="center"/>
    </xf>
    <xf numFmtId="167" fontId="77" fillId="0" borderId="0" xfId="3" applyNumberFormat="1" applyFont="1" applyBorder="1" applyAlignment="1" applyProtection="1">
      <alignment horizontal="center" vertical="center"/>
    </xf>
    <xf numFmtId="167" fontId="77" fillId="0" borderId="39" xfId="3" applyNumberFormat="1" applyFont="1" applyBorder="1" applyAlignment="1" applyProtection="1">
      <alignment horizontal="center" vertical="center"/>
    </xf>
    <xf numFmtId="167" fontId="74" fillId="0" borderId="0" xfId="3" applyNumberFormat="1" applyFont="1" applyBorder="1" applyAlignment="1" applyProtection="1">
      <alignment horizontal="center" vertical="center"/>
    </xf>
    <xf numFmtId="167" fontId="77" fillId="0" borderId="0" xfId="19" applyNumberFormat="1" applyFont="1" applyBorder="1" applyAlignment="1">
      <alignment horizontal="center" vertical="center"/>
    </xf>
    <xf numFmtId="177" fontId="73" fillId="0" borderId="34" xfId="4" applyNumberFormat="1" applyFont="1" applyBorder="1" applyAlignment="1">
      <alignment horizontal="right" vertical="center"/>
    </xf>
    <xf numFmtId="177" fontId="73" fillId="0" borderId="18" xfId="4" applyNumberFormat="1" applyFont="1" applyBorder="1" applyAlignment="1">
      <alignment horizontal="right" vertical="center"/>
    </xf>
    <xf numFmtId="177" fontId="73" fillId="0" borderId="0" xfId="49" applyNumberFormat="1" applyFont="1" applyAlignment="1">
      <alignment horizontal="right" vertical="center"/>
    </xf>
    <xf numFmtId="177" fontId="73" fillId="0" borderId="0" xfId="4" applyNumberFormat="1" applyFont="1" applyBorder="1" applyAlignment="1">
      <alignment horizontal="right" vertical="center"/>
    </xf>
    <xf numFmtId="177" fontId="73" fillId="0" borderId="0" xfId="4" quotePrefix="1" applyNumberFormat="1" applyFont="1" applyBorder="1" applyAlignment="1">
      <alignment horizontal="right" vertical="center"/>
    </xf>
    <xf numFmtId="177" fontId="73" fillId="0" borderId="6" xfId="4" applyNumberFormat="1" applyFont="1" applyBorder="1" applyAlignment="1">
      <alignment horizontal="right" vertical="center"/>
    </xf>
    <xf numFmtId="177" fontId="73" fillId="0" borderId="39" xfId="4" applyNumberFormat="1" applyFont="1" applyBorder="1" applyAlignment="1">
      <alignment horizontal="right" vertical="center"/>
    </xf>
    <xf numFmtId="177" fontId="79" fillId="0" borderId="0" xfId="49" applyNumberFormat="1" applyFont="1" applyAlignment="1">
      <alignment horizontal="right" vertical="center"/>
    </xf>
    <xf numFmtId="177" fontId="19" fillId="0" borderId="0" xfId="49" applyNumberFormat="1" applyFont="1" applyAlignment="1">
      <alignment horizontal="right" vertical="center"/>
    </xf>
    <xf numFmtId="8" fontId="17" fillId="6" borderId="34" xfId="49" applyNumberFormat="1" applyFont="1" applyFill="1" applyBorder="1" applyAlignment="1">
      <alignment vertical="center"/>
    </xf>
    <xf numFmtId="8" fontId="17" fillId="6" borderId="34" xfId="1" applyNumberFormat="1" applyFont="1" applyFill="1" applyBorder="1" applyAlignment="1">
      <alignment horizontal="right" vertical="center"/>
    </xf>
    <xf numFmtId="8" fontId="17" fillId="6" borderId="34" xfId="1" applyNumberFormat="1" applyFont="1" applyFill="1" applyBorder="1" applyAlignment="1">
      <alignment vertical="center"/>
    </xf>
    <xf numFmtId="8" fontId="20" fillId="6" borderId="34" xfId="1" applyNumberFormat="1" applyFont="1" applyFill="1" applyBorder="1" applyAlignment="1">
      <alignment horizontal="right" vertical="center"/>
    </xf>
    <xf numFmtId="8" fontId="20" fillId="6" borderId="34" xfId="1" applyNumberFormat="1" applyFont="1" applyFill="1" applyBorder="1" applyAlignment="1">
      <alignment vertical="center"/>
    </xf>
    <xf numFmtId="169" fontId="17" fillId="6" borderId="34" xfId="49" quotePrefix="1" applyNumberFormat="1" applyFont="1" applyFill="1" applyBorder="1" applyAlignment="1">
      <alignment horizontal="right" vertical="center"/>
    </xf>
    <xf numFmtId="0" fontId="21" fillId="0" borderId="0" xfId="2" applyFill="1" applyAlignment="1" applyProtection="1">
      <alignment horizontal="center" vertical="center"/>
    </xf>
    <xf numFmtId="0" fontId="17" fillId="0" borderId="0" xfId="49" applyFont="1" applyAlignment="1">
      <alignment vertical="center"/>
    </xf>
    <xf numFmtId="10" fontId="17" fillId="0" borderId="0" xfId="4" applyNumberFormat="1" applyFont="1" applyAlignment="1">
      <alignment vertical="center"/>
    </xf>
    <xf numFmtId="165" fontId="17" fillId="6" borderId="34" xfId="3" applyNumberFormat="1" applyFont="1" applyFill="1" applyBorder="1" applyAlignment="1">
      <alignment vertical="center"/>
    </xf>
    <xf numFmtId="0" fontId="40" fillId="3" borderId="34" xfId="49" applyFont="1" applyFill="1" applyBorder="1" applyAlignment="1">
      <alignment horizontal="center" vertical="center"/>
    </xf>
    <xf numFmtId="0" fontId="40" fillId="3" borderId="34" xfId="49" applyFont="1" applyFill="1" applyBorder="1" applyAlignment="1">
      <alignment horizontal="center" vertical="center" wrapText="1"/>
    </xf>
    <xf numFmtId="164" fontId="85" fillId="0" borderId="34" xfId="3" applyFont="1" applyFill="1" applyBorder="1" applyAlignment="1">
      <alignment horizontal="center" vertical="center" wrapText="1"/>
    </xf>
    <xf numFmtId="10" fontId="86" fillId="0" borderId="0" xfId="4" applyNumberFormat="1" applyFont="1" applyAlignment="1">
      <alignment vertical="center"/>
    </xf>
    <xf numFmtId="0" fontId="86" fillId="0" borderId="0" xfId="49" applyFont="1" applyAlignment="1">
      <alignment vertical="center"/>
    </xf>
    <xf numFmtId="177" fontId="87" fillId="0" borderId="5" xfId="4" applyNumberFormat="1" applyFont="1" applyBorder="1" applyAlignment="1">
      <alignment horizontal="right" vertical="center"/>
    </xf>
    <xf numFmtId="167" fontId="14" fillId="0" borderId="0" xfId="86" applyNumberFormat="1" applyAlignment="1">
      <alignment horizontal="center" vertical="center"/>
    </xf>
    <xf numFmtId="165" fontId="20" fillId="6" borderId="34" xfId="3" applyNumberFormat="1" applyFont="1" applyFill="1" applyBorder="1" applyAlignment="1">
      <alignment vertical="center"/>
    </xf>
    <xf numFmtId="166" fontId="88" fillId="0" borderId="0" xfId="4" applyNumberFormat="1" applyFont="1" applyFill="1" applyBorder="1" applyAlignment="1">
      <alignment horizontal="center" vertical="center"/>
    </xf>
    <xf numFmtId="8" fontId="89" fillId="6" borderId="34" xfId="1" applyNumberFormat="1" applyFont="1" applyFill="1" applyBorder="1" applyAlignment="1">
      <alignment horizontal="right" vertical="center"/>
    </xf>
    <xf numFmtId="177" fontId="90" fillId="0" borderId="34" xfId="4" applyNumberFormat="1" applyFont="1" applyBorder="1" applyAlignment="1">
      <alignment horizontal="right" vertical="center"/>
    </xf>
    <xf numFmtId="167" fontId="89" fillId="0" borderId="34" xfId="3" applyNumberFormat="1" applyFont="1" applyFill="1" applyBorder="1" applyAlignment="1">
      <alignment vertical="center"/>
    </xf>
    <xf numFmtId="165" fontId="89" fillId="6" borderId="34" xfId="3" applyNumberFormat="1" applyFont="1" applyFill="1" applyBorder="1" applyAlignment="1">
      <alignment vertical="center"/>
    </xf>
    <xf numFmtId="8" fontId="89" fillId="6" borderId="34" xfId="49" applyNumberFormat="1" applyFont="1" applyFill="1" applyBorder="1" applyAlignment="1">
      <alignment vertical="center"/>
    </xf>
    <xf numFmtId="167" fontId="89" fillId="0" borderId="35" xfId="3" applyNumberFormat="1" applyFont="1" applyFill="1" applyBorder="1" applyAlignment="1">
      <alignment vertical="center"/>
    </xf>
    <xf numFmtId="44" fontId="89" fillId="0" borderId="36" xfId="1" applyFont="1" applyBorder="1" applyAlignment="1">
      <alignment horizontal="right" vertical="center"/>
    </xf>
    <xf numFmtId="44" fontId="89" fillId="0" borderId="34" xfId="1" applyFont="1" applyBorder="1" applyAlignment="1">
      <alignment horizontal="right" vertical="center"/>
    </xf>
    <xf numFmtId="167" fontId="89" fillId="0" borderId="34" xfId="3" applyNumberFormat="1" applyFont="1" applyFill="1" applyBorder="1" applyAlignment="1">
      <alignment horizontal="right" vertical="center"/>
    </xf>
    <xf numFmtId="166" fontId="34" fillId="0" borderId="0" xfId="4" quotePrefix="1" applyNumberFormat="1" applyFont="1" applyFill="1" applyBorder="1" applyAlignment="1">
      <alignment vertical="center"/>
    </xf>
    <xf numFmtId="171" fontId="34" fillId="5" borderId="81" xfId="3" quotePrefix="1" applyNumberFormat="1" applyFont="1" applyFill="1" applyBorder="1" applyAlignment="1">
      <alignment vertical="center"/>
    </xf>
    <xf numFmtId="171" fontId="34" fillId="5" borderId="56" xfId="3" quotePrefix="1" applyNumberFormat="1" applyFont="1" applyFill="1" applyBorder="1" applyAlignment="1">
      <alignment vertical="center"/>
    </xf>
    <xf numFmtId="171" fontId="34" fillId="5" borderId="44" xfId="3" quotePrefix="1" applyNumberFormat="1" applyFont="1" applyFill="1" applyBorder="1" applyAlignment="1">
      <alignment vertical="center"/>
    </xf>
    <xf numFmtId="0" fontId="34" fillId="4" borderId="73" xfId="0" applyFont="1" applyFill="1" applyBorder="1" applyAlignment="1">
      <alignment horizontal="center" vertical="center"/>
    </xf>
    <xf numFmtId="171" fontId="34" fillId="5" borderId="55" xfId="3" quotePrefix="1" applyNumberFormat="1" applyFont="1" applyFill="1" applyBorder="1" applyAlignment="1">
      <alignment vertical="center"/>
    </xf>
    <xf numFmtId="171" fontId="34" fillId="5" borderId="46" xfId="3" quotePrefix="1" applyNumberFormat="1" applyFont="1" applyFill="1" applyBorder="1" applyAlignment="1">
      <alignment vertical="center"/>
    </xf>
    <xf numFmtId="171" fontId="34" fillId="5" borderId="73" xfId="3" quotePrefix="1" applyNumberFormat="1" applyFont="1" applyFill="1" applyBorder="1" applyAlignment="1">
      <alignment vertical="center"/>
    </xf>
    <xf numFmtId="166" fontId="34" fillId="5" borderId="25" xfId="4" quotePrefix="1" applyNumberFormat="1" applyFont="1" applyFill="1" applyBorder="1" applyAlignment="1">
      <alignment vertical="center"/>
    </xf>
    <xf numFmtId="0" fontId="22" fillId="2" borderId="3" xfId="0" applyFont="1" applyFill="1" applyBorder="1" applyAlignment="1">
      <alignment horizontal="center" vertical="center" wrapText="1"/>
    </xf>
    <xf numFmtId="0" fontId="20" fillId="48" borderId="34" xfId="86" applyFont="1" applyFill="1" applyBorder="1" applyAlignment="1">
      <alignment horizontal="center" vertical="center"/>
    </xf>
    <xf numFmtId="173" fontId="20" fillId="49" borderId="34" xfId="3" quotePrefix="1" applyNumberFormat="1" applyFont="1" applyFill="1" applyBorder="1" applyAlignment="1">
      <alignment horizontal="center" vertical="center"/>
    </xf>
    <xf numFmtId="174" fontId="17" fillId="0" borderId="24" xfId="3" quotePrefix="1" applyNumberFormat="1" applyFont="1" applyBorder="1" applyAlignment="1">
      <alignment vertical="center"/>
    </xf>
    <xf numFmtId="174" fontId="17" fillId="0" borderId="23" xfId="3" quotePrefix="1" applyNumberFormat="1" applyFont="1" applyBorder="1" applyAlignment="1">
      <alignment vertical="center"/>
    </xf>
    <xf numFmtId="174" fontId="17" fillId="0" borderId="27" xfId="3" quotePrefix="1" applyNumberFormat="1" applyFont="1" applyBorder="1" applyAlignment="1">
      <alignment vertical="center"/>
    </xf>
    <xf numFmtId="174" fontId="17" fillId="0" borderId="28" xfId="3" quotePrefix="1" applyNumberFormat="1" applyFont="1" applyBorder="1" applyAlignment="1">
      <alignment vertical="center"/>
    </xf>
    <xf numFmtId="174" fontId="80" fillId="5" borderId="25" xfId="3" quotePrefix="1" applyNumberFormat="1" applyFont="1" applyFill="1" applyBorder="1" applyAlignment="1">
      <alignment vertical="center"/>
    </xf>
    <xf numFmtId="174" fontId="80" fillId="5" borderId="26" xfId="3" quotePrefix="1" applyNumberFormat="1" applyFont="1" applyFill="1" applyBorder="1" applyAlignment="1">
      <alignment vertical="center"/>
    </xf>
    <xf numFmtId="171" fontId="34" fillId="0" borderId="54" xfId="3" applyNumberFormat="1" applyFont="1" applyFill="1" applyBorder="1" applyAlignment="1">
      <alignment vertical="center"/>
    </xf>
    <xf numFmtId="173" fontId="20" fillId="49" borderId="34" xfId="3" applyNumberFormat="1" applyFont="1" applyFill="1" applyBorder="1" applyAlignment="1">
      <alignment horizontal="center" vertical="center"/>
    </xf>
    <xf numFmtId="0" fontId="67" fillId="0" borderId="0" xfId="0" applyFont="1" applyAlignment="1">
      <alignment vertical="center" wrapText="1"/>
    </xf>
    <xf numFmtId="0" fontId="20" fillId="0" borderId="0" xfId="0" applyFont="1" applyAlignment="1">
      <alignment vertical="center" wrapText="1"/>
    </xf>
    <xf numFmtId="173" fontId="20" fillId="49" borderId="34" xfId="3" quotePrefix="1" applyNumberFormat="1" applyFont="1" applyFill="1" applyBorder="1" applyAlignment="1">
      <alignment horizontal="center" vertical="center"/>
    </xf>
    <xf numFmtId="0" fontId="0" fillId="0" borderId="0" xfId="0" applyAlignment="1"/>
    <xf numFmtId="0" fontId="14" fillId="0" borderId="0" xfId="49" applyAlignment="1">
      <alignment vertical="center"/>
    </xf>
    <xf numFmtId="0" fontId="14" fillId="0" borderId="0" xfId="49" applyAlignment="1">
      <alignment horizontal="left" vertical="center" wrapText="1"/>
    </xf>
    <xf numFmtId="0" fontId="17" fillId="0" borderId="0" xfId="49" applyFont="1" applyAlignment="1">
      <alignment vertical="center" wrapText="1"/>
    </xf>
    <xf numFmtId="0" fontId="14" fillId="0" borderId="0" xfId="49" applyAlignment="1">
      <alignment vertical="center" wrapText="1"/>
    </xf>
    <xf numFmtId="8" fontId="14" fillId="0" borderId="0" xfId="49" applyNumberFormat="1" applyAlignment="1">
      <alignment vertical="center"/>
    </xf>
    <xf numFmtId="44" fontId="14" fillId="0" borderId="0" xfId="49" applyNumberFormat="1" applyAlignment="1">
      <alignment vertical="center"/>
    </xf>
    <xf numFmtId="0" fontId="44" fillId="0" borderId="0" xfId="49" quotePrefix="1" applyFont="1" applyAlignment="1">
      <alignment vertical="center"/>
    </xf>
    <xf numFmtId="44" fontId="16" fillId="8" borderId="34" xfId="1" applyFont="1" applyFill="1" applyBorder="1" applyAlignment="1">
      <alignment horizontal="right" vertical="center"/>
    </xf>
    <xf numFmtId="0" fontId="20" fillId="0" borderId="0" xfId="49" applyFont="1" applyAlignment="1">
      <alignment horizontal="center" vertical="center" wrapText="1"/>
    </xf>
    <xf numFmtId="0" fontId="84" fillId="0" borderId="0" xfId="49" applyFont="1" applyAlignment="1">
      <alignment vertical="center" wrapText="1"/>
    </xf>
    <xf numFmtId="166" fontId="17" fillId="0" borderId="41" xfId="4" applyNumberFormat="1" applyFont="1" applyBorder="1" applyAlignment="1">
      <alignment vertical="center"/>
    </xf>
    <xf numFmtId="166" fontId="17" fillId="0" borderId="34" xfId="4" applyNumberFormat="1" applyFont="1" applyBorder="1" applyAlignment="1">
      <alignment vertical="center"/>
    </xf>
    <xf numFmtId="166" fontId="17" fillId="0" borderId="34" xfId="4" quotePrefix="1" applyNumberFormat="1" applyFont="1" applyBorder="1" applyAlignment="1">
      <alignment vertical="center"/>
    </xf>
    <xf numFmtId="0" fontId="0" fillId="0" borderId="0" xfId="0" applyAlignment="1">
      <alignment vertical="top" wrapText="1"/>
    </xf>
    <xf numFmtId="0" fontId="64" fillId="0" borderId="0" xfId="0" applyFont="1" applyBorder="1"/>
    <xf numFmtId="0" fontId="65" fillId="0" borderId="0" xfId="0" applyFont="1" applyBorder="1"/>
    <xf numFmtId="165" fontId="17" fillId="0" borderId="0" xfId="3" applyNumberFormat="1" applyFont="1" applyFill="1" applyBorder="1" applyAlignment="1">
      <alignment vertical="center"/>
    </xf>
    <xf numFmtId="177" fontId="73" fillId="0" borderId="0" xfId="4" applyNumberFormat="1" applyFont="1" applyFill="1" applyBorder="1" applyAlignment="1">
      <alignment horizontal="right" vertical="center"/>
    </xf>
    <xf numFmtId="176" fontId="16" fillId="0" borderId="36" xfId="1" applyNumberFormat="1" applyFont="1" applyBorder="1" applyAlignment="1">
      <alignment horizontal="right" vertical="center"/>
    </xf>
    <xf numFmtId="167" fontId="89" fillId="0" borderId="39" xfId="3" applyNumberFormat="1" applyFont="1" applyFill="1" applyBorder="1" applyAlignment="1">
      <alignment vertical="center"/>
    </xf>
    <xf numFmtId="177" fontId="90" fillId="0" borderId="36" xfId="4" applyNumberFormat="1" applyFont="1" applyFill="1" applyBorder="1" applyAlignment="1">
      <alignment horizontal="right" vertical="center"/>
    </xf>
    <xf numFmtId="165" fontId="89" fillId="0" borderId="39" xfId="3" applyNumberFormat="1" applyFont="1" applyFill="1" applyBorder="1" applyAlignment="1">
      <alignment horizontal="center" vertical="center"/>
    </xf>
    <xf numFmtId="177" fontId="90" fillId="0" borderId="39" xfId="4" applyNumberFormat="1" applyFont="1" applyFill="1" applyBorder="1" applyAlignment="1">
      <alignment horizontal="right" vertical="center"/>
    </xf>
    <xf numFmtId="177" fontId="73" fillId="0" borderId="36" xfId="4" applyNumberFormat="1" applyFont="1" applyBorder="1" applyAlignment="1">
      <alignment horizontal="right" vertical="center"/>
    </xf>
    <xf numFmtId="167" fontId="17" fillId="0" borderId="39" xfId="3" applyNumberFormat="1" applyFont="1" applyFill="1" applyBorder="1" applyAlignment="1">
      <alignment vertical="center"/>
    </xf>
    <xf numFmtId="177" fontId="79" fillId="0" borderId="39" xfId="49" applyNumberFormat="1" applyFont="1" applyBorder="1" applyAlignment="1">
      <alignment horizontal="right" vertical="center"/>
    </xf>
    <xf numFmtId="177" fontId="73" fillId="0" borderId="5" xfId="4" applyNumberFormat="1" applyFont="1" applyBorder="1" applyAlignment="1">
      <alignment horizontal="right" vertical="center"/>
    </xf>
    <xf numFmtId="169" fontId="89" fillId="6" borderId="34" xfId="49" quotePrefix="1" applyNumberFormat="1" applyFont="1" applyFill="1" applyBorder="1" applyAlignment="1">
      <alignment horizontal="right" vertical="center"/>
    </xf>
    <xf numFmtId="7" fontId="89" fillId="6" borderId="36" xfId="1" quotePrefix="1" applyNumberFormat="1" applyFont="1" applyFill="1" applyBorder="1" applyAlignment="1">
      <alignment horizontal="right" vertical="center"/>
    </xf>
    <xf numFmtId="8" fontId="16" fillId="8" borderId="34" xfId="1" applyNumberFormat="1" applyFont="1" applyFill="1" applyBorder="1" applyAlignment="1">
      <alignment horizontal="right" vertical="center"/>
    </xf>
    <xf numFmtId="8" fontId="17" fillId="50" borderId="34" xfId="49" applyNumberFormat="1" applyFont="1" applyFill="1" applyBorder="1" applyAlignment="1">
      <alignment horizontal="right" vertical="center"/>
    </xf>
    <xf numFmtId="8" fontId="89" fillId="50" borderId="82" xfId="49" applyNumberFormat="1" applyFont="1" applyFill="1" applyBorder="1"/>
    <xf numFmtId="0" fontId="97" fillId="0" borderId="34" xfId="49" applyFont="1" applyBorder="1" applyAlignment="1">
      <alignment vertical="center"/>
    </xf>
    <xf numFmtId="0" fontId="96" fillId="0" borderId="34" xfId="49" applyFont="1" applyBorder="1" applyAlignment="1">
      <alignment horizontal="right" vertical="center"/>
    </xf>
    <xf numFmtId="179" fontId="17" fillId="0" borderId="0" xfId="997" applyNumberFormat="1" applyFont="1" applyAlignment="1">
      <alignment vertical="center"/>
    </xf>
    <xf numFmtId="0" fontId="98" fillId="51" borderId="0" xfId="998" applyFont="1" applyFill="1" applyAlignment="1">
      <alignment vertical="center" wrapText="1"/>
    </xf>
    <xf numFmtId="0" fontId="98" fillId="0" borderId="0" xfId="69" applyFont="1" applyAlignment="1">
      <alignment vertical="center"/>
    </xf>
    <xf numFmtId="0" fontId="16" fillId="3" borderId="11" xfId="0" applyNumberFormat="1" applyFont="1" applyFill="1" applyBorder="1" applyAlignment="1">
      <alignment vertical="center" wrapText="1"/>
    </xf>
    <xf numFmtId="171" fontId="17" fillId="0" borderId="16" xfId="3" quotePrefix="1" applyNumberFormat="1" applyFont="1" applyBorder="1" applyAlignment="1">
      <alignment vertical="center"/>
    </xf>
    <xf numFmtId="175" fontId="17" fillId="0" borderId="15" xfId="3" quotePrefix="1" applyNumberFormat="1" applyFont="1" applyBorder="1" applyAlignment="1">
      <alignment vertical="center"/>
    </xf>
    <xf numFmtId="171" fontId="17" fillId="0" borderId="22" xfId="3" quotePrefix="1" applyNumberFormat="1" applyFont="1" applyBorder="1" applyAlignment="1">
      <alignment vertical="center"/>
    </xf>
    <xf numFmtId="171" fontId="17" fillId="0" borderId="15" xfId="3" quotePrefix="1" applyNumberFormat="1" applyFont="1" applyBorder="1" applyAlignment="1">
      <alignment vertical="center"/>
    </xf>
    <xf numFmtId="171" fontId="17" fillId="0" borderId="3" xfId="3" quotePrefix="1" applyNumberFormat="1" applyFont="1" applyBorder="1" applyAlignment="1">
      <alignment vertical="center"/>
    </xf>
    <xf numFmtId="171" fontId="17" fillId="0" borderId="29" xfId="3" quotePrefix="1" applyNumberFormat="1" applyFont="1" applyBorder="1" applyAlignment="1">
      <alignment vertical="center"/>
    </xf>
    <xf numFmtId="171" fontId="15" fillId="5" borderId="45" xfId="3" quotePrefix="1" applyNumberFormat="1" applyFont="1" applyFill="1" applyBorder="1" applyAlignment="1">
      <alignment vertical="center"/>
    </xf>
    <xf numFmtId="171" fontId="17" fillId="0" borderId="21" xfId="3" quotePrefix="1" applyNumberFormat="1" applyFont="1" applyBorder="1" applyAlignment="1">
      <alignment vertical="center"/>
    </xf>
    <xf numFmtId="174" fontId="17" fillId="0" borderId="16" xfId="3" quotePrefix="1" applyNumberFormat="1" applyFont="1" applyBorder="1" applyAlignment="1">
      <alignment vertical="center"/>
    </xf>
    <xf numFmtId="174" fontId="17" fillId="0" borderId="15" xfId="3" quotePrefix="1" applyNumberFormat="1" applyFont="1" applyBorder="1" applyAlignment="1">
      <alignment vertical="center"/>
    </xf>
    <xf numFmtId="44" fontId="30" fillId="0" borderId="16" xfId="1" applyFont="1" applyBorder="1" applyAlignment="1">
      <alignment vertical="center"/>
    </xf>
    <xf numFmtId="44" fontId="30" fillId="0" borderId="15" xfId="1" applyFont="1" applyBorder="1" applyAlignment="1">
      <alignment vertical="center"/>
    </xf>
    <xf numFmtId="171" fontId="17" fillId="0" borderId="16" xfId="3" applyNumberFormat="1" applyFont="1" applyBorder="1" applyAlignment="1">
      <alignment vertical="center"/>
    </xf>
    <xf numFmtId="171" fontId="17" fillId="0" borderId="3" xfId="3" applyNumberFormat="1" applyFont="1" applyBorder="1" applyAlignment="1">
      <alignment vertical="center"/>
    </xf>
    <xf numFmtId="171" fontId="17" fillId="0" borderId="15" xfId="3" applyNumberFormat="1" applyFont="1" applyBorder="1" applyAlignment="1">
      <alignment vertical="center"/>
    </xf>
    <xf numFmtId="171" fontId="17" fillId="0" borderId="22" xfId="3" applyNumberFormat="1" applyFont="1" applyBorder="1" applyAlignment="1">
      <alignment vertical="center"/>
    </xf>
    <xf numFmtId="171" fontId="17" fillId="0" borderId="29" xfId="3" applyNumberFormat="1" applyFont="1" applyBorder="1" applyAlignment="1">
      <alignment vertical="center"/>
    </xf>
    <xf numFmtId="171" fontId="17" fillId="0" borderId="21" xfId="3" applyNumberFormat="1" applyFont="1" applyBorder="1" applyAlignment="1">
      <alignment vertical="center"/>
    </xf>
    <xf numFmtId="171" fontId="17" fillId="0" borderId="3" xfId="3" applyNumberFormat="1" applyFont="1" applyBorder="1" applyAlignment="1">
      <alignment horizontal="center" vertical="center"/>
    </xf>
    <xf numFmtId="171" fontId="17" fillId="0" borderId="15" xfId="3" applyNumberFormat="1" applyFont="1" applyBorder="1" applyAlignment="1">
      <alignment horizontal="center" vertical="center"/>
    </xf>
    <xf numFmtId="171" fontId="17" fillId="0" borderId="83" xfId="3" quotePrefix="1" applyNumberFormat="1" applyFont="1" applyBorder="1" applyAlignment="1">
      <alignment vertical="center"/>
    </xf>
    <xf numFmtId="166" fontId="17" fillId="0" borderId="3" xfId="4" quotePrefix="1" applyNumberFormat="1" applyFont="1" applyBorder="1" applyAlignment="1">
      <alignment vertical="center"/>
    </xf>
    <xf numFmtId="171" fontId="36" fillId="0" borderId="16" xfId="3" quotePrefix="1" applyNumberFormat="1" applyFont="1" applyBorder="1" applyAlignment="1">
      <alignment vertical="center"/>
    </xf>
    <xf numFmtId="171" fontId="36" fillId="0" borderId="3" xfId="3" quotePrefix="1" applyNumberFormat="1" applyFont="1" applyBorder="1" applyAlignment="1">
      <alignment vertical="center"/>
    </xf>
    <xf numFmtId="165" fontId="17" fillId="6" borderId="35" xfId="3" applyNumberFormat="1" applyFont="1" applyFill="1" applyBorder="1" applyAlignment="1">
      <alignment vertical="center"/>
    </xf>
    <xf numFmtId="167" fontId="17" fillId="0" borderId="30" xfId="3" applyNumberFormat="1" applyFont="1" applyFill="1" applyBorder="1" applyAlignment="1">
      <alignment horizontal="right" vertical="center"/>
    </xf>
    <xf numFmtId="167" fontId="17" fillId="0" borderId="31" xfId="3" applyNumberFormat="1" applyFont="1" applyFill="1" applyBorder="1" applyAlignment="1">
      <alignment horizontal="right" vertical="center"/>
    </xf>
    <xf numFmtId="167" fontId="78" fillId="0" borderId="5" xfId="3" applyNumberFormat="1" applyFont="1" applyBorder="1" applyAlignment="1" applyProtection="1">
      <alignment horizontal="center" vertical="center"/>
    </xf>
    <xf numFmtId="165" fontId="73" fillId="0" borderId="6" xfId="4" applyNumberFormat="1" applyFont="1" applyBorder="1" applyAlignment="1">
      <alignment horizontal="right" vertical="center"/>
    </xf>
    <xf numFmtId="0" fontId="25" fillId="0" borderId="0" xfId="0" applyFont="1" applyAlignment="1">
      <alignment horizontal="left"/>
    </xf>
    <xf numFmtId="0" fontId="91" fillId="47" borderId="18" xfId="0" applyFont="1" applyFill="1" applyBorder="1" applyAlignment="1">
      <alignment horizontal="center" vertical="center" wrapText="1"/>
    </xf>
    <xf numFmtId="0" fontId="91" fillId="47" borderId="5" xfId="0" applyFont="1" applyFill="1" applyBorder="1" applyAlignment="1">
      <alignment horizontal="center" vertical="center" wrapText="1"/>
    </xf>
    <xf numFmtId="0" fontId="91" fillId="47" borderId="30" xfId="0" applyFont="1" applyFill="1" applyBorder="1" applyAlignment="1">
      <alignment horizontal="center" vertical="center" wrapText="1"/>
    </xf>
    <xf numFmtId="0" fontId="91" fillId="47" borderId="6" xfId="0" applyFont="1" applyFill="1" applyBorder="1" applyAlignment="1">
      <alignment horizontal="center" vertical="center" wrapText="1"/>
    </xf>
    <xf numFmtId="0" fontId="91" fillId="47" borderId="0" xfId="0" applyFont="1" applyFill="1" applyBorder="1" applyAlignment="1">
      <alignment horizontal="center" vertical="center" wrapText="1"/>
    </xf>
    <xf numFmtId="0" fontId="91" fillId="47" borderId="31" xfId="0" applyFont="1" applyFill="1" applyBorder="1" applyAlignment="1">
      <alignment horizontal="center" vertical="center" wrapText="1"/>
    </xf>
    <xf numFmtId="0" fontId="91" fillId="47" borderId="7" xfId="0" applyFont="1" applyFill="1" applyBorder="1" applyAlignment="1">
      <alignment horizontal="center" vertical="center" wrapText="1"/>
    </xf>
    <xf numFmtId="0" fontId="91" fillId="47" borderId="8" xfId="0" applyFont="1" applyFill="1" applyBorder="1" applyAlignment="1">
      <alignment horizontal="center" vertical="center" wrapText="1"/>
    </xf>
    <xf numFmtId="0" fontId="91" fillId="47" borderId="32" xfId="0" applyFont="1" applyFill="1" applyBorder="1" applyAlignment="1">
      <alignment horizontal="center" vertical="center" wrapText="1"/>
    </xf>
    <xf numFmtId="0" fontId="92" fillId="0" borderId="0" xfId="0" applyFont="1" applyAlignment="1">
      <alignment horizontal="left" vertical="center" wrapText="1"/>
    </xf>
    <xf numFmtId="171" fontId="17" fillId="0" borderId="36" xfId="3" quotePrefix="1" applyNumberFormat="1" applyFont="1" applyBorder="1" applyAlignment="1">
      <alignment horizontal="center" vertical="center"/>
    </xf>
    <xf numFmtId="171" fontId="17" fillId="0" borderId="77" xfId="3" quotePrefix="1" applyNumberFormat="1" applyFont="1" applyBorder="1" applyAlignment="1">
      <alignment horizontal="center" vertical="center"/>
    </xf>
    <xf numFmtId="171" fontId="36" fillId="0" borderId="21" xfId="3" quotePrefix="1" applyNumberFormat="1" applyFont="1" applyBorder="1" applyAlignment="1">
      <alignment horizontal="center" vertical="center"/>
    </xf>
    <xf numFmtId="171" fontId="36" fillId="0" borderId="83" xfId="3" quotePrefix="1" applyNumberFormat="1" applyFont="1" applyBorder="1" applyAlignment="1">
      <alignment horizontal="center" vertical="center"/>
    </xf>
    <xf numFmtId="171" fontId="17" fillId="0" borderId="35" xfId="3" quotePrefix="1" applyNumberFormat="1" applyFont="1" applyBorder="1" applyAlignment="1">
      <alignment horizontal="center" vertical="center"/>
    </xf>
    <xf numFmtId="171" fontId="17" fillId="0" borderId="48" xfId="3" quotePrefix="1" applyNumberFormat="1" applyFont="1" applyBorder="1" applyAlignment="1">
      <alignment horizontal="center" vertical="center"/>
    </xf>
    <xf numFmtId="171" fontId="17" fillId="0" borderId="59" xfId="3" quotePrefix="1" applyNumberFormat="1" applyFont="1" applyBorder="1" applyAlignment="1">
      <alignment horizontal="center" vertical="center"/>
    </xf>
    <xf numFmtId="0" fontId="16" fillId="3" borderId="24"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4" fillId="5" borderId="0" xfId="0" applyFont="1" applyFill="1" applyAlignment="1">
      <alignment horizontal="center" vertical="center"/>
    </xf>
    <xf numFmtId="0" fontId="22" fillId="2" borderId="34"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6" fillId="3" borderId="9" xfId="0" applyFont="1" applyFill="1" applyBorder="1" applyAlignment="1">
      <alignment horizontal="center" vertical="center"/>
    </xf>
    <xf numFmtId="0" fontId="16" fillId="3" borderId="58" xfId="0" applyFont="1" applyFill="1" applyBorder="1" applyAlignment="1">
      <alignment horizontal="center" vertical="center"/>
    </xf>
    <xf numFmtId="0" fontId="16" fillId="3" borderId="59" xfId="0" applyFont="1" applyFill="1" applyBorder="1" applyAlignment="1">
      <alignment horizontal="center" vertical="center"/>
    </xf>
    <xf numFmtId="0" fontId="27" fillId="5" borderId="0" xfId="0" applyFont="1" applyFill="1" applyAlignment="1">
      <alignment horizontal="center" vertical="center"/>
    </xf>
    <xf numFmtId="0" fontId="31" fillId="0" borderId="1" xfId="0" applyFont="1" applyBorder="1" applyAlignment="1">
      <alignment horizontal="center" vertical="center"/>
    </xf>
    <xf numFmtId="0" fontId="31" fillId="0" borderId="37" xfId="0" applyFont="1" applyBorder="1" applyAlignment="1">
      <alignment horizontal="center" vertical="center"/>
    </xf>
    <xf numFmtId="0" fontId="16" fillId="3" borderId="41"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16" fillId="3" borderId="17" xfId="0" applyFont="1" applyFill="1" applyBorder="1" applyAlignment="1">
      <alignment horizontal="center" vertical="center"/>
    </xf>
    <xf numFmtId="0" fontId="16" fillId="3" borderId="52" xfId="0" applyFont="1" applyFill="1" applyBorder="1" applyAlignment="1">
      <alignment horizontal="center" vertical="center"/>
    </xf>
    <xf numFmtId="0" fontId="16" fillId="3" borderId="20" xfId="0" applyFont="1" applyFill="1" applyBorder="1" applyAlignment="1">
      <alignment horizontal="center" vertical="center"/>
    </xf>
    <xf numFmtId="0" fontId="22" fillId="2" borderId="52"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67" fillId="0" borderId="0" xfId="0" applyFont="1" applyBorder="1" applyAlignment="1">
      <alignment horizontal="left" vertical="center" wrapText="1"/>
    </xf>
    <xf numFmtId="0" fontId="16" fillId="3" borderId="18" xfId="0" quotePrefix="1" applyNumberFormat="1" applyFont="1" applyFill="1" applyBorder="1" applyAlignment="1">
      <alignment horizontal="center" vertical="center" wrapText="1"/>
    </xf>
    <xf numFmtId="0" fontId="16" fillId="3" borderId="6" xfId="0" quotePrefix="1" applyNumberFormat="1" applyFont="1" applyFill="1" applyBorder="1" applyAlignment="1">
      <alignment horizontal="center" vertical="center" wrapText="1"/>
    </xf>
    <xf numFmtId="0" fontId="16" fillId="3" borderId="13" xfId="0" applyNumberFormat="1" applyFont="1" applyFill="1" applyBorder="1" applyAlignment="1">
      <alignment horizontal="center" vertical="center" wrapText="1"/>
    </xf>
    <xf numFmtId="0" fontId="16" fillId="3" borderId="14" xfId="0" applyNumberFormat="1" applyFont="1" applyFill="1" applyBorder="1" applyAlignment="1">
      <alignment horizontal="center" vertical="center" wrapText="1"/>
    </xf>
    <xf numFmtId="0" fontId="16" fillId="3" borderId="51" xfId="0" applyNumberFormat="1"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67" fillId="0" borderId="0" xfId="0" applyFont="1" applyAlignment="1">
      <alignment horizontal="left" vertical="center" wrapText="1"/>
    </xf>
    <xf numFmtId="0" fontId="31" fillId="0" borderId="2" xfId="0" applyFont="1" applyBorder="1" applyAlignment="1">
      <alignment horizontal="center" vertical="center"/>
    </xf>
    <xf numFmtId="0" fontId="31" fillId="0" borderId="38" xfId="0" applyFont="1" applyBorder="1" applyAlignment="1">
      <alignment horizontal="center" vertical="center"/>
    </xf>
    <xf numFmtId="0" fontId="31" fillId="0" borderId="18" xfId="0" applyFont="1" applyBorder="1" applyAlignment="1">
      <alignment horizontal="center" vertical="center"/>
    </xf>
    <xf numFmtId="0" fontId="31" fillId="0" borderId="6" xfId="0" applyFont="1" applyBorder="1" applyAlignment="1">
      <alignment horizontal="center" vertical="center"/>
    </xf>
    <xf numFmtId="0" fontId="22" fillId="0" borderId="1" xfId="0" applyFont="1" applyBorder="1" applyAlignment="1">
      <alignment horizontal="center" vertical="center"/>
    </xf>
    <xf numFmtId="0" fontId="22" fillId="2" borderId="23" xfId="0"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6" fillId="3" borderId="4" xfId="0" quotePrefix="1" applyNumberFormat="1" applyFont="1" applyFill="1" applyBorder="1" applyAlignment="1">
      <alignment horizontal="center" vertical="center" wrapText="1"/>
    </xf>
    <xf numFmtId="0" fontId="16" fillId="3" borderId="40" xfId="0" quotePrefix="1" applyNumberFormat="1" applyFont="1" applyFill="1" applyBorder="1" applyAlignment="1">
      <alignment horizontal="center" vertical="center" wrapText="1"/>
    </xf>
    <xf numFmtId="0" fontId="16" fillId="3" borderId="55" xfId="0" quotePrefix="1" applyNumberFormat="1" applyFont="1" applyFill="1" applyBorder="1" applyAlignment="1">
      <alignment horizontal="center" vertical="center" wrapText="1"/>
    </xf>
    <xf numFmtId="0" fontId="29" fillId="3" borderId="74"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6" fillId="3" borderId="78" xfId="0" applyNumberFormat="1" applyFont="1" applyFill="1" applyBorder="1" applyAlignment="1">
      <alignment horizontal="center" vertical="center"/>
    </xf>
    <xf numFmtId="0" fontId="16" fillId="3" borderId="60" xfId="0" applyNumberFormat="1" applyFont="1" applyFill="1" applyBorder="1" applyAlignment="1">
      <alignment horizontal="center" vertical="center"/>
    </xf>
    <xf numFmtId="0" fontId="16" fillId="3" borderId="61" xfId="0" applyNumberFormat="1" applyFont="1" applyFill="1" applyBorder="1" applyAlignment="1">
      <alignment horizontal="center" vertical="center"/>
    </xf>
    <xf numFmtId="0" fontId="16" fillId="3" borderId="12" xfId="0" applyNumberFormat="1" applyFont="1" applyFill="1" applyBorder="1" applyAlignment="1">
      <alignment horizontal="center" vertical="center"/>
    </xf>
    <xf numFmtId="0" fontId="29" fillId="3" borderId="13" xfId="0" applyFont="1" applyFill="1" applyBorder="1" applyAlignment="1">
      <alignment horizontal="center" vertical="center" wrapText="1"/>
    </xf>
    <xf numFmtId="0" fontId="29" fillId="3" borderId="51" xfId="0" applyFont="1" applyFill="1" applyBorder="1" applyAlignment="1">
      <alignment horizontal="center" vertical="center" wrapText="1"/>
    </xf>
    <xf numFmtId="0" fontId="38" fillId="3" borderId="74"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29" fillId="3" borderId="32" xfId="0" applyFont="1" applyFill="1" applyBorder="1" applyAlignment="1">
      <alignment horizontal="center" vertical="center" wrapText="1"/>
    </xf>
    <xf numFmtId="0" fontId="29" fillId="3" borderId="30" xfId="0" applyFont="1" applyFill="1" applyBorder="1" applyAlignment="1">
      <alignment horizontal="center" vertical="center" wrapText="1"/>
    </xf>
    <xf numFmtId="0" fontId="29" fillId="3" borderId="24" xfId="0" applyNumberFormat="1" applyFont="1" applyFill="1" applyBorder="1" applyAlignment="1">
      <alignment horizontal="center" vertical="center" wrapText="1"/>
    </xf>
    <xf numFmtId="0" fontId="29" fillId="3" borderId="23" xfId="0" applyNumberFormat="1" applyFont="1" applyFill="1" applyBorder="1" applyAlignment="1">
      <alignment horizontal="center" vertical="center" wrapText="1"/>
    </xf>
    <xf numFmtId="0" fontId="29" fillId="3" borderId="17" xfId="0" applyFont="1" applyFill="1" applyBorder="1" applyAlignment="1">
      <alignment horizontal="center" vertical="center" wrapText="1"/>
    </xf>
    <xf numFmtId="0" fontId="29" fillId="3" borderId="52" xfId="0" applyFont="1" applyFill="1" applyBorder="1" applyAlignment="1">
      <alignment horizontal="center" vertical="center" wrapText="1"/>
    </xf>
    <xf numFmtId="0" fontId="29" fillId="3" borderId="20" xfId="0" applyFont="1" applyFill="1" applyBorder="1" applyAlignment="1">
      <alignment horizontal="center" vertical="center" wrapText="1"/>
    </xf>
    <xf numFmtId="171" fontId="17" fillId="0" borderId="13" xfId="3" quotePrefix="1" applyNumberFormat="1" applyFont="1" applyBorder="1" applyAlignment="1">
      <alignment horizontal="center" vertical="center"/>
    </xf>
    <xf numFmtId="171" fontId="17" fillId="0" borderId="14" xfId="3" quotePrefix="1" applyNumberFormat="1" applyFont="1" applyBorder="1" applyAlignment="1">
      <alignment horizontal="center" vertical="center"/>
    </xf>
    <xf numFmtId="171" fontId="17" fillId="0" borderId="22" xfId="3" quotePrefix="1" applyNumberFormat="1" applyFont="1" applyBorder="1" applyAlignment="1">
      <alignment horizontal="center" vertical="center"/>
    </xf>
    <xf numFmtId="171" fontId="17" fillId="0" borderId="41" xfId="3" quotePrefix="1" applyNumberFormat="1" applyFont="1" applyBorder="1" applyAlignment="1">
      <alignment horizontal="center" vertical="center"/>
    </xf>
    <xf numFmtId="171" fontId="17" fillId="0" borderId="34" xfId="3" quotePrefix="1" applyNumberFormat="1" applyFont="1" applyBorder="1" applyAlignment="1">
      <alignment horizontal="center" vertical="center"/>
    </xf>
    <xf numFmtId="171" fontId="17" fillId="0" borderId="3" xfId="3" quotePrefix="1" applyNumberFormat="1" applyFont="1" applyBorder="1" applyAlignment="1">
      <alignment horizontal="center" vertical="center"/>
    </xf>
    <xf numFmtId="0" fontId="67" fillId="0" borderId="0" xfId="0" applyFont="1" applyAlignment="1">
      <alignment horizontal="left" vertical="center"/>
    </xf>
    <xf numFmtId="0" fontId="22" fillId="0" borderId="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72" xfId="0" applyFont="1" applyBorder="1" applyAlignment="1">
      <alignment horizontal="center" vertical="center" wrapText="1"/>
    </xf>
    <xf numFmtId="0" fontId="22" fillId="0" borderId="73" xfId="0" applyFont="1" applyBorder="1" applyAlignment="1">
      <alignment horizontal="center" vertical="center" wrapText="1"/>
    </xf>
    <xf numFmtId="0" fontId="67" fillId="0" borderId="0" xfId="0" applyFont="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4" xfId="0" applyNumberFormat="1" applyFont="1" applyFill="1" applyBorder="1" applyAlignment="1">
      <alignment horizontal="center" vertical="center" wrapText="1"/>
    </xf>
    <xf numFmtId="0" fontId="16" fillId="3" borderId="53" xfId="0" applyNumberFormat="1" applyFont="1" applyFill="1" applyBorder="1" applyAlignment="1">
      <alignment horizontal="center" vertical="center" wrapText="1"/>
    </xf>
    <xf numFmtId="0" fontId="16" fillId="3" borderId="54"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75"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wrapText="1"/>
    </xf>
    <xf numFmtId="0" fontId="16" fillId="3" borderId="40" xfId="0" applyNumberFormat="1" applyFont="1" applyFill="1" applyBorder="1" applyAlignment="1">
      <alignment horizontal="center" vertical="center" wrapText="1"/>
    </xf>
    <xf numFmtId="0" fontId="16" fillId="3" borderId="55"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6" fillId="3" borderId="46"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59" xfId="0" applyNumberFormat="1" applyFont="1" applyFill="1" applyBorder="1" applyAlignment="1">
      <alignment horizontal="center" vertical="center" wrapText="1"/>
    </xf>
    <xf numFmtId="0" fontId="16" fillId="3" borderId="76" xfId="0" applyNumberFormat="1" applyFont="1" applyFill="1" applyBorder="1" applyAlignment="1">
      <alignment horizontal="center" vertical="center" wrapText="1"/>
    </xf>
    <xf numFmtId="0" fontId="16" fillId="3" borderId="57" xfId="0" quotePrefix="1" applyNumberFormat="1" applyFont="1" applyFill="1" applyBorder="1" applyAlignment="1">
      <alignment horizontal="center" vertical="center" wrapText="1"/>
    </xf>
    <xf numFmtId="0" fontId="65" fillId="0" borderId="0" xfId="0" applyFont="1" applyAlignment="1">
      <alignment horizontal="left" vertical="center" wrapText="1"/>
    </xf>
    <xf numFmtId="0" fontId="29" fillId="3" borderId="41" xfId="0" applyNumberFormat="1" applyFont="1" applyFill="1" applyBorder="1" applyAlignment="1">
      <alignment horizontal="center" vertical="center" wrapText="1"/>
    </xf>
    <xf numFmtId="0" fontId="16" fillId="3" borderId="22" xfId="0" applyNumberFormat="1" applyFont="1" applyFill="1" applyBorder="1" applyAlignment="1">
      <alignment horizontal="center" vertical="center" wrapText="1"/>
    </xf>
    <xf numFmtId="0" fontId="29" fillId="3" borderId="31" xfId="0" applyFont="1" applyFill="1" applyBorder="1" applyAlignment="1">
      <alignment horizontal="center" vertical="center" wrapText="1"/>
    </xf>
    <xf numFmtId="0" fontId="29" fillId="3" borderId="37" xfId="0" applyFont="1" applyFill="1" applyBorder="1" applyAlignment="1">
      <alignment horizontal="center" vertical="center" wrapText="1"/>
    </xf>
    <xf numFmtId="0" fontId="29" fillId="3" borderId="40"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80" xfId="0" applyFont="1" applyFill="1" applyBorder="1" applyAlignment="1">
      <alignment horizontal="center" vertical="center" wrapText="1"/>
    </xf>
    <xf numFmtId="0" fontId="16" fillId="3" borderId="7" xfId="0" applyNumberFormat="1" applyFont="1" applyFill="1" applyBorder="1" applyAlignment="1">
      <alignment horizontal="center" vertical="center" wrapText="1"/>
    </xf>
    <xf numFmtId="0" fontId="16" fillId="3" borderId="21" xfId="0" applyNumberFormat="1" applyFont="1" applyFill="1" applyBorder="1" applyAlignment="1">
      <alignment horizontal="center" vertical="center" wrapText="1"/>
    </xf>
    <xf numFmtId="0" fontId="29" fillId="3" borderId="42"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60" xfId="0" applyFont="1" applyFill="1" applyBorder="1" applyAlignment="1">
      <alignment horizontal="center" vertical="center" wrapText="1"/>
    </xf>
    <xf numFmtId="0" fontId="16" fillId="3" borderId="61" xfId="0" applyFont="1" applyFill="1" applyBorder="1" applyAlignment="1">
      <alignment horizontal="center" vertical="center" wrapText="1"/>
    </xf>
    <xf numFmtId="0" fontId="16" fillId="44" borderId="12" xfId="0" applyFont="1" applyFill="1" applyBorder="1" applyAlignment="1">
      <alignment horizontal="center" vertical="center" wrapText="1"/>
    </xf>
    <xf numFmtId="0" fontId="16" fillId="44" borderId="60" xfId="0" applyFont="1" applyFill="1" applyBorder="1" applyAlignment="1">
      <alignment horizontal="center" vertical="center" wrapText="1"/>
    </xf>
    <xf numFmtId="0" fontId="16" fillId="44" borderId="61" xfId="0" applyFont="1" applyFill="1" applyBorder="1" applyAlignment="1">
      <alignment horizontal="center" vertical="center" wrapText="1"/>
    </xf>
    <xf numFmtId="0" fontId="29" fillId="3" borderId="8" xfId="0" applyNumberFormat="1" applyFont="1" applyFill="1" applyBorder="1" applyAlignment="1">
      <alignment horizontal="center" vertical="center" wrapText="1"/>
    </xf>
    <xf numFmtId="0" fontId="29" fillId="3" borderId="80" xfId="0" applyNumberFormat="1" applyFont="1" applyFill="1" applyBorder="1" applyAlignment="1">
      <alignment horizontal="center" vertical="center" wrapText="1"/>
    </xf>
    <xf numFmtId="0" fontId="68" fillId="0" borderId="0" xfId="0" applyFont="1" applyFill="1" applyBorder="1" applyAlignment="1">
      <alignment horizontal="left" wrapText="1"/>
    </xf>
    <xf numFmtId="171" fontId="17" fillId="0" borderId="10" xfId="3" applyNumberFormat="1" applyFont="1" applyBorder="1" applyAlignment="1">
      <alignment horizontal="center" vertical="center"/>
    </xf>
    <xf numFmtId="171" fontId="17" fillId="0" borderId="35" xfId="3" applyNumberFormat="1" applyFont="1" applyBorder="1" applyAlignment="1">
      <alignment horizontal="center" vertical="center"/>
    </xf>
    <xf numFmtId="0" fontId="29" fillId="3" borderId="34" xfId="0" applyFont="1" applyFill="1" applyBorder="1" applyAlignment="1">
      <alignment horizontal="center" vertical="center" wrapText="1"/>
    </xf>
    <xf numFmtId="0" fontId="38" fillId="3" borderId="34" xfId="0" applyFont="1" applyFill="1" applyBorder="1" applyAlignment="1">
      <alignment horizontal="center" vertical="center" wrapText="1"/>
    </xf>
    <xf numFmtId="0" fontId="38" fillId="3" borderId="28" xfId="0"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16" fillId="3" borderId="3" xfId="0" applyNumberFormat="1"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58"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29" fillId="3" borderId="36" xfId="0" applyNumberFormat="1" applyFont="1" applyFill="1" applyBorder="1" applyAlignment="1">
      <alignment horizontal="center" vertical="center" wrapText="1"/>
    </xf>
    <xf numFmtId="0" fontId="29" fillId="3" borderId="39" xfId="0" applyNumberFormat="1" applyFont="1" applyFill="1" applyBorder="1" applyAlignment="1">
      <alignment horizontal="center" vertical="center" wrapText="1"/>
    </xf>
    <xf numFmtId="0" fontId="29" fillId="3" borderId="35" xfId="0" applyNumberFormat="1"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6" fillId="3" borderId="1" xfId="0" applyNumberFormat="1" applyFont="1" applyFill="1" applyBorder="1" applyAlignment="1">
      <alignment horizontal="center" vertical="center" wrapText="1"/>
    </xf>
    <xf numFmtId="0" fontId="16" fillId="3" borderId="56"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6" fillId="3" borderId="75" xfId="0" quotePrefix="1" applyNumberFormat="1" applyFont="1" applyFill="1" applyBorder="1" applyAlignment="1">
      <alignment horizontal="center" vertical="center" wrapText="1"/>
    </xf>
    <xf numFmtId="0" fontId="16" fillId="3" borderId="79" xfId="0" quotePrefix="1" applyNumberFormat="1" applyFont="1" applyFill="1" applyBorder="1" applyAlignment="1">
      <alignment horizontal="center" vertical="center" wrapText="1"/>
    </xf>
    <xf numFmtId="0" fontId="16" fillId="3" borderId="73" xfId="0" quotePrefix="1" applyNumberFormat="1" applyFont="1" applyFill="1" applyBorder="1" applyAlignment="1">
      <alignment horizontal="center" vertical="center" wrapText="1"/>
    </xf>
    <xf numFmtId="0" fontId="16" fillId="3" borderId="16" xfId="0" applyNumberFormat="1"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9" fillId="3" borderId="24" xfId="0" applyFont="1" applyFill="1" applyBorder="1" applyAlignment="1">
      <alignment horizontal="center" vertical="center" wrapText="1"/>
    </xf>
    <xf numFmtId="0" fontId="29" fillId="3" borderId="41"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16" fillId="3" borderId="15"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34"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40" fillId="3" borderId="75" xfId="0" applyFont="1" applyFill="1" applyBorder="1" applyAlignment="1">
      <alignment horizontal="center" vertical="center"/>
    </xf>
    <xf numFmtId="0" fontId="40" fillId="3" borderId="76" xfId="0" applyFont="1" applyFill="1" applyBorder="1" applyAlignment="1">
      <alignment horizontal="center" vertical="center"/>
    </xf>
    <xf numFmtId="0" fontId="40" fillId="3" borderId="62" xfId="0" applyFont="1" applyFill="1" applyBorder="1" applyAlignment="1">
      <alignment horizontal="center" vertical="center"/>
    </xf>
    <xf numFmtId="0" fontId="0" fillId="0" borderId="0" xfId="0" applyAlignment="1">
      <alignment vertical="top" wrapText="1"/>
    </xf>
    <xf numFmtId="0" fontId="29" fillId="3" borderId="9" xfId="0" applyNumberFormat="1" applyFont="1" applyFill="1" applyBorder="1" applyAlignment="1">
      <alignment horizontal="center" vertical="center" wrapText="1"/>
    </xf>
    <xf numFmtId="0" fontId="29" fillId="3" borderId="58" xfId="0" applyNumberFormat="1" applyFont="1" applyFill="1" applyBorder="1" applyAlignment="1">
      <alignment horizontal="center" vertical="center" wrapText="1"/>
    </xf>
    <xf numFmtId="0" fontId="29" fillId="3" borderId="59" xfId="0" applyNumberFormat="1" applyFont="1" applyFill="1" applyBorder="1" applyAlignment="1">
      <alignment horizontal="center" vertical="center" wrapText="1"/>
    </xf>
    <xf numFmtId="0" fontId="29" fillId="3" borderId="28" xfId="0" applyFont="1" applyFill="1" applyBorder="1" applyAlignment="1">
      <alignment horizontal="center" vertical="center" wrapText="1"/>
    </xf>
    <xf numFmtId="0" fontId="18" fillId="3" borderId="12" xfId="0" applyNumberFormat="1" applyFont="1" applyFill="1" applyBorder="1" applyAlignment="1">
      <alignment horizontal="center" vertical="center" wrapText="1"/>
    </xf>
    <xf numFmtId="0" fontId="18" fillId="3" borderId="60" xfId="0" applyNumberFormat="1" applyFont="1" applyFill="1" applyBorder="1" applyAlignment="1">
      <alignment horizontal="center" vertical="center" wrapText="1"/>
    </xf>
    <xf numFmtId="0" fontId="18" fillId="3" borderId="61" xfId="0" applyNumberFormat="1"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68" fillId="0" borderId="0" xfId="0" applyFont="1" applyAlignment="1">
      <alignment horizontal="left" vertical="center" wrapText="1"/>
    </xf>
    <xf numFmtId="0" fontId="18" fillId="3" borderId="24"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24" fillId="10" borderId="0" xfId="49" applyFont="1" applyFill="1" applyAlignment="1">
      <alignment horizontal="center" vertical="center" wrapText="1"/>
    </xf>
    <xf numFmtId="0" fontId="84" fillId="10" borderId="0" xfId="49" applyFont="1" applyFill="1" applyAlignment="1">
      <alignment horizontal="center" vertical="center" wrapText="1"/>
    </xf>
    <xf numFmtId="0" fontId="98" fillId="51" borderId="0" xfId="998" applyFont="1" applyFill="1" applyAlignment="1">
      <alignment horizontal="left" vertical="center" wrapText="1"/>
    </xf>
    <xf numFmtId="0" fontId="44" fillId="0" borderId="0" xfId="49" applyFont="1" applyAlignment="1">
      <alignment horizontal="left" vertical="center" wrapText="1"/>
    </xf>
    <xf numFmtId="0" fontId="100" fillId="0" borderId="0" xfId="999" applyFont="1"/>
    <xf numFmtId="0" fontId="14" fillId="0" borderId="0" xfId="86"/>
    <xf numFmtId="0" fontId="101" fillId="0" borderId="0" xfId="999" applyFont="1"/>
    <xf numFmtId="0" fontId="102" fillId="0" borderId="0" xfId="1000" applyFont="1"/>
    <xf numFmtId="0" fontId="103" fillId="0" borderId="0" xfId="1000" applyFont="1"/>
    <xf numFmtId="0" fontId="102" fillId="0" borderId="0" xfId="999" applyFont="1"/>
    <xf numFmtId="0" fontId="103" fillId="0" borderId="0" xfId="999" applyFont="1"/>
    <xf numFmtId="0" fontId="104" fillId="0" borderId="0" xfId="1001"/>
    <xf numFmtId="0" fontId="105" fillId="0" borderId="0" xfId="1001" applyFont="1"/>
    <xf numFmtId="1" fontId="14" fillId="52" borderId="34" xfId="86" applyNumberFormat="1" applyFill="1" applyBorder="1" applyAlignment="1">
      <alignment horizontal="center" vertical="center" wrapText="1"/>
    </xf>
    <xf numFmtId="1" fontId="14" fillId="53" borderId="34" xfId="49" applyNumberFormat="1" applyFill="1" applyBorder="1" applyAlignment="1">
      <alignment horizontal="center" vertical="center" wrapText="1"/>
    </xf>
    <xf numFmtId="0" fontId="77" fillId="0" borderId="0" xfId="86" applyFont="1"/>
    <xf numFmtId="0" fontId="77" fillId="0" borderId="34" xfId="86" applyFont="1" applyBorder="1"/>
    <xf numFmtId="49" fontId="77" fillId="0" borderId="34" xfId="86" applyNumberFormat="1" applyFont="1" applyBorder="1"/>
    <xf numFmtId="3" fontId="77" fillId="0" borderId="34" xfId="86" applyNumberFormat="1" applyFont="1" applyBorder="1"/>
    <xf numFmtId="49" fontId="77" fillId="0" borderId="0" xfId="86" applyNumberFormat="1" applyFont="1"/>
    <xf numFmtId="3" fontId="77" fillId="0" borderId="0" xfId="86" applyNumberFormat="1" applyFont="1"/>
    <xf numFmtId="0" fontId="106" fillId="53" borderId="8" xfId="86" applyFont="1" applyFill="1" applyBorder="1" applyAlignment="1">
      <alignment horizontal="center" vertical="center" wrapText="1"/>
    </xf>
    <xf numFmtId="0" fontId="14" fillId="0" borderId="8" xfId="86" applyBorder="1" applyAlignment="1">
      <alignment vertical="center" wrapText="1"/>
    </xf>
    <xf numFmtId="1" fontId="14" fillId="0" borderId="0" xfId="1002" applyNumberFormat="1" applyFont="1"/>
    <xf numFmtId="180" fontId="75" fillId="54" borderId="36" xfId="86" applyNumberFormat="1" applyFont="1" applyFill="1" applyBorder="1" applyAlignment="1">
      <alignment horizontal="center" vertical="center" wrapText="1"/>
    </xf>
    <xf numFmtId="1" fontId="14" fillId="0" borderId="39" xfId="1002" applyNumberFormat="1" applyFont="1" applyBorder="1"/>
    <xf numFmtId="1" fontId="14" fillId="0" borderId="35" xfId="1002" applyNumberFormat="1" applyFont="1" applyBorder="1"/>
    <xf numFmtId="1" fontId="82" fillId="0" borderId="36" xfId="86" applyNumberFormat="1" applyFont="1" applyBorder="1"/>
    <xf numFmtId="0" fontId="82" fillId="0" borderId="36" xfId="86" applyFont="1" applyBorder="1"/>
    <xf numFmtId="0" fontId="75" fillId="53" borderId="0" xfId="86" applyFont="1" applyFill="1" applyAlignment="1">
      <alignment horizontal="left" vertical="center" wrapText="1"/>
    </xf>
    <xf numFmtId="0" fontId="14" fillId="0" borderId="0" xfId="86" applyAlignment="1">
      <alignment horizontal="justify" vertical="top" wrapText="1"/>
    </xf>
    <xf numFmtId="0" fontId="14" fillId="55" borderId="0" xfId="86" applyFill="1" applyAlignment="1">
      <alignment horizontal="justify" vertical="top" wrapText="1"/>
    </xf>
    <xf numFmtId="0" fontId="82" fillId="0" borderId="0" xfId="86" applyFont="1" applyAlignment="1">
      <alignment horizontal="justify" vertical="top" wrapText="1"/>
    </xf>
    <xf numFmtId="0" fontId="82" fillId="55" borderId="0" xfId="86" applyFont="1" applyFill="1" applyAlignment="1">
      <alignment horizontal="justify" vertical="top" wrapText="1"/>
    </xf>
    <xf numFmtId="0" fontId="107" fillId="55" borderId="0" xfId="86" applyFont="1" applyFill="1" applyAlignment="1">
      <alignment horizontal="justify" vertical="top" wrapText="1"/>
    </xf>
    <xf numFmtId="0" fontId="75" fillId="55" borderId="0" xfId="86" applyFont="1" applyFill="1" applyAlignment="1">
      <alignment horizontal="justify" vertical="justify" wrapText="1"/>
    </xf>
    <xf numFmtId="0" fontId="82" fillId="0" borderId="0" xfId="86" applyFont="1" applyAlignment="1">
      <alignment horizontal="justify" vertical="justify" wrapText="1"/>
    </xf>
    <xf numFmtId="0" fontId="14" fillId="0" borderId="0" xfId="86" applyAlignment="1">
      <alignment vertical="justify"/>
    </xf>
    <xf numFmtId="0" fontId="108" fillId="0" borderId="0" xfId="86" applyFont="1" applyAlignment="1">
      <alignment horizontal="left" vertical="justify" wrapText="1"/>
    </xf>
    <xf numFmtId="0" fontId="75" fillId="0" borderId="0" xfId="86" applyFont="1" applyAlignment="1">
      <alignment horizontal="left" vertical="justify" wrapText="1"/>
    </xf>
    <xf numFmtId="0" fontId="82" fillId="0" borderId="0" xfId="86" applyFont="1" applyAlignment="1">
      <alignment horizontal="justify" vertical="top" wrapText="1"/>
    </xf>
    <xf numFmtId="0" fontId="75" fillId="53" borderId="0" xfId="86" applyFont="1" applyFill="1" applyAlignment="1">
      <alignment horizontal="justify" vertical="center" wrapText="1"/>
    </xf>
    <xf numFmtId="0" fontId="23" fillId="0" borderId="0" xfId="86" applyFont="1" applyAlignment="1">
      <alignment horizontal="left" vertical="justify" wrapText="1"/>
    </xf>
    <xf numFmtId="0" fontId="14" fillId="0" borderId="0" xfId="86" applyAlignment="1">
      <alignment horizontal="left" vertical="justify" wrapText="1"/>
    </xf>
    <xf numFmtId="0" fontId="82" fillId="0" borderId="0" xfId="86" applyFont="1" applyAlignment="1">
      <alignment horizontal="left" vertical="justify" wrapText="1"/>
    </xf>
    <xf numFmtId="0" fontId="82" fillId="0" borderId="0" xfId="86" applyFont="1" applyAlignment="1">
      <alignment vertical="justify" wrapText="1"/>
    </xf>
    <xf numFmtId="0" fontId="75" fillId="0" borderId="0" xfId="86" applyFont="1" applyAlignment="1">
      <alignment horizontal="justify" vertical="top" wrapText="1"/>
    </xf>
    <xf numFmtId="0" fontId="82" fillId="0" borderId="0" xfId="86" applyFont="1" applyAlignment="1">
      <alignment horizontal="left" vertical="top" wrapText="1"/>
    </xf>
    <xf numFmtId="0" fontId="82" fillId="0" borderId="0" xfId="86" applyFont="1" applyAlignment="1">
      <alignment horizontal="left" vertical="top" wrapText="1"/>
    </xf>
    <xf numFmtId="0" fontId="75" fillId="0" borderId="0" xfId="86" applyFont="1" applyAlignment="1">
      <alignment horizontal="left" vertical="top" wrapText="1"/>
    </xf>
    <xf numFmtId="0" fontId="110" fillId="0" borderId="0" xfId="86" applyFont="1" applyAlignment="1">
      <alignment horizontal="left" vertical="top" wrapText="1"/>
    </xf>
    <xf numFmtId="0" fontId="111" fillId="0" borderId="0" xfId="86" applyFont="1" applyAlignment="1">
      <alignment horizontal="left" vertical="top" wrapText="1"/>
    </xf>
    <xf numFmtId="0" fontId="113" fillId="0" borderId="0" xfId="86" applyFont="1" applyAlignment="1">
      <alignment horizontal="left" vertical="top" wrapText="1"/>
    </xf>
    <xf numFmtId="0" fontId="14" fillId="0" borderId="0" xfId="86" applyAlignment="1">
      <alignment horizontal="left" vertical="top" wrapText="1"/>
    </xf>
    <xf numFmtId="0" fontId="113" fillId="0" borderId="0" xfId="86" applyFont="1" applyAlignment="1">
      <alignment horizontal="left" vertical="top" wrapText="1"/>
    </xf>
    <xf numFmtId="0" fontId="23" fillId="0" borderId="0" xfId="86" applyFont="1" applyAlignment="1">
      <alignment horizontal="left" vertical="top" wrapText="1"/>
    </xf>
    <xf numFmtId="0" fontId="23" fillId="0" borderId="0" xfId="86" applyFont="1" applyAlignment="1">
      <alignment horizontal="justify" vertical="top" wrapText="1"/>
    </xf>
    <xf numFmtId="0" fontId="114" fillId="0" borderId="0" xfId="999" applyFont="1"/>
    <xf numFmtId="0" fontId="115" fillId="0" borderId="0" xfId="1000" applyFont="1"/>
    <xf numFmtId="0" fontId="14" fillId="0" borderId="0" xfId="1002" applyFont="1"/>
    <xf numFmtId="0" fontId="116" fillId="9" borderId="0" xfId="2" applyFont="1" applyFill="1" applyAlignment="1" applyProtection="1">
      <alignment horizontal="center" vertical="center"/>
    </xf>
    <xf numFmtId="0" fontId="117" fillId="0" borderId="0" xfId="1003" applyFont="1"/>
    <xf numFmtId="1" fontId="117" fillId="0" borderId="0" xfId="1003" applyNumberFormat="1" applyFont="1"/>
    <xf numFmtId="0" fontId="14" fillId="0" borderId="0" xfId="1003" applyFont="1"/>
    <xf numFmtId="1" fontId="14" fillId="0" borderId="0" xfId="1003" applyNumberFormat="1" applyFont="1"/>
    <xf numFmtId="1" fontId="82" fillId="52" borderId="34" xfId="86" applyNumberFormat="1" applyFont="1" applyFill="1" applyBorder="1" applyAlignment="1">
      <alignment horizontal="center" vertical="center" wrapText="1"/>
    </xf>
    <xf numFmtId="49" fontId="82" fillId="0" borderId="34" xfId="86" applyNumberFormat="1" applyFont="1" applyBorder="1"/>
    <xf numFmtId="0" fontId="82" fillId="0" borderId="34" xfId="86" applyFont="1" applyBorder="1"/>
    <xf numFmtId="3" fontId="82" fillId="0" borderId="34" xfId="86" applyNumberFormat="1" applyFont="1" applyBorder="1"/>
    <xf numFmtId="0" fontId="14" fillId="0" borderId="34" xfId="86" applyBorder="1"/>
    <xf numFmtId="180" fontId="75" fillId="54" borderId="36" xfId="86" applyNumberFormat="1" applyFont="1" applyFill="1" applyBorder="1" applyAlignment="1">
      <alignment horizontal="left" vertical="center" wrapText="1"/>
    </xf>
    <xf numFmtId="180" fontId="75" fillId="54" borderId="39" xfId="86" applyNumberFormat="1" applyFont="1" applyFill="1" applyBorder="1" applyAlignment="1">
      <alignment horizontal="left" vertical="center" wrapText="1"/>
    </xf>
    <xf numFmtId="0" fontId="82" fillId="0" borderId="36" xfId="86" applyFont="1" applyBorder="1" applyAlignment="1">
      <alignment horizontal="left" vertical="justify"/>
    </xf>
    <xf numFmtId="0" fontId="82" fillId="0" borderId="36" xfId="86" applyFont="1" applyBorder="1" applyAlignment="1">
      <alignment horizontal="left" vertical="justify" wrapText="1"/>
    </xf>
    <xf numFmtId="0" fontId="82" fillId="0" borderId="39" xfId="86" applyFont="1" applyBorder="1" applyAlignment="1">
      <alignment horizontal="left" vertical="justify" wrapText="1"/>
    </xf>
    <xf numFmtId="0" fontId="82" fillId="0" borderId="35" xfId="86" applyFont="1" applyBorder="1" applyAlignment="1">
      <alignment horizontal="left" vertical="justify" wrapText="1"/>
    </xf>
    <xf numFmtId="0" fontId="14" fillId="55" borderId="0" xfId="86" applyFill="1" applyAlignment="1">
      <alignment horizontal="left" vertical="justify" wrapText="1"/>
    </xf>
    <xf numFmtId="0" fontId="82" fillId="55" borderId="0" xfId="86" applyFont="1" applyFill="1" applyAlignment="1">
      <alignment horizontal="left" vertical="justify" wrapText="1"/>
    </xf>
    <xf numFmtId="0" fontId="107" fillId="55" borderId="0" xfId="86" applyFont="1" applyFill="1" applyAlignment="1">
      <alignment horizontal="left" vertical="justify" wrapText="1"/>
    </xf>
    <xf numFmtId="0" fontId="75" fillId="55" borderId="0" xfId="86" applyFont="1" applyFill="1" applyAlignment="1">
      <alignment horizontal="left" vertical="justify" wrapText="1"/>
    </xf>
    <xf numFmtId="0" fontId="82" fillId="0" borderId="0" xfId="86" applyFont="1" applyAlignment="1">
      <alignment horizontal="left" vertical="justify" wrapText="1"/>
    </xf>
    <xf numFmtId="0" fontId="14" fillId="0" borderId="0" xfId="86" applyAlignment="1">
      <alignment horizontal="left" vertical="justify"/>
    </xf>
    <xf numFmtId="0" fontId="75" fillId="53" borderId="0" xfId="86" applyFont="1" applyFill="1" applyAlignment="1">
      <alignment horizontal="left" vertical="justify" wrapText="1"/>
    </xf>
    <xf numFmtId="0" fontId="75" fillId="53" borderId="0" xfId="86" applyFont="1" applyFill="1" applyAlignment="1">
      <alignment horizontal="left" vertical="center" wrapText="1"/>
    </xf>
    <xf numFmtId="0" fontId="75" fillId="53" borderId="0" xfId="86" applyFont="1" applyFill="1" applyAlignment="1">
      <alignment horizontal="left" vertical="justify" wrapText="1"/>
    </xf>
    <xf numFmtId="0" fontId="75" fillId="0" borderId="0" xfId="86" applyFont="1" applyAlignment="1">
      <alignment horizontal="left" vertical="justify" wrapText="1"/>
    </xf>
    <xf numFmtId="0" fontId="75" fillId="0" borderId="0" xfId="86" applyFont="1" applyAlignment="1">
      <alignment vertical="justify" wrapText="1"/>
    </xf>
    <xf numFmtId="49" fontId="82" fillId="0" borderId="34" xfId="86" applyNumberFormat="1" applyFont="1" applyBorder="1" applyAlignment="1">
      <alignment horizontal="right"/>
    </xf>
  </cellXfs>
  <cellStyles count="1004">
    <cellStyle name="20 % - Accent1" xfId="22" builtinId="30" customBuiltin="1"/>
    <cellStyle name="20 % - Accent1 10" xfId="166" xr:uid="{00000000-0005-0000-0000-000001000000}"/>
    <cellStyle name="20 % - Accent1 11" xfId="581" xr:uid="{00000000-0005-0000-0000-000002000000}"/>
    <cellStyle name="20 % - Accent1 2" xfId="53" xr:uid="{00000000-0005-0000-0000-000003000000}"/>
    <cellStyle name="20 % - Accent1 2 2" xfId="120" xr:uid="{00000000-0005-0000-0000-000004000000}"/>
    <cellStyle name="20 % - Accent1 2 2 2" xfId="412" xr:uid="{00000000-0005-0000-0000-000005000000}"/>
    <cellStyle name="20 % - Accent1 2 2 2 2" xfId="827" xr:uid="{00000000-0005-0000-0000-000006000000}"/>
    <cellStyle name="20 % - Accent1 2 2 3" xfId="535" xr:uid="{00000000-0005-0000-0000-000007000000}"/>
    <cellStyle name="20 % - Accent1 2 2 3 2" xfId="950" xr:uid="{00000000-0005-0000-0000-000008000000}"/>
    <cellStyle name="20 % - Accent1 2 2 4" xfId="243" xr:uid="{00000000-0005-0000-0000-000009000000}"/>
    <cellStyle name="20 % - Accent1 2 2 5" xfId="658" xr:uid="{00000000-0005-0000-0000-00000A000000}"/>
    <cellStyle name="20 % - Accent1 2 3" xfId="305" xr:uid="{00000000-0005-0000-0000-00000B000000}"/>
    <cellStyle name="20 % - Accent1 2 3 2" xfId="720" xr:uid="{00000000-0005-0000-0000-00000C000000}"/>
    <cellStyle name="20 % - Accent1 2 4" xfId="351" xr:uid="{00000000-0005-0000-0000-00000D000000}"/>
    <cellStyle name="20 % - Accent1 2 4 2" xfId="766" xr:uid="{00000000-0005-0000-0000-00000E000000}"/>
    <cellStyle name="20 % - Accent1 2 5" xfId="474" xr:uid="{00000000-0005-0000-0000-00000F000000}"/>
    <cellStyle name="20 % - Accent1 2 5 2" xfId="889" xr:uid="{00000000-0005-0000-0000-000010000000}"/>
    <cellStyle name="20 % - Accent1 2 6" xfId="182" xr:uid="{00000000-0005-0000-0000-000011000000}"/>
    <cellStyle name="20 % - Accent1 2 7" xfId="597" xr:uid="{00000000-0005-0000-0000-000012000000}"/>
    <cellStyle name="20 % - Accent1 3" xfId="72" xr:uid="{00000000-0005-0000-0000-000013000000}"/>
    <cellStyle name="20 % - Accent1 3 2" xfId="134" xr:uid="{00000000-0005-0000-0000-000014000000}"/>
    <cellStyle name="20 % - Accent1 3 2 2" xfId="426" xr:uid="{00000000-0005-0000-0000-000015000000}"/>
    <cellStyle name="20 % - Accent1 3 2 2 2" xfId="841" xr:uid="{00000000-0005-0000-0000-000016000000}"/>
    <cellStyle name="20 % - Accent1 3 2 3" xfId="549" xr:uid="{00000000-0005-0000-0000-000017000000}"/>
    <cellStyle name="20 % - Accent1 3 2 3 2" xfId="964" xr:uid="{00000000-0005-0000-0000-000018000000}"/>
    <cellStyle name="20 % - Accent1 3 2 4" xfId="257" xr:uid="{00000000-0005-0000-0000-000019000000}"/>
    <cellStyle name="20 % - Accent1 3 2 5" xfId="672" xr:uid="{00000000-0005-0000-0000-00001A000000}"/>
    <cellStyle name="20 % - Accent1 3 3" xfId="319" xr:uid="{00000000-0005-0000-0000-00001B000000}"/>
    <cellStyle name="20 % - Accent1 3 3 2" xfId="734" xr:uid="{00000000-0005-0000-0000-00001C000000}"/>
    <cellStyle name="20 % - Accent1 3 4" xfId="365" xr:uid="{00000000-0005-0000-0000-00001D000000}"/>
    <cellStyle name="20 % - Accent1 3 4 2" xfId="780" xr:uid="{00000000-0005-0000-0000-00001E000000}"/>
    <cellStyle name="20 % - Accent1 3 5" xfId="488" xr:uid="{00000000-0005-0000-0000-00001F000000}"/>
    <cellStyle name="20 % - Accent1 3 5 2" xfId="903" xr:uid="{00000000-0005-0000-0000-000020000000}"/>
    <cellStyle name="20 % - Accent1 3 6" xfId="196" xr:uid="{00000000-0005-0000-0000-000021000000}"/>
    <cellStyle name="20 % - Accent1 3 7" xfId="611" xr:uid="{00000000-0005-0000-0000-000022000000}"/>
    <cellStyle name="20 % - Accent1 4" xfId="92" xr:uid="{00000000-0005-0000-0000-000023000000}"/>
    <cellStyle name="20 % - Accent1 4 2" xfId="384" xr:uid="{00000000-0005-0000-0000-000024000000}"/>
    <cellStyle name="20 % - Accent1 4 2 2" xfId="799" xr:uid="{00000000-0005-0000-0000-000025000000}"/>
    <cellStyle name="20 % - Accent1 4 3" xfId="507" xr:uid="{00000000-0005-0000-0000-000026000000}"/>
    <cellStyle name="20 % - Accent1 4 3 2" xfId="922" xr:uid="{00000000-0005-0000-0000-000027000000}"/>
    <cellStyle name="20 % - Accent1 4 4" xfId="215" xr:uid="{00000000-0005-0000-0000-000028000000}"/>
    <cellStyle name="20 % - Accent1 4 5" xfId="630" xr:uid="{00000000-0005-0000-0000-000029000000}"/>
    <cellStyle name="20 % - Accent1 5" xfId="104" xr:uid="{00000000-0005-0000-0000-00002A000000}"/>
    <cellStyle name="20 % - Accent1 5 2" xfId="396" xr:uid="{00000000-0005-0000-0000-00002B000000}"/>
    <cellStyle name="20 % - Accent1 5 2 2" xfId="811" xr:uid="{00000000-0005-0000-0000-00002C000000}"/>
    <cellStyle name="20 % - Accent1 5 3" xfId="519" xr:uid="{00000000-0005-0000-0000-00002D000000}"/>
    <cellStyle name="20 % - Accent1 5 3 2" xfId="934" xr:uid="{00000000-0005-0000-0000-00002E000000}"/>
    <cellStyle name="20 % - Accent1 5 4" xfId="227" xr:uid="{00000000-0005-0000-0000-00002F000000}"/>
    <cellStyle name="20 % - Accent1 5 5" xfId="642" xr:uid="{00000000-0005-0000-0000-000030000000}"/>
    <cellStyle name="20 % - Accent1 6" xfId="154" xr:uid="{00000000-0005-0000-0000-000031000000}"/>
    <cellStyle name="20 % - Accent1 6 2" xfId="446" xr:uid="{00000000-0005-0000-0000-000032000000}"/>
    <cellStyle name="20 % - Accent1 6 2 2" xfId="861" xr:uid="{00000000-0005-0000-0000-000033000000}"/>
    <cellStyle name="20 % - Accent1 6 3" xfId="569" xr:uid="{00000000-0005-0000-0000-000034000000}"/>
    <cellStyle name="20 % - Accent1 6 3 2" xfId="984" xr:uid="{00000000-0005-0000-0000-000035000000}"/>
    <cellStyle name="20 % - Accent1 6 4" xfId="277" xr:uid="{00000000-0005-0000-0000-000036000000}"/>
    <cellStyle name="20 % - Accent1 6 5" xfId="692" xr:uid="{00000000-0005-0000-0000-000037000000}"/>
    <cellStyle name="20 % - Accent1 7" xfId="289" xr:uid="{00000000-0005-0000-0000-000038000000}"/>
    <cellStyle name="20 % - Accent1 7 2" xfId="704" xr:uid="{00000000-0005-0000-0000-000039000000}"/>
    <cellStyle name="20 % - Accent1 8" xfId="335" xr:uid="{00000000-0005-0000-0000-00003A000000}"/>
    <cellStyle name="20 % - Accent1 8 2" xfId="750" xr:uid="{00000000-0005-0000-0000-00003B000000}"/>
    <cellStyle name="20 % - Accent1 9" xfId="458" xr:uid="{00000000-0005-0000-0000-00003C000000}"/>
    <cellStyle name="20 % - Accent1 9 2" xfId="873" xr:uid="{00000000-0005-0000-0000-00003D000000}"/>
    <cellStyle name="20 % - Accent2" xfId="26" builtinId="34" customBuiltin="1"/>
    <cellStyle name="20 % - Accent2 10" xfId="168" xr:uid="{00000000-0005-0000-0000-00003F000000}"/>
    <cellStyle name="20 % - Accent2 11" xfId="583" xr:uid="{00000000-0005-0000-0000-000040000000}"/>
    <cellStyle name="20 % - Accent2 2" xfId="55" xr:uid="{00000000-0005-0000-0000-000041000000}"/>
    <cellStyle name="20 % - Accent2 2 2" xfId="122" xr:uid="{00000000-0005-0000-0000-000042000000}"/>
    <cellStyle name="20 % - Accent2 2 2 2" xfId="414" xr:uid="{00000000-0005-0000-0000-000043000000}"/>
    <cellStyle name="20 % - Accent2 2 2 2 2" xfId="829" xr:uid="{00000000-0005-0000-0000-000044000000}"/>
    <cellStyle name="20 % - Accent2 2 2 3" xfId="537" xr:uid="{00000000-0005-0000-0000-000045000000}"/>
    <cellStyle name="20 % - Accent2 2 2 3 2" xfId="952" xr:uid="{00000000-0005-0000-0000-000046000000}"/>
    <cellStyle name="20 % - Accent2 2 2 4" xfId="245" xr:uid="{00000000-0005-0000-0000-000047000000}"/>
    <cellStyle name="20 % - Accent2 2 2 5" xfId="660" xr:uid="{00000000-0005-0000-0000-000048000000}"/>
    <cellStyle name="20 % - Accent2 2 3" xfId="307" xr:uid="{00000000-0005-0000-0000-000049000000}"/>
    <cellStyle name="20 % - Accent2 2 3 2" xfId="722" xr:uid="{00000000-0005-0000-0000-00004A000000}"/>
    <cellStyle name="20 % - Accent2 2 4" xfId="353" xr:uid="{00000000-0005-0000-0000-00004B000000}"/>
    <cellStyle name="20 % - Accent2 2 4 2" xfId="768" xr:uid="{00000000-0005-0000-0000-00004C000000}"/>
    <cellStyle name="20 % - Accent2 2 5" xfId="476" xr:uid="{00000000-0005-0000-0000-00004D000000}"/>
    <cellStyle name="20 % - Accent2 2 5 2" xfId="891" xr:uid="{00000000-0005-0000-0000-00004E000000}"/>
    <cellStyle name="20 % - Accent2 2 6" xfId="184" xr:uid="{00000000-0005-0000-0000-00004F000000}"/>
    <cellStyle name="20 % - Accent2 2 7" xfId="599" xr:uid="{00000000-0005-0000-0000-000050000000}"/>
    <cellStyle name="20 % - Accent2 3" xfId="74" xr:uid="{00000000-0005-0000-0000-000051000000}"/>
    <cellStyle name="20 % - Accent2 3 2" xfId="136" xr:uid="{00000000-0005-0000-0000-000052000000}"/>
    <cellStyle name="20 % - Accent2 3 2 2" xfId="428" xr:uid="{00000000-0005-0000-0000-000053000000}"/>
    <cellStyle name="20 % - Accent2 3 2 2 2" xfId="843" xr:uid="{00000000-0005-0000-0000-000054000000}"/>
    <cellStyle name="20 % - Accent2 3 2 3" xfId="551" xr:uid="{00000000-0005-0000-0000-000055000000}"/>
    <cellStyle name="20 % - Accent2 3 2 3 2" xfId="966" xr:uid="{00000000-0005-0000-0000-000056000000}"/>
    <cellStyle name="20 % - Accent2 3 2 4" xfId="259" xr:uid="{00000000-0005-0000-0000-000057000000}"/>
    <cellStyle name="20 % - Accent2 3 2 5" xfId="674" xr:uid="{00000000-0005-0000-0000-000058000000}"/>
    <cellStyle name="20 % - Accent2 3 3" xfId="321" xr:uid="{00000000-0005-0000-0000-000059000000}"/>
    <cellStyle name="20 % - Accent2 3 3 2" xfId="736" xr:uid="{00000000-0005-0000-0000-00005A000000}"/>
    <cellStyle name="20 % - Accent2 3 4" xfId="367" xr:uid="{00000000-0005-0000-0000-00005B000000}"/>
    <cellStyle name="20 % - Accent2 3 4 2" xfId="782" xr:uid="{00000000-0005-0000-0000-00005C000000}"/>
    <cellStyle name="20 % - Accent2 3 5" xfId="490" xr:uid="{00000000-0005-0000-0000-00005D000000}"/>
    <cellStyle name="20 % - Accent2 3 5 2" xfId="905" xr:uid="{00000000-0005-0000-0000-00005E000000}"/>
    <cellStyle name="20 % - Accent2 3 6" xfId="198" xr:uid="{00000000-0005-0000-0000-00005F000000}"/>
    <cellStyle name="20 % - Accent2 3 7" xfId="613" xr:uid="{00000000-0005-0000-0000-000060000000}"/>
    <cellStyle name="20 % - Accent2 4" xfId="94" xr:uid="{00000000-0005-0000-0000-000061000000}"/>
    <cellStyle name="20 % - Accent2 4 2" xfId="386" xr:uid="{00000000-0005-0000-0000-000062000000}"/>
    <cellStyle name="20 % - Accent2 4 2 2" xfId="801" xr:uid="{00000000-0005-0000-0000-000063000000}"/>
    <cellStyle name="20 % - Accent2 4 3" xfId="509" xr:uid="{00000000-0005-0000-0000-000064000000}"/>
    <cellStyle name="20 % - Accent2 4 3 2" xfId="924" xr:uid="{00000000-0005-0000-0000-000065000000}"/>
    <cellStyle name="20 % - Accent2 4 4" xfId="217" xr:uid="{00000000-0005-0000-0000-000066000000}"/>
    <cellStyle name="20 % - Accent2 4 5" xfId="632" xr:uid="{00000000-0005-0000-0000-000067000000}"/>
    <cellStyle name="20 % - Accent2 5" xfId="106" xr:uid="{00000000-0005-0000-0000-000068000000}"/>
    <cellStyle name="20 % - Accent2 5 2" xfId="398" xr:uid="{00000000-0005-0000-0000-000069000000}"/>
    <cellStyle name="20 % - Accent2 5 2 2" xfId="813" xr:uid="{00000000-0005-0000-0000-00006A000000}"/>
    <cellStyle name="20 % - Accent2 5 3" xfId="521" xr:uid="{00000000-0005-0000-0000-00006B000000}"/>
    <cellStyle name="20 % - Accent2 5 3 2" xfId="936" xr:uid="{00000000-0005-0000-0000-00006C000000}"/>
    <cellStyle name="20 % - Accent2 5 4" xfId="229" xr:uid="{00000000-0005-0000-0000-00006D000000}"/>
    <cellStyle name="20 % - Accent2 5 5" xfId="644" xr:uid="{00000000-0005-0000-0000-00006E000000}"/>
    <cellStyle name="20 % - Accent2 6" xfId="156" xr:uid="{00000000-0005-0000-0000-00006F000000}"/>
    <cellStyle name="20 % - Accent2 6 2" xfId="448" xr:uid="{00000000-0005-0000-0000-000070000000}"/>
    <cellStyle name="20 % - Accent2 6 2 2" xfId="863" xr:uid="{00000000-0005-0000-0000-000071000000}"/>
    <cellStyle name="20 % - Accent2 6 3" xfId="571" xr:uid="{00000000-0005-0000-0000-000072000000}"/>
    <cellStyle name="20 % - Accent2 6 3 2" xfId="986" xr:uid="{00000000-0005-0000-0000-000073000000}"/>
    <cellStyle name="20 % - Accent2 6 4" xfId="279" xr:uid="{00000000-0005-0000-0000-000074000000}"/>
    <cellStyle name="20 % - Accent2 6 5" xfId="694" xr:uid="{00000000-0005-0000-0000-000075000000}"/>
    <cellStyle name="20 % - Accent2 7" xfId="291" xr:uid="{00000000-0005-0000-0000-000076000000}"/>
    <cellStyle name="20 % - Accent2 7 2" xfId="706" xr:uid="{00000000-0005-0000-0000-000077000000}"/>
    <cellStyle name="20 % - Accent2 8" xfId="337" xr:uid="{00000000-0005-0000-0000-000078000000}"/>
    <cellStyle name="20 % - Accent2 8 2" xfId="752" xr:uid="{00000000-0005-0000-0000-000079000000}"/>
    <cellStyle name="20 % - Accent2 9" xfId="460" xr:uid="{00000000-0005-0000-0000-00007A000000}"/>
    <cellStyle name="20 % - Accent2 9 2" xfId="875" xr:uid="{00000000-0005-0000-0000-00007B000000}"/>
    <cellStyle name="20 % - Accent3" xfId="30" builtinId="38" customBuiltin="1"/>
    <cellStyle name="20 % - Accent3 10" xfId="170" xr:uid="{00000000-0005-0000-0000-00007D000000}"/>
    <cellStyle name="20 % - Accent3 11" xfId="585" xr:uid="{00000000-0005-0000-0000-00007E000000}"/>
    <cellStyle name="20 % - Accent3 2" xfId="57" xr:uid="{00000000-0005-0000-0000-00007F000000}"/>
    <cellStyle name="20 % - Accent3 2 2" xfId="124" xr:uid="{00000000-0005-0000-0000-000080000000}"/>
    <cellStyle name="20 % - Accent3 2 2 2" xfId="416" xr:uid="{00000000-0005-0000-0000-000081000000}"/>
    <cellStyle name="20 % - Accent3 2 2 2 2" xfId="831" xr:uid="{00000000-0005-0000-0000-000082000000}"/>
    <cellStyle name="20 % - Accent3 2 2 3" xfId="539" xr:uid="{00000000-0005-0000-0000-000083000000}"/>
    <cellStyle name="20 % - Accent3 2 2 3 2" xfId="954" xr:uid="{00000000-0005-0000-0000-000084000000}"/>
    <cellStyle name="20 % - Accent3 2 2 4" xfId="247" xr:uid="{00000000-0005-0000-0000-000085000000}"/>
    <cellStyle name="20 % - Accent3 2 2 5" xfId="662" xr:uid="{00000000-0005-0000-0000-000086000000}"/>
    <cellStyle name="20 % - Accent3 2 3" xfId="309" xr:uid="{00000000-0005-0000-0000-000087000000}"/>
    <cellStyle name="20 % - Accent3 2 3 2" xfId="724" xr:uid="{00000000-0005-0000-0000-000088000000}"/>
    <cellStyle name="20 % - Accent3 2 4" xfId="355" xr:uid="{00000000-0005-0000-0000-000089000000}"/>
    <cellStyle name="20 % - Accent3 2 4 2" xfId="770" xr:uid="{00000000-0005-0000-0000-00008A000000}"/>
    <cellStyle name="20 % - Accent3 2 5" xfId="478" xr:uid="{00000000-0005-0000-0000-00008B000000}"/>
    <cellStyle name="20 % - Accent3 2 5 2" xfId="893" xr:uid="{00000000-0005-0000-0000-00008C000000}"/>
    <cellStyle name="20 % - Accent3 2 6" xfId="186" xr:uid="{00000000-0005-0000-0000-00008D000000}"/>
    <cellStyle name="20 % - Accent3 2 7" xfId="601" xr:uid="{00000000-0005-0000-0000-00008E000000}"/>
    <cellStyle name="20 % - Accent3 3" xfId="76" xr:uid="{00000000-0005-0000-0000-00008F000000}"/>
    <cellStyle name="20 % - Accent3 3 2" xfId="138" xr:uid="{00000000-0005-0000-0000-000090000000}"/>
    <cellStyle name="20 % - Accent3 3 2 2" xfId="430" xr:uid="{00000000-0005-0000-0000-000091000000}"/>
    <cellStyle name="20 % - Accent3 3 2 2 2" xfId="845" xr:uid="{00000000-0005-0000-0000-000092000000}"/>
    <cellStyle name="20 % - Accent3 3 2 3" xfId="553" xr:uid="{00000000-0005-0000-0000-000093000000}"/>
    <cellStyle name="20 % - Accent3 3 2 3 2" xfId="968" xr:uid="{00000000-0005-0000-0000-000094000000}"/>
    <cellStyle name="20 % - Accent3 3 2 4" xfId="261" xr:uid="{00000000-0005-0000-0000-000095000000}"/>
    <cellStyle name="20 % - Accent3 3 2 5" xfId="676" xr:uid="{00000000-0005-0000-0000-000096000000}"/>
    <cellStyle name="20 % - Accent3 3 3" xfId="323" xr:uid="{00000000-0005-0000-0000-000097000000}"/>
    <cellStyle name="20 % - Accent3 3 3 2" xfId="738" xr:uid="{00000000-0005-0000-0000-000098000000}"/>
    <cellStyle name="20 % - Accent3 3 4" xfId="369" xr:uid="{00000000-0005-0000-0000-000099000000}"/>
    <cellStyle name="20 % - Accent3 3 4 2" xfId="784" xr:uid="{00000000-0005-0000-0000-00009A000000}"/>
    <cellStyle name="20 % - Accent3 3 5" xfId="492" xr:uid="{00000000-0005-0000-0000-00009B000000}"/>
    <cellStyle name="20 % - Accent3 3 5 2" xfId="907" xr:uid="{00000000-0005-0000-0000-00009C000000}"/>
    <cellStyle name="20 % - Accent3 3 6" xfId="200" xr:uid="{00000000-0005-0000-0000-00009D000000}"/>
    <cellStyle name="20 % - Accent3 3 7" xfId="615" xr:uid="{00000000-0005-0000-0000-00009E000000}"/>
    <cellStyle name="20 % - Accent3 4" xfId="96" xr:uid="{00000000-0005-0000-0000-00009F000000}"/>
    <cellStyle name="20 % - Accent3 4 2" xfId="388" xr:uid="{00000000-0005-0000-0000-0000A0000000}"/>
    <cellStyle name="20 % - Accent3 4 2 2" xfId="803" xr:uid="{00000000-0005-0000-0000-0000A1000000}"/>
    <cellStyle name="20 % - Accent3 4 3" xfId="511" xr:uid="{00000000-0005-0000-0000-0000A2000000}"/>
    <cellStyle name="20 % - Accent3 4 3 2" xfId="926" xr:uid="{00000000-0005-0000-0000-0000A3000000}"/>
    <cellStyle name="20 % - Accent3 4 4" xfId="219" xr:uid="{00000000-0005-0000-0000-0000A4000000}"/>
    <cellStyle name="20 % - Accent3 4 5" xfId="634" xr:uid="{00000000-0005-0000-0000-0000A5000000}"/>
    <cellStyle name="20 % - Accent3 5" xfId="108" xr:uid="{00000000-0005-0000-0000-0000A6000000}"/>
    <cellStyle name="20 % - Accent3 5 2" xfId="400" xr:uid="{00000000-0005-0000-0000-0000A7000000}"/>
    <cellStyle name="20 % - Accent3 5 2 2" xfId="815" xr:uid="{00000000-0005-0000-0000-0000A8000000}"/>
    <cellStyle name="20 % - Accent3 5 3" xfId="523" xr:uid="{00000000-0005-0000-0000-0000A9000000}"/>
    <cellStyle name="20 % - Accent3 5 3 2" xfId="938" xr:uid="{00000000-0005-0000-0000-0000AA000000}"/>
    <cellStyle name="20 % - Accent3 5 4" xfId="231" xr:uid="{00000000-0005-0000-0000-0000AB000000}"/>
    <cellStyle name="20 % - Accent3 5 5" xfId="646" xr:uid="{00000000-0005-0000-0000-0000AC000000}"/>
    <cellStyle name="20 % - Accent3 6" xfId="158" xr:uid="{00000000-0005-0000-0000-0000AD000000}"/>
    <cellStyle name="20 % - Accent3 6 2" xfId="450" xr:uid="{00000000-0005-0000-0000-0000AE000000}"/>
    <cellStyle name="20 % - Accent3 6 2 2" xfId="865" xr:uid="{00000000-0005-0000-0000-0000AF000000}"/>
    <cellStyle name="20 % - Accent3 6 3" xfId="573" xr:uid="{00000000-0005-0000-0000-0000B0000000}"/>
    <cellStyle name="20 % - Accent3 6 3 2" xfId="988" xr:uid="{00000000-0005-0000-0000-0000B1000000}"/>
    <cellStyle name="20 % - Accent3 6 4" xfId="281" xr:uid="{00000000-0005-0000-0000-0000B2000000}"/>
    <cellStyle name="20 % - Accent3 6 5" xfId="696" xr:uid="{00000000-0005-0000-0000-0000B3000000}"/>
    <cellStyle name="20 % - Accent3 7" xfId="293" xr:uid="{00000000-0005-0000-0000-0000B4000000}"/>
    <cellStyle name="20 % - Accent3 7 2" xfId="708" xr:uid="{00000000-0005-0000-0000-0000B5000000}"/>
    <cellStyle name="20 % - Accent3 8" xfId="339" xr:uid="{00000000-0005-0000-0000-0000B6000000}"/>
    <cellStyle name="20 % - Accent3 8 2" xfId="754" xr:uid="{00000000-0005-0000-0000-0000B7000000}"/>
    <cellStyle name="20 % - Accent3 9" xfId="462" xr:uid="{00000000-0005-0000-0000-0000B8000000}"/>
    <cellStyle name="20 % - Accent3 9 2" xfId="877" xr:uid="{00000000-0005-0000-0000-0000B9000000}"/>
    <cellStyle name="20 % - Accent4" xfId="34" builtinId="42" customBuiltin="1"/>
    <cellStyle name="20 % - Accent4 10" xfId="172" xr:uid="{00000000-0005-0000-0000-0000BB000000}"/>
    <cellStyle name="20 % - Accent4 11" xfId="587" xr:uid="{00000000-0005-0000-0000-0000BC000000}"/>
    <cellStyle name="20 % - Accent4 2" xfId="59" xr:uid="{00000000-0005-0000-0000-0000BD000000}"/>
    <cellStyle name="20 % - Accent4 2 2" xfId="126" xr:uid="{00000000-0005-0000-0000-0000BE000000}"/>
    <cellStyle name="20 % - Accent4 2 2 2" xfId="418" xr:uid="{00000000-0005-0000-0000-0000BF000000}"/>
    <cellStyle name="20 % - Accent4 2 2 2 2" xfId="833" xr:uid="{00000000-0005-0000-0000-0000C0000000}"/>
    <cellStyle name="20 % - Accent4 2 2 3" xfId="541" xr:uid="{00000000-0005-0000-0000-0000C1000000}"/>
    <cellStyle name="20 % - Accent4 2 2 3 2" xfId="956" xr:uid="{00000000-0005-0000-0000-0000C2000000}"/>
    <cellStyle name="20 % - Accent4 2 2 4" xfId="249" xr:uid="{00000000-0005-0000-0000-0000C3000000}"/>
    <cellStyle name="20 % - Accent4 2 2 5" xfId="664" xr:uid="{00000000-0005-0000-0000-0000C4000000}"/>
    <cellStyle name="20 % - Accent4 2 3" xfId="311" xr:uid="{00000000-0005-0000-0000-0000C5000000}"/>
    <cellStyle name="20 % - Accent4 2 3 2" xfId="726" xr:uid="{00000000-0005-0000-0000-0000C6000000}"/>
    <cellStyle name="20 % - Accent4 2 4" xfId="357" xr:uid="{00000000-0005-0000-0000-0000C7000000}"/>
    <cellStyle name="20 % - Accent4 2 4 2" xfId="772" xr:uid="{00000000-0005-0000-0000-0000C8000000}"/>
    <cellStyle name="20 % - Accent4 2 5" xfId="480" xr:uid="{00000000-0005-0000-0000-0000C9000000}"/>
    <cellStyle name="20 % - Accent4 2 5 2" xfId="895" xr:uid="{00000000-0005-0000-0000-0000CA000000}"/>
    <cellStyle name="20 % - Accent4 2 6" xfId="188" xr:uid="{00000000-0005-0000-0000-0000CB000000}"/>
    <cellStyle name="20 % - Accent4 2 7" xfId="603" xr:uid="{00000000-0005-0000-0000-0000CC000000}"/>
    <cellStyle name="20 % - Accent4 3" xfId="78" xr:uid="{00000000-0005-0000-0000-0000CD000000}"/>
    <cellStyle name="20 % - Accent4 3 2" xfId="140" xr:uid="{00000000-0005-0000-0000-0000CE000000}"/>
    <cellStyle name="20 % - Accent4 3 2 2" xfId="432" xr:uid="{00000000-0005-0000-0000-0000CF000000}"/>
    <cellStyle name="20 % - Accent4 3 2 2 2" xfId="847" xr:uid="{00000000-0005-0000-0000-0000D0000000}"/>
    <cellStyle name="20 % - Accent4 3 2 3" xfId="555" xr:uid="{00000000-0005-0000-0000-0000D1000000}"/>
    <cellStyle name="20 % - Accent4 3 2 3 2" xfId="970" xr:uid="{00000000-0005-0000-0000-0000D2000000}"/>
    <cellStyle name="20 % - Accent4 3 2 4" xfId="263" xr:uid="{00000000-0005-0000-0000-0000D3000000}"/>
    <cellStyle name="20 % - Accent4 3 2 5" xfId="678" xr:uid="{00000000-0005-0000-0000-0000D4000000}"/>
    <cellStyle name="20 % - Accent4 3 3" xfId="325" xr:uid="{00000000-0005-0000-0000-0000D5000000}"/>
    <cellStyle name="20 % - Accent4 3 3 2" xfId="740" xr:uid="{00000000-0005-0000-0000-0000D6000000}"/>
    <cellStyle name="20 % - Accent4 3 4" xfId="371" xr:uid="{00000000-0005-0000-0000-0000D7000000}"/>
    <cellStyle name="20 % - Accent4 3 4 2" xfId="786" xr:uid="{00000000-0005-0000-0000-0000D8000000}"/>
    <cellStyle name="20 % - Accent4 3 5" xfId="494" xr:uid="{00000000-0005-0000-0000-0000D9000000}"/>
    <cellStyle name="20 % - Accent4 3 5 2" xfId="909" xr:uid="{00000000-0005-0000-0000-0000DA000000}"/>
    <cellStyle name="20 % - Accent4 3 6" xfId="202" xr:uid="{00000000-0005-0000-0000-0000DB000000}"/>
    <cellStyle name="20 % - Accent4 3 7" xfId="617" xr:uid="{00000000-0005-0000-0000-0000DC000000}"/>
    <cellStyle name="20 % - Accent4 4" xfId="98" xr:uid="{00000000-0005-0000-0000-0000DD000000}"/>
    <cellStyle name="20 % - Accent4 4 2" xfId="390" xr:uid="{00000000-0005-0000-0000-0000DE000000}"/>
    <cellStyle name="20 % - Accent4 4 2 2" xfId="805" xr:uid="{00000000-0005-0000-0000-0000DF000000}"/>
    <cellStyle name="20 % - Accent4 4 3" xfId="513" xr:uid="{00000000-0005-0000-0000-0000E0000000}"/>
    <cellStyle name="20 % - Accent4 4 3 2" xfId="928" xr:uid="{00000000-0005-0000-0000-0000E1000000}"/>
    <cellStyle name="20 % - Accent4 4 4" xfId="221" xr:uid="{00000000-0005-0000-0000-0000E2000000}"/>
    <cellStyle name="20 % - Accent4 4 5" xfId="636" xr:uid="{00000000-0005-0000-0000-0000E3000000}"/>
    <cellStyle name="20 % - Accent4 5" xfId="110" xr:uid="{00000000-0005-0000-0000-0000E4000000}"/>
    <cellStyle name="20 % - Accent4 5 2" xfId="402" xr:uid="{00000000-0005-0000-0000-0000E5000000}"/>
    <cellStyle name="20 % - Accent4 5 2 2" xfId="817" xr:uid="{00000000-0005-0000-0000-0000E6000000}"/>
    <cellStyle name="20 % - Accent4 5 3" xfId="525" xr:uid="{00000000-0005-0000-0000-0000E7000000}"/>
    <cellStyle name="20 % - Accent4 5 3 2" xfId="940" xr:uid="{00000000-0005-0000-0000-0000E8000000}"/>
    <cellStyle name="20 % - Accent4 5 4" xfId="233" xr:uid="{00000000-0005-0000-0000-0000E9000000}"/>
    <cellStyle name="20 % - Accent4 5 5" xfId="648" xr:uid="{00000000-0005-0000-0000-0000EA000000}"/>
    <cellStyle name="20 % - Accent4 6" xfId="160" xr:uid="{00000000-0005-0000-0000-0000EB000000}"/>
    <cellStyle name="20 % - Accent4 6 2" xfId="452" xr:uid="{00000000-0005-0000-0000-0000EC000000}"/>
    <cellStyle name="20 % - Accent4 6 2 2" xfId="867" xr:uid="{00000000-0005-0000-0000-0000ED000000}"/>
    <cellStyle name="20 % - Accent4 6 3" xfId="575" xr:uid="{00000000-0005-0000-0000-0000EE000000}"/>
    <cellStyle name="20 % - Accent4 6 3 2" xfId="990" xr:uid="{00000000-0005-0000-0000-0000EF000000}"/>
    <cellStyle name="20 % - Accent4 6 4" xfId="283" xr:uid="{00000000-0005-0000-0000-0000F0000000}"/>
    <cellStyle name="20 % - Accent4 6 5" xfId="698" xr:uid="{00000000-0005-0000-0000-0000F1000000}"/>
    <cellStyle name="20 % - Accent4 7" xfId="295" xr:uid="{00000000-0005-0000-0000-0000F2000000}"/>
    <cellStyle name="20 % - Accent4 7 2" xfId="710" xr:uid="{00000000-0005-0000-0000-0000F3000000}"/>
    <cellStyle name="20 % - Accent4 8" xfId="341" xr:uid="{00000000-0005-0000-0000-0000F4000000}"/>
    <cellStyle name="20 % - Accent4 8 2" xfId="756" xr:uid="{00000000-0005-0000-0000-0000F5000000}"/>
    <cellStyle name="20 % - Accent4 9" xfId="464" xr:uid="{00000000-0005-0000-0000-0000F6000000}"/>
    <cellStyle name="20 % - Accent4 9 2" xfId="879" xr:uid="{00000000-0005-0000-0000-0000F7000000}"/>
    <cellStyle name="20 % - Accent5" xfId="38" builtinId="46" customBuiltin="1"/>
    <cellStyle name="20 % - Accent5 10" xfId="174" xr:uid="{00000000-0005-0000-0000-0000F9000000}"/>
    <cellStyle name="20 % - Accent5 11" xfId="589" xr:uid="{00000000-0005-0000-0000-0000FA000000}"/>
    <cellStyle name="20 % - Accent5 2" xfId="61" xr:uid="{00000000-0005-0000-0000-0000FB000000}"/>
    <cellStyle name="20 % - Accent5 2 2" xfId="128" xr:uid="{00000000-0005-0000-0000-0000FC000000}"/>
    <cellStyle name="20 % - Accent5 2 2 2" xfId="420" xr:uid="{00000000-0005-0000-0000-0000FD000000}"/>
    <cellStyle name="20 % - Accent5 2 2 2 2" xfId="835" xr:uid="{00000000-0005-0000-0000-0000FE000000}"/>
    <cellStyle name="20 % - Accent5 2 2 3" xfId="543" xr:uid="{00000000-0005-0000-0000-0000FF000000}"/>
    <cellStyle name="20 % - Accent5 2 2 3 2" xfId="958" xr:uid="{00000000-0005-0000-0000-000000010000}"/>
    <cellStyle name="20 % - Accent5 2 2 4" xfId="251" xr:uid="{00000000-0005-0000-0000-000001010000}"/>
    <cellStyle name="20 % - Accent5 2 2 5" xfId="666" xr:uid="{00000000-0005-0000-0000-000002010000}"/>
    <cellStyle name="20 % - Accent5 2 3" xfId="313" xr:uid="{00000000-0005-0000-0000-000003010000}"/>
    <cellStyle name="20 % - Accent5 2 3 2" xfId="728" xr:uid="{00000000-0005-0000-0000-000004010000}"/>
    <cellStyle name="20 % - Accent5 2 4" xfId="359" xr:uid="{00000000-0005-0000-0000-000005010000}"/>
    <cellStyle name="20 % - Accent5 2 4 2" xfId="774" xr:uid="{00000000-0005-0000-0000-000006010000}"/>
    <cellStyle name="20 % - Accent5 2 5" xfId="482" xr:uid="{00000000-0005-0000-0000-000007010000}"/>
    <cellStyle name="20 % - Accent5 2 5 2" xfId="897" xr:uid="{00000000-0005-0000-0000-000008010000}"/>
    <cellStyle name="20 % - Accent5 2 6" xfId="190" xr:uid="{00000000-0005-0000-0000-000009010000}"/>
    <cellStyle name="20 % - Accent5 2 7" xfId="605" xr:uid="{00000000-0005-0000-0000-00000A010000}"/>
    <cellStyle name="20 % - Accent5 3" xfId="80" xr:uid="{00000000-0005-0000-0000-00000B010000}"/>
    <cellStyle name="20 % - Accent5 3 2" xfId="142" xr:uid="{00000000-0005-0000-0000-00000C010000}"/>
    <cellStyle name="20 % - Accent5 3 2 2" xfId="434" xr:uid="{00000000-0005-0000-0000-00000D010000}"/>
    <cellStyle name="20 % - Accent5 3 2 2 2" xfId="849" xr:uid="{00000000-0005-0000-0000-00000E010000}"/>
    <cellStyle name="20 % - Accent5 3 2 3" xfId="557" xr:uid="{00000000-0005-0000-0000-00000F010000}"/>
    <cellStyle name="20 % - Accent5 3 2 3 2" xfId="972" xr:uid="{00000000-0005-0000-0000-000010010000}"/>
    <cellStyle name="20 % - Accent5 3 2 4" xfId="265" xr:uid="{00000000-0005-0000-0000-000011010000}"/>
    <cellStyle name="20 % - Accent5 3 2 5" xfId="680" xr:uid="{00000000-0005-0000-0000-000012010000}"/>
    <cellStyle name="20 % - Accent5 3 3" xfId="327" xr:uid="{00000000-0005-0000-0000-000013010000}"/>
    <cellStyle name="20 % - Accent5 3 3 2" xfId="742" xr:uid="{00000000-0005-0000-0000-000014010000}"/>
    <cellStyle name="20 % - Accent5 3 4" xfId="373" xr:uid="{00000000-0005-0000-0000-000015010000}"/>
    <cellStyle name="20 % - Accent5 3 4 2" xfId="788" xr:uid="{00000000-0005-0000-0000-000016010000}"/>
    <cellStyle name="20 % - Accent5 3 5" xfId="496" xr:uid="{00000000-0005-0000-0000-000017010000}"/>
    <cellStyle name="20 % - Accent5 3 5 2" xfId="911" xr:uid="{00000000-0005-0000-0000-000018010000}"/>
    <cellStyle name="20 % - Accent5 3 6" xfId="204" xr:uid="{00000000-0005-0000-0000-000019010000}"/>
    <cellStyle name="20 % - Accent5 3 7" xfId="619" xr:uid="{00000000-0005-0000-0000-00001A010000}"/>
    <cellStyle name="20 % - Accent5 4" xfId="100" xr:uid="{00000000-0005-0000-0000-00001B010000}"/>
    <cellStyle name="20 % - Accent5 4 2" xfId="392" xr:uid="{00000000-0005-0000-0000-00001C010000}"/>
    <cellStyle name="20 % - Accent5 4 2 2" xfId="807" xr:uid="{00000000-0005-0000-0000-00001D010000}"/>
    <cellStyle name="20 % - Accent5 4 3" xfId="515" xr:uid="{00000000-0005-0000-0000-00001E010000}"/>
    <cellStyle name="20 % - Accent5 4 3 2" xfId="930" xr:uid="{00000000-0005-0000-0000-00001F010000}"/>
    <cellStyle name="20 % - Accent5 4 4" xfId="223" xr:uid="{00000000-0005-0000-0000-000020010000}"/>
    <cellStyle name="20 % - Accent5 4 5" xfId="638" xr:uid="{00000000-0005-0000-0000-000021010000}"/>
    <cellStyle name="20 % - Accent5 5" xfId="112" xr:uid="{00000000-0005-0000-0000-000022010000}"/>
    <cellStyle name="20 % - Accent5 5 2" xfId="404" xr:uid="{00000000-0005-0000-0000-000023010000}"/>
    <cellStyle name="20 % - Accent5 5 2 2" xfId="819" xr:uid="{00000000-0005-0000-0000-000024010000}"/>
    <cellStyle name="20 % - Accent5 5 3" xfId="527" xr:uid="{00000000-0005-0000-0000-000025010000}"/>
    <cellStyle name="20 % - Accent5 5 3 2" xfId="942" xr:uid="{00000000-0005-0000-0000-000026010000}"/>
    <cellStyle name="20 % - Accent5 5 4" xfId="235" xr:uid="{00000000-0005-0000-0000-000027010000}"/>
    <cellStyle name="20 % - Accent5 5 5" xfId="650" xr:uid="{00000000-0005-0000-0000-000028010000}"/>
    <cellStyle name="20 % - Accent5 6" xfId="162" xr:uid="{00000000-0005-0000-0000-000029010000}"/>
    <cellStyle name="20 % - Accent5 6 2" xfId="454" xr:uid="{00000000-0005-0000-0000-00002A010000}"/>
    <cellStyle name="20 % - Accent5 6 2 2" xfId="869" xr:uid="{00000000-0005-0000-0000-00002B010000}"/>
    <cellStyle name="20 % - Accent5 6 3" xfId="577" xr:uid="{00000000-0005-0000-0000-00002C010000}"/>
    <cellStyle name="20 % - Accent5 6 3 2" xfId="992" xr:uid="{00000000-0005-0000-0000-00002D010000}"/>
    <cellStyle name="20 % - Accent5 6 4" xfId="285" xr:uid="{00000000-0005-0000-0000-00002E010000}"/>
    <cellStyle name="20 % - Accent5 6 5" xfId="700" xr:uid="{00000000-0005-0000-0000-00002F010000}"/>
    <cellStyle name="20 % - Accent5 7" xfId="297" xr:uid="{00000000-0005-0000-0000-000030010000}"/>
    <cellStyle name="20 % - Accent5 7 2" xfId="712" xr:uid="{00000000-0005-0000-0000-000031010000}"/>
    <cellStyle name="20 % - Accent5 8" xfId="343" xr:uid="{00000000-0005-0000-0000-000032010000}"/>
    <cellStyle name="20 % - Accent5 8 2" xfId="758" xr:uid="{00000000-0005-0000-0000-000033010000}"/>
    <cellStyle name="20 % - Accent5 9" xfId="466" xr:uid="{00000000-0005-0000-0000-000034010000}"/>
    <cellStyle name="20 % - Accent5 9 2" xfId="881" xr:uid="{00000000-0005-0000-0000-000035010000}"/>
    <cellStyle name="20 % - Accent6" xfId="42" builtinId="50" customBuiltin="1"/>
    <cellStyle name="20 % - Accent6 10" xfId="176" xr:uid="{00000000-0005-0000-0000-000037010000}"/>
    <cellStyle name="20 % - Accent6 11" xfId="591" xr:uid="{00000000-0005-0000-0000-000038010000}"/>
    <cellStyle name="20 % - Accent6 2" xfId="63" xr:uid="{00000000-0005-0000-0000-000039010000}"/>
    <cellStyle name="20 % - Accent6 2 2" xfId="130" xr:uid="{00000000-0005-0000-0000-00003A010000}"/>
    <cellStyle name="20 % - Accent6 2 2 2" xfId="422" xr:uid="{00000000-0005-0000-0000-00003B010000}"/>
    <cellStyle name="20 % - Accent6 2 2 2 2" xfId="837" xr:uid="{00000000-0005-0000-0000-00003C010000}"/>
    <cellStyle name="20 % - Accent6 2 2 3" xfId="545" xr:uid="{00000000-0005-0000-0000-00003D010000}"/>
    <cellStyle name="20 % - Accent6 2 2 3 2" xfId="960" xr:uid="{00000000-0005-0000-0000-00003E010000}"/>
    <cellStyle name="20 % - Accent6 2 2 4" xfId="253" xr:uid="{00000000-0005-0000-0000-00003F010000}"/>
    <cellStyle name="20 % - Accent6 2 2 5" xfId="668" xr:uid="{00000000-0005-0000-0000-000040010000}"/>
    <cellStyle name="20 % - Accent6 2 3" xfId="315" xr:uid="{00000000-0005-0000-0000-000041010000}"/>
    <cellStyle name="20 % - Accent6 2 3 2" xfId="730" xr:uid="{00000000-0005-0000-0000-000042010000}"/>
    <cellStyle name="20 % - Accent6 2 4" xfId="361" xr:uid="{00000000-0005-0000-0000-000043010000}"/>
    <cellStyle name="20 % - Accent6 2 4 2" xfId="776" xr:uid="{00000000-0005-0000-0000-000044010000}"/>
    <cellStyle name="20 % - Accent6 2 5" xfId="484" xr:uid="{00000000-0005-0000-0000-000045010000}"/>
    <cellStyle name="20 % - Accent6 2 5 2" xfId="899" xr:uid="{00000000-0005-0000-0000-000046010000}"/>
    <cellStyle name="20 % - Accent6 2 6" xfId="192" xr:uid="{00000000-0005-0000-0000-000047010000}"/>
    <cellStyle name="20 % - Accent6 2 7" xfId="607" xr:uid="{00000000-0005-0000-0000-000048010000}"/>
    <cellStyle name="20 % - Accent6 3" xfId="82" xr:uid="{00000000-0005-0000-0000-000049010000}"/>
    <cellStyle name="20 % - Accent6 3 2" xfId="144" xr:uid="{00000000-0005-0000-0000-00004A010000}"/>
    <cellStyle name="20 % - Accent6 3 2 2" xfId="436" xr:uid="{00000000-0005-0000-0000-00004B010000}"/>
    <cellStyle name="20 % - Accent6 3 2 2 2" xfId="851" xr:uid="{00000000-0005-0000-0000-00004C010000}"/>
    <cellStyle name="20 % - Accent6 3 2 3" xfId="559" xr:uid="{00000000-0005-0000-0000-00004D010000}"/>
    <cellStyle name="20 % - Accent6 3 2 3 2" xfId="974" xr:uid="{00000000-0005-0000-0000-00004E010000}"/>
    <cellStyle name="20 % - Accent6 3 2 4" xfId="267" xr:uid="{00000000-0005-0000-0000-00004F010000}"/>
    <cellStyle name="20 % - Accent6 3 2 5" xfId="682" xr:uid="{00000000-0005-0000-0000-000050010000}"/>
    <cellStyle name="20 % - Accent6 3 3" xfId="329" xr:uid="{00000000-0005-0000-0000-000051010000}"/>
    <cellStyle name="20 % - Accent6 3 3 2" xfId="744" xr:uid="{00000000-0005-0000-0000-000052010000}"/>
    <cellStyle name="20 % - Accent6 3 4" xfId="375" xr:uid="{00000000-0005-0000-0000-000053010000}"/>
    <cellStyle name="20 % - Accent6 3 4 2" xfId="790" xr:uid="{00000000-0005-0000-0000-000054010000}"/>
    <cellStyle name="20 % - Accent6 3 5" xfId="498" xr:uid="{00000000-0005-0000-0000-000055010000}"/>
    <cellStyle name="20 % - Accent6 3 5 2" xfId="913" xr:uid="{00000000-0005-0000-0000-000056010000}"/>
    <cellStyle name="20 % - Accent6 3 6" xfId="206" xr:uid="{00000000-0005-0000-0000-000057010000}"/>
    <cellStyle name="20 % - Accent6 3 7" xfId="621" xr:uid="{00000000-0005-0000-0000-000058010000}"/>
    <cellStyle name="20 % - Accent6 4" xfId="102" xr:uid="{00000000-0005-0000-0000-000059010000}"/>
    <cellStyle name="20 % - Accent6 4 2" xfId="394" xr:uid="{00000000-0005-0000-0000-00005A010000}"/>
    <cellStyle name="20 % - Accent6 4 2 2" xfId="809" xr:uid="{00000000-0005-0000-0000-00005B010000}"/>
    <cellStyle name="20 % - Accent6 4 3" xfId="517" xr:uid="{00000000-0005-0000-0000-00005C010000}"/>
    <cellStyle name="20 % - Accent6 4 3 2" xfId="932" xr:uid="{00000000-0005-0000-0000-00005D010000}"/>
    <cellStyle name="20 % - Accent6 4 4" xfId="225" xr:uid="{00000000-0005-0000-0000-00005E010000}"/>
    <cellStyle name="20 % - Accent6 4 5" xfId="640" xr:uid="{00000000-0005-0000-0000-00005F010000}"/>
    <cellStyle name="20 % - Accent6 5" xfId="114" xr:uid="{00000000-0005-0000-0000-000060010000}"/>
    <cellStyle name="20 % - Accent6 5 2" xfId="406" xr:uid="{00000000-0005-0000-0000-000061010000}"/>
    <cellStyle name="20 % - Accent6 5 2 2" xfId="821" xr:uid="{00000000-0005-0000-0000-000062010000}"/>
    <cellStyle name="20 % - Accent6 5 3" xfId="529" xr:uid="{00000000-0005-0000-0000-000063010000}"/>
    <cellStyle name="20 % - Accent6 5 3 2" xfId="944" xr:uid="{00000000-0005-0000-0000-000064010000}"/>
    <cellStyle name="20 % - Accent6 5 4" xfId="237" xr:uid="{00000000-0005-0000-0000-000065010000}"/>
    <cellStyle name="20 % - Accent6 5 5" xfId="652" xr:uid="{00000000-0005-0000-0000-000066010000}"/>
    <cellStyle name="20 % - Accent6 6" xfId="164" xr:uid="{00000000-0005-0000-0000-000067010000}"/>
    <cellStyle name="20 % - Accent6 6 2" xfId="456" xr:uid="{00000000-0005-0000-0000-000068010000}"/>
    <cellStyle name="20 % - Accent6 6 2 2" xfId="871" xr:uid="{00000000-0005-0000-0000-000069010000}"/>
    <cellStyle name="20 % - Accent6 6 3" xfId="579" xr:uid="{00000000-0005-0000-0000-00006A010000}"/>
    <cellStyle name="20 % - Accent6 6 3 2" xfId="994" xr:uid="{00000000-0005-0000-0000-00006B010000}"/>
    <cellStyle name="20 % - Accent6 6 4" xfId="287" xr:uid="{00000000-0005-0000-0000-00006C010000}"/>
    <cellStyle name="20 % - Accent6 6 5" xfId="702" xr:uid="{00000000-0005-0000-0000-00006D010000}"/>
    <cellStyle name="20 % - Accent6 7" xfId="299" xr:uid="{00000000-0005-0000-0000-00006E010000}"/>
    <cellStyle name="20 % - Accent6 7 2" xfId="714" xr:uid="{00000000-0005-0000-0000-00006F010000}"/>
    <cellStyle name="20 % - Accent6 8" xfId="345" xr:uid="{00000000-0005-0000-0000-000070010000}"/>
    <cellStyle name="20 % - Accent6 8 2" xfId="760" xr:uid="{00000000-0005-0000-0000-000071010000}"/>
    <cellStyle name="20 % - Accent6 9" xfId="468" xr:uid="{00000000-0005-0000-0000-000072010000}"/>
    <cellStyle name="20 % - Accent6 9 2" xfId="883" xr:uid="{00000000-0005-0000-0000-000073010000}"/>
    <cellStyle name="40 % - Accent1" xfId="23" builtinId="31" customBuiltin="1"/>
    <cellStyle name="40 % - Accent1 10" xfId="167" xr:uid="{00000000-0005-0000-0000-000075010000}"/>
    <cellStyle name="40 % - Accent1 11" xfId="582" xr:uid="{00000000-0005-0000-0000-000076010000}"/>
    <cellStyle name="40 % - Accent1 2" xfId="54" xr:uid="{00000000-0005-0000-0000-000077010000}"/>
    <cellStyle name="40 % - Accent1 2 2" xfId="121" xr:uid="{00000000-0005-0000-0000-000078010000}"/>
    <cellStyle name="40 % - Accent1 2 2 2" xfId="413" xr:uid="{00000000-0005-0000-0000-000079010000}"/>
    <cellStyle name="40 % - Accent1 2 2 2 2" xfId="828" xr:uid="{00000000-0005-0000-0000-00007A010000}"/>
    <cellStyle name="40 % - Accent1 2 2 3" xfId="536" xr:uid="{00000000-0005-0000-0000-00007B010000}"/>
    <cellStyle name="40 % - Accent1 2 2 3 2" xfId="951" xr:uid="{00000000-0005-0000-0000-00007C010000}"/>
    <cellStyle name="40 % - Accent1 2 2 4" xfId="244" xr:uid="{00000000-0005-0000-0000-00007D010000}"/>
    <cellStyle name="40 % - Accent1 2 2 5" xfId="659" xr:uid="{00000000-0005-0000-0000-00007E010000}"/>
    <cellStyle name="40 % - Accent1 2 3" xfId="306" xr:uid="{00000000-0005-0000-0000-00007F010000}"/>
    <cellStyle name="40 % - Accent1 2 3 2" xfId="721" xr:uid="{00000000-0005-0000-0000-000080010000}"/>
    <cellStyle name="40 % - Accent1 2 4" xfId="352" xr:uid="{00000000-0005-0000-0000-000081010000}"/>
    <cellStyle name="40 % - Accent1 2 4 2" xfId="767" xr:uid="{00000000-0005-0000-0000-000082010000}"/>
    <cellStyle name="40 % - Accent1 2 5" xfId="475" xr:uid="{00000000-0005-0000-0000-000083010000}"/>
    <cellStyle name="40 % - Accent1 2 5 2" xfId="890" xr:uid="{00000000-0005-0000-0000-000084010000}"/>
    <cellStyle name="40 % - Accent1 2 6" xfId="183" xr:uid="{00000000-0005-0000-0000-000085010000}"/>
    <cellStyle name="40 % - Accent1 2 7" xfId="598" xr:uid="{00000000-0005-0000-0000-000086010000}"/>
    <cellStyle name="40 % - Accent1 3" xfId="73" xr:uid="{00000000-0005-0000-0000-000087010000}"/>
    <cellStyle name="40 % - Accent1 3 2" xfId="135" xr:uid="{00000000-0005-0000-0000-000088010000}"/>
    <cellStyle name="40 % - Accent1 3 2 2" xfId="427" xr:uid="{00000000-0005-0000-0000-000089010000}"/>
    <cellStyle name="40 % - Accent1 3 2 2 2" xfId="842" xr:uid="{00000000-0005-0000-0000-00008A010000}"/>
    <cellStyle name="40 % - Accent1 3 2 3" xfId="550" xr:uid="{00000000-0005-0000-0000-00008B010000}"/>
    <cellStyle name="40 % - Accent1 3 2 3 2" xfId="965" xr:uid="{00000000-0005-0000-0000-00008C010000}"/>
    <cellStyle name="40 % - Accent1 3 2 4" xfId="258" xr:uid="{00000000-0005-0000-0000-00008D010000}"/>
    <cellStyle name="40 % - Accent1 3 2 5" xfId="673" xr:uid="{00000000-0005-0000-0000-00008E010000}"/>
    <cellStyle name="40 % - Accent1 3 3" xfId="320" xr:uid="{00000000-0005-0000-0000-00008F010000}"/>
    <cellStyle name="40 % - Accent1 3 3 2" xfId="735" xr:uid="{00000000-0005-0000-0000-000090010000}"/>
    <cellStyle name="40 % - Accent1 3 4" xfId="366" xr:uid="{00000000-0005-0000-0000-000091010000}"/>
    <cellStyle name="40 % - Accent1 3 4 2" xfId="781" xr:uid="{00000000-0005-0000-0000-000092010000}"/>
    <cellStyle name="40 % - Accent1 3 5" xfId="489" xr:uid="{00000000-0005-0000-0000-000093010000}"/>
    <cellStyle name="40 % - Accent1 3 5 2" xfId="904" xr:uid="{00000000-0005-0000-0000-000094010000}"/>
    <cellStyle name="40 % - Accent1 3 6" xfId="197" xr:uid="{00000000-0005-0000-0000-000095010000}"/>
    <cellStyle name="40 % - Accent1 3 7" xfId="612" xr:uid="{00000000-0005-0000-0000-000096010000}"/>
    <cellStyle name="40 % - Accent1 4" xfId="93" xr:uid="{00000000-0005-0000-0000-000097010000}"/>
    <cellStyle name="40 % - Accent1 4 2" xfId="385" xr:uid="{00000000-0005-0000-0000-000098010000}"/>
    <cellStyle name="40 % - Accent1 4 2 2" xfId="800" xr:uid="{00000000-0005-0000-0000-000099010000}"/>
    <cellStyle name="40 % - Accent1 4 3" xfId="508" xr:uid="{00000000-0005-0000-0000-00009A010000}"/>
    <cellStyle name="40 % - Accent1 4 3 2" xfId="923" xr:uid="{00000000-0005-0000-0000-00009B010000}"/>
    <cellStyle name="40 % - Accent1 4 4" xfId="216" xr:uid="{00000000-0005-0000-0000-00009C010000}"/>
    <cellStyle name="40 % - Accent1 4 5" xfId="631" xr:uid="{00000000-0005-0000-0000-00009D010000}"/>
    <cellStyle name="40 % - Accent1 5" xfId="105" xr:uid="{00000000-0005-0000-0000-00009E010000}"/>
    <cellStyle name="40 % - Accent1 5 2" xfId="397" xr:uid="{00000000-0005-0000-0000-00009F010000}"/>
    <cellStyle name="40 % - Accent1 5 2 2" xfId="812" xr:uid="{00000000-0005-0000-0000-0000A0010000}"/>
    <cellStyle name="40 % - Accent1 5 3" xfId="520" xr:uid="{00000000-0005-0000-0000-0000A1010000}"/>
    <cellStyle name="40 % - Accent1 5 3 2" xfId="935" xr:uid="{00000000-0005-0000-0000-0000A2010000}"/>
    <cellStyle name="40 % - Accent1 5 4" xfId="228" xr:uid="{00000000-0005-0000-0000-0000A3010000}"/>
    <cellStyle name="40 % - Accent1 5 5" xfId="643" xr:uid="{00000000-0005-0000-0000-0000A4010000}"/>
    <cellStyle name="40 % - Accent1 6" xfId="155" xr:uid="{00000000-0005-0000-0000-0000A5010000}"/>
    <cellStyle name="40 % - Accent1 6 2" xfId="447" xr:uid="{00000000-0005-0000-0000-0000A6010000}"/>
    <cellStyle name="40 % - Accent1 6 2 2" xfId="862" xr:uid="{00000000-0005-0000-0000-0000A7010000}"/>
    <cellStyle name="40 % - Accent1 6 3" xfId="570" xr:uid="{00000000-0005-0000-0000-0000A8010000}"/>
    <cellStyle name="40 % - Accent1 6 3 2" xfId="985" xr:uid="{00000000-0005-0000-0000-0000A9010000}"/>
    <cellStyle name="40 % - Accent1 6 4" xfId="278" xr:uid="{00000000-0005-0000-0000-0000AA010000}"/>
    <cellStyle name="40 % - Accent1 6 5" xfId="693" xr:uid="{00000000-0005-0000-0000-0000AB010000}"/>
    <cellStyle name="40 % - Accent1 7" xfId="290" xr:uid="{00000000-0005-0000-0000-0000AC010000}"/>
    <cellStyle name="40 % - Accent1 7 2" xfId="705" xr:uid="{00000000-0005-0000-0000-0000AD010000}"/>
    <cellStyle name="40 % - Accent1 8" xfId="336" xr:uid="{00000000-0005-0000-0000-0000AE010000}"/>
    <cellStyle name="40 % - Accent1 8 2" xfId="751" xr:uid="{00000000-0005-0000-0000-0000AF010000}"/>
    <cellStyle name="40 % - Accent1 9" xfId="459" xr:uid="{00000000-0005-0000-0000-0000B0010000}"/>
    <cellStyle name="40 % - Accent1 9 2" xfId="874" xr:uid="{00000000-0005-0000-0000-0000B1010000}"/>
    <cellStyle name="40 % - Accent2" xfId="27" builtinId="35" customBuiltin="1"/>
    <cellStyle name="40 % - Accent2 10" xfId="169" xr:uid="{00000000-0005-0000-0000-0000B3010000}"/>
    <cellStyle name="40 % - Accent2 11" xfId="584" xr:uid="{00000000-0005-0000-0000-0000B4010000}"/>
    <cellStyle name="40 % - Accent2 2" xfId="56" xr:uid="{00000000-0005-0000-0000-0000B5010000}"/>
    <cellStyle name="40 % - Accent2 2 2" xfId="123" xr:uid="{00000000-0005-0000-0000-0000B6010000}"/>
    <cellStyle name="40 % - Accent2 2 2 2" xfId="415" xr:uid="{00000000-0005-0000-0000-0000B7010000}"/>
    <cellStyle name="40 % - Accent2 2 2 2 2" xfId="830" xr:uid="{00000000-0005-0000-0000-0000B8010000}"/>
    <cellStyle name="40 % - Accent2 2 2 3" xfId="538" xr:uid="{00000000-0005-0000-0000-0000B9010000}"/>
    <cellStyle name="40 % - Accent2 2 2 3 2" xfId="953" xr:uid="{00000000-0005-0000-0000-0000BA010000}"/>
    <cellStyle name="40 % - Accent2 2 2 4" xfId="246" xr:uid="{00000000-0005-0000-0000-0000BB010000}"/>
    <cellStyle name="40 % - Accent2 2 2 5" xfId="661" xr:uid="{00000000-0005-0000-0000-0000BC010000}"/>
    <cellStyle name="40 % - Accent2 2 3" xfId="308" xr:uid="{00000000-0005-0000-0000-0000BD010000}"/>
    <cellStyle name="40 % - Accent2 2 3 2" xfId="723" xr:uid="{00000000-0005-0000-0000-0000BE010000}"/>
    <cellStyle name="40 % - Accent2 2 4" xfId="354" xr:uid="{00000000-0005-0000-0000-0000BF010000}"/>
    <cellStyle name="40 % - Accent2 2 4 2" xfId="769" xr:uid="{00000000-0005-0000-0000-0000C0010000}"/>
    <cellStyle name="40 % - Accent2 2 5" xfId="477" xr:uid="{00000000-0005-0000-0000-0000C1010000}"/>
    <cellStyle name="40 % - Accent2 2 5 2" xfId="892" xr:uid="{00000000-0005-0000-0000-0000C2010000}"/>
    <cellStyle name="40 % - Accent2 2 6" xfId="185" xr:uid="{00000000-0005-0000-0000-0000C3010000}"/>
    <cellStyle name="40 % - Accent2 2 7" xfId="600" xr:uid="{00000000-0005-0000-0000-0000C4010000}"/>
    <cellStyle name="40 % - Accent2 3" xfId="75" xr:uid="{00000000-0005-0000-0000-0000C5010000}"/>
    <cellStyle name="40 % - Accent2 3 2" xfId="137" xr:uid="{00000000-0005-0000-0000-0000C6010000}"/>
    <cellStyle name="40 % - Accent2 3 2 2" xfId="429" xr:uid="{00000000-0005-0000-0000-0000C7010000}"/>
    <cellStyle name="40 % - Accent2 3 2 2 2" xfId="844" xr:uid="{00000000-0005-0000-0000-0000C8010000}"/>
    <cellStyle name="40 % - Accent2 3 2 3" xfId="552" xr:uid="{00000000-0005-0000-0000-0000C9010000}"/>
    <cellStyle name="40 % - Accent2 3 2 3 2" xfId="967" xr:uid="{00000000-0005-0000-0000-0000CA010000}"/>
    <cellStyle name="40 % - Accent2 3 2 4" xfId="260" xr:uid="{00000000-0005-0000-0000-0000CB010000}"/>
    <cellStyle name="40 % - Accent2 3 2 5" xfId="675" xr:uid="{00000000-0005-0000-0000-0000CC010000}"/>
    <cellStyle name="40 % - Accent2 3 3" xfId="322" xr:uid="{00000000-0005-0000-0000-0000CD010000}"/>
    <cellStyle name="40 % - Accent2 3 3 2" xfId="737" xr:uid="{00000000-0005-0000-0000-0000CE010000}"/>
    <cellStyle name="40 % - Accent2 3 4" xfId="368" xr:uid="{00000000-0005-0000-0000-0000CF010000}"/>
    <cellStyle name="40 % - Accent2 3 4 2" xfId="783" xr:uid="{00000000-0005-0000-0000-0000D0010000}"/>
    <cellStyle name="40 % - Accent2 3 5" xfId="491" xr:uid="{00000000-0005-0000-0000-0000D1010000}"/>
    <cellStyle name="40 % - Accent2 3 5 2" xfId="906" xr:uid="{00000000-0005-0000-0000-0000D2010000}"/>
    <cellStyle name="40 % - Accent2 3 6" xfId="199" xr:uid="{00000000-0005-0000-0000-0000D3010000}"/>
    <cellStyle name="40 % - Accent2 3 7" xfId="614" xr:uid="{00000000-0005-0000-0000-0000D4010000}"/>
    <cellStyle name="40 % - Accent2 4" xfId="95" xr:uid="{00000000-0005-0000-0000-0000D5010000}"/>
    <cellStyle name="40 % - Accent2 4 2" xfId="387" xr:uid="{00000000-0005-0000-0000-0000D6010000}"/>
    <cellStyle name="40 % - Accent2 4 2 2" xfId="802" xr:uid="{00000000-0005-0000-0000-0000D7010000}"/>
    <cellStyle name="40 % - Accent2 4 3" xfId="510" xr:uid="{00000000-0005-0000-0000-0000D8010000}"/>
    <cellStyle name="40 % - Accent2 4 3 2" xfId="925" xr:uid="{00000000-0005-0000-0000-0000D9010000}"/>
    <cellStyle name="40 % - Accent2 4 4" xfId="218" xr:uid="{00000000-0005-0000-0000-0000DA010000}"/>
    <cellStyle name="40 % - Accent2 4 5" xfId="633" xr:uid="{00000000-0005-0000-0000-0000DB010000}"/>
    <cellStyle name="40 % - Accent2 5" xfId="107" xr:uid="{00000000-0005-0000-0000-0000DC010000}"/>
    <cellStyle name="40 % - Accent2 5 2" xfId="399" xr:uid="{00000000-0005-0000-0000-0000DD010000}"/>
    <cellStyle name="40 % - Accent2 5 2 2" xfId="814" xr:uid="{00000000-0005-0000-0000-0000DE010000}"/>
    <cellStyle name="40 % - Accent2 5 3" xfId="522" xr:uid="{00000000-0005-0000-0000-0000DF010000}"/>
    <cellStyle name="40 % - Accent2 5 3 2" xfId="937" xr:uid="{00000000-0005-0000-0000-0000E0010000}"/>
    <cellStyle name="40 % - Accent2 5 4" xfId="230" xr:uid="{00000000-0005-0000-0000-0000E1010000}"/>
    <cellStyle name="40 % - Accent2 5 5" xfId="645" xr:uid="{00000000-0005-0000-0000-0000E2010000}"/>
    <cellStyle name="40 % - Accent2 6" xfId="157" xr:uid="{00000000-0005-0000-0000-0000E3010000}"/>
    <cellStyle name="40 % - Accent2 6 2" xfId="449" xr:uid="{00000000-0005-0000-0000-0000E4010000}"/>
    <cellStyle name="40 % - Accent2 6 2 2" xfId="864" xr:uid="{00000000-0005-0000-0000-0000E5010000}"/>
    <cellStyle name="40 % - Accent2 6 3" xfId="572" xr:uid="{00000000-0005-0000-0000-0000E6010000}"/>
    <cellStyle name="40 % - Accent2 6 3 2" xfId="987" xr:uid="{00000000-0005-0000-0000-0000E7010000}"/>
    <cellStyle name="40 % - Accent2 6 4" xfId="280" xr:uid="{00000000-0005-0000-0000-0000E8010000}"/>
    <cellStyle name="40 % - Accent2 6 5" xfId="695" xr:uid="{00000000-0005-0000-0000-0000E9010000}"/>
    <cellStyle name="40 % - Accent2 7" xfId="292" xr:uid="{00000000-0005-0000-0000-0000EA010000}"/>
    <cellStyle name="40 % - Accent2 7 2" xfId="707" xr:uid="{00000000-0005-0000-0000-0000EB010000}"/>
    <cellStyle name="40 % - Accent2 8" xfId="338" xr:uid="{00000000-0005-0000-0000-0000EC010000}"/>
    <cellStyle name="40 % - Accent2 8 2" xfId="753" xr:uid="{00000000-0005-0000-0000-0000ED010000}"/>
    <cellStyle name="40 % - Accent2 9" xfId="461" xr:uid="{00000000-0005-0000-0000-0000EE010000}"/>
    <cellStyle name="40 % - Accent2 9 2" xfId="876" xr:uid="{00000000-0005-0000-0000-0000EF010000}"/>
    <cellStyle name="40 % - Accent3" xfId="31" builtinId="39" customBuiltin="1"/>
    <cellStyle name="40 % - Accent3 10" xfId="171" xr:uid="{00000000-0005-0000-0000-0000F1010000}"/>
    <cellStyle name="40 % - Accent3 11" xfId="586" xr:uid="{00000000-0005-0000-0000-0000F2010000}"/>
    <cellStyle name="40 % - Accent3 2" xfId="58" xr:uid="{00000000-0005-0000-0000-0000F3010000}"/>
    <cellStyle name="40 % - Accent3 2 2" xfId="125" xr:uid="{00000000-0005-0000-0000-0000F4010000}"/>
    <cellStyle name="40 % - Accent3 2 2 2" xfId="417" xr:uid="{00000000-0005-0000-0000-0000F5010000}"/>
    <cellStyle name="40 % - Accent3 2 2 2 2" xfId="832" xr:uid="{00000000-0005-0000-0000-0000F6010000}"/>
    <cellStyle name="40 % - Accent3 2 2 3" xfId="540" xr:uid="{00000000-0005-0000-0000-0000F7010000}"/>
    <cellStyle name="40 % - Accent3 2 2 3 2" xfId="955" xr:uid="{00000000-0005-0000-0000-0000F8010000}"/>
    <cellStyle name="40 % - Accent3 2 2 4" xfId="248" xr:uid="{00000000-0005-0000-0000-0000F9010000}"/>
    <cellStyle name="40 % - Accent3 2 2 5" xfId="663" xr:uid="{00000000-0005-0000-0000-0000FA010000}"/>
    <cellStyle name="40 % - Accent3 2 3" xfId="310" xr:uid="{00000000-0005-0000-0000-0000FB010000}"/>
    <cellStyle name="40 % - Accent3 2 3 2" xfId="725" xr:uid="{00000000-0005-0000-0000-0000FC010000}"/>
    <cellStyle name="40 % - Accent3 2 4" xfId="356" xr:uid="{00000000-0005-0000-0000-0000FD010000}"/>
    <cellStyle name="40 % - Accent3 2 4 2" xfId="771" xr:uid="{00000000-0005-0000-0000-0000FE010000}"/>
    <cellStyle name="40 % - Accent3 2 5" xfId="479" xr:uid="{00000000-0005-0000-0000-0000FF010000}"/>
    <cellStyle name="40 % - Accent3 2 5 2" xfId="894" xr:uid="{00000000-0005-0000-0000-000000020000}"/>
    <cellStyle name="40 % - Accent3 2 6" xfId="187" xr:uid="{00000000-0005-0000-0000-000001020000}"/>
    <cellStyle name="40 % - Accent3 2 7" xfId="602" xr:uid="{00000000-0005-0000-0000-000002020000}"/>
    <cellStyle name="40 % - Accent3 3" xfId="77" xr:uid="{00000000-0005-0000-0000-000003020000}"/>
    <cellStyle name="40 % - Accent3 3 2" xfId="139" xr:uid="{00000000-0005-0000-0000-000004020000}"/>
    <cellStyle name="40 % - Accent3 3 2 2" xfId="431" xr:uid="{00000000-0005-0000-0000-000005020000}"/>
    <cellStyle name="40 % - Accent3 3 2 2 2" xfId="846" xr:uid="{00000000-0005-0000-0000-000006020000}"/>
    <cellStyle name="40 % - Accent3 3 2 3" xfId="554" xr:uid="{00000000-0005-0000-0000-000007020000}"/>
    <cellStyle name="40 % - Accent3 3 2 3 2" xfId="969" xr:uid="{00000000-0005-0000-0000-000008020000}"/>
    <cellStyle name="40 % - Accent3 3 2 4" xfId="262" xr:uid="{00000000-0005-0000-0000-000009020000}"/>
    <cellStyle name="40 % - Accent3 3 2 5" xfId="677" xr:uid="{00000000-0005-0000-0000-00000A020000}"/>
    <cellStyle name="40 % - Accent3 3 3" xfId="324" xr:uid="{00000000-0005-0000-0000-00000B020000}"/>
    <cellStyle name="40 % - Accent3 3 3 2" xfId="739" xr:uid="{00000000-0005-0000-0000-00000C020000}"/>
    <cellStyle name="40 % - Accent3 3 4" xfId="370" xr:uid="{00000000-0005-0000-0000-00000D020000}"/>
    <cellStyle name="40 % - Accent3 3 4 2" xfId="785" xr:uid="{00000000-0005-0000-0000-00000E020000}"/>
    <cellStyle name="40 % - Accent3 3 5" xfId="493" xr:uid="{00000000-0005-0000-0000-00000F020000}"/>
    <cellStyle name="40 % - Accent3 3 5 2" xfId="908" xr:uid="{00000000-0005-0000-0000-000010020000}"/>
    <cellStyle name="40 % - Accent3 3 6" xfId="201" xr:uid="{00000000-0005-0000-0000-000011020000}"/>
    <cellStyle name="40 % - Accent3 3 7" xfId="616" xr:uid="{00000000-0005-0000-0000-000012020000}"/>
    <cellStyle name="40 % - Accent3 4" xfId="97" xr:uid="{00000000-0005-0000-0000-000013020000}"/>
    <cellStyle name="40 % - Accent3 4 2" xfId="389" xr:uid="{00000000-0005-0000-0000-000014020000}"/>
    <cellStyle name="40 % - Accent3 4 2 2" xfId="804" xr:uid="{00000000-0005-0000-0000-000015020000}"/>
    <cellStyle name="40 % - Accent3 4 3" xfId="512" xr:uid="{00000000-0005-0000-0000-000016020000}"/>
    <cellStyle name="40 % - Accent3 4 3 2" xfId="927" xr:uid="{00000000-0005-0000-0000-000017020000}"/>
    <cellStyle name="40 % - Accent3 4 4" xfId="220" xr:uid="{00000000-0005-0000-0000-000018020000}"/>
    <cellStyle name="40 % - Accent3 4 5" xfId="635" xr:uid="{00000000-0005-0000-0000-000019020000}"/>
    <cellStyle name="40 % - Accent3 5" xfId="109" xr:uid="{00000000-0005-0000-0000-00001A020000}"/>
    <cellStyle name="40 % - Accent3 5 2" xfId="401" xr:uid="{00000000-0005-0000-0000-00001B020000}"/>
    <cellStyle name="40 % - Accent3 5 2 2" xfId="816" xr:uid="{00000000-0005-0000-0000-00001C020000}"/>
    <cellStyle name="40 % - Accent3 5 3" xfId="524" xr:uid="{00000000-0005-0000-0000-00001D020000}"/>
    <cellStyle name="40 % - Accent3 5 3 2" xfId="939" xr:uid="{00000000-0005-0000-0000-00001E020000}"/>
    <cellStyle name="40 % - Accent3 5 4" xfId="232" xr:uid="{00000000-0005-0000-0000-00001F020000}"/>
    <cellStyle name="40 % - Accent3 5 5" xfId="647" xr:uid="{00000000-0005-0000-0000-000020020000}"/>
    <cellStyle name="40 % - Accent3 6" xfId="159" xr:uid="{00000000-0005-0000-0000-000021020000}"/>
    <cellStyle name="40 % - Accent3 6 2" xfId="451" xr:uid="{00000000-0005-0000-0000-000022020000}"/>
    <cellStyle name="40 % - Accent3 6 2 2" xfId="866" xr:uid="{00000000-0005-0000-0000-000023020000}"/>
    <cellStyle name="40 % - Accent3 6 3" xfId="574" xr:uid="{00000000-0005-0000-0000-000024020000}"/>
    <cellStyle name="40 % - Accent3 6 3 2" xfId="989" xr:uid="{00000000-0005-0000-0000-000025020000}"/>
    <cellStyle name="40 % - Accent3 6 4" xfId="282" xr:uid="{00000000-0005-0000-0000-000026020000}"/>
    <cellStyle name="40 % - Accent3 6 5" xfId="697" xr:uid="{00000000-0005-0000-0000-000027020000}"/>
    <cellStyle name="40 % - Accent3 7" xfId="294" xr:uid="{00000000-0005-0000-0000-000028020000}"/>
    <cellStyle name="40 % - Accent3 7 2" xfId="709" xr:uid="{00000000-0005-0000-0000-000029020000}"/>
    <cellStyle name="40 % - Accent3 8" xfId="340" xr:uid="{00000000-0005-0000-0000-00002A020000}"/>
    <cellStyle name="40 % - Accent3 8 2" xfId="755" xr:uid="{00000000-0005-0000-0000-00002B020000}"/>
    <cellStyle name="40 % - Accent3 9" xfId="463" xr:uid="{00000000-0005-0000-0000-00002C020000}"/>
    <cellStyle name="40 % - Accent3 9 2" xfId="878" xr:uid="{00000000-0005-0000-0000-00002D020000}"/>
    <cellStyle name="40 % - Accent4" xfId="35" builtinId="43" customBuiltin="1"/>
    <cellStyle name="40 % - Accent4 10" xfId="173" xr:uid="{00000000-0005-0000-0000-00002F020000}"/>
    <cellStyle name="40 % - Accent4 11" xfId="588" xr:uid="{00000000-0005-0000-0000-000030020000}"/>
    <cellStyle name="40 % - Accent4 2" xfId="60" xr:uid="{00000000-0005-0000-0000-000031020000}"/>
    <cellStyle name="40 % - Accent4 2 2" xfId="127" xr:uid="{00000000-0005-0000-0000-000032020000}"/>
    <cellStyle name="40 % - Accent4 2 2 2" xfId="419" xr:uid="{00000000-0005-0000-0000-000033020000}"/>
    <cellStyle name="40 % - Accent4 2 2 2 2" xfId="834" xr:uid="{00000000-0005-0000-0000-000034020000}"/>
    <cellStyle name="40 % - Accent4 2 2 3" xfId="542" xr:uid="{00000000-0005-0000-0000-000035020000}"/>
    <cellStyle name="40 % - Accent4 2 2 3 2" xfId="957" xr:uid="{00000000-0005-0000-0000-000036020000}"/>
    <cellStyle name="40 % - Accent4 2 2 4" xfId="250" xr:uid="{00000000-0005-0000-0000-000037020000}"/>
    <cellStyle name="40 % - Accent4 2 2 5" xfId="665" xr:uid="{00000000-0005-0000-0000-000038020000}"/>
    <cellStyle name="40 % - Accent4 2 3" xfId="312" xr:uid="{00000000-0005-0000-0000-000039020000}"/>
    <cellStyle name="40 % - Accent4 2 3 2" xfId="727" xr:uid="{00000000-0005-0000-0000-00003A020000}"/>
    <cellStyle name="40 % - Accent4 2 4" xfId="358" xr:uid="{00000000-0005-0000-0000-00003B020000}"/>
    <cellStyle name="40 % - Accent4 2 4 2" xfId="773" xr:uid="{00000000-0005-0000-0000-00003C020000}"/>
    <cellStyle name="40 % - Accent4 2 5" xfId="481" xr:uid="{00000000-0005-0000-0000-00003D020000}"/>
    <cellStyle name="40 % - Accent4 2 5 2" xfId="896" xr:uid="{00000000-0005-0000-0000-00003E020000}"/>
    <cellStyle name="40 % - Accent4 2 6" xfId="189" xr:uid="{00000000-0005-0000-0000-00003F020000}"/>
    <cellStyle name="40 % - Accent4 2 7" xfId="604" xr:uid="{00000000-0005-0000-0000-000040020000}"/>
    <cellStyle name="40 % - Accent4 3" xfId="79" xr:uid="{00000000-0005-0000-0000-000041020000}"/>
    <cellStyle name="40 % - Accent4 3 2" xfId="141" xr:uid="{00000000-0005-0000-0000-000042020000}"/>
    <cellStyle name="40 % - Accent4 3 2 2" xfId="433" xr:uid="{00000000-0005-0000-0000-000043020000}"/>
    <cellStyle name="40 % - Accent4 3 2 2 2" xfId="848" xr:uid="{00000000-0005-0000-0000-000044020000}"/>
    <cellStyle name="40 % - Accent4 3 2 3" xfId="556" xr:uid="{00000000-0005-0000-0000-000045020000}"/>
    <cellStyle name="40 % - Accent4 3 2 3 2" xfId="971" xr:uid="{00000000-0005-0000-0000-000046020000}"/>
    <cellStyle name="40 % - Accent4 3 2 4" xfId="264" xr:uid="{00000000-0005-0000-0000-000047020000}"/>
    <cellStyle name="40 % - Accent4 3 2 5" xfId="679" xr:uid="{00000000-0005-0000-0000-000048020000}"/>
    <cellStyle name="40 % - Accent4 3 3" xfId="326" xr:uid="{00000000-0005-0000-0000-000049020000}"/>
    <cellStyle name="40 % - Accent4 3 3 2" xfId="741" xr:uid="{00000000-0005-0000-0000-00004A020000}"/>
    <cellStyle name="40 % - Accent4 3 4" xfId="372" xr:uid="{00000000-0005-0000-0000-00004B020000}"/>
    <cellStyle name="40 % - Accent4 3 4 2" xfId="787" xr:uid="{00000000-0005-0000-0000-00004C020000}"/>
    <cellStyle name="40 % - Accent4 3 5" xfId="495" xr:uid="{00000000-0005-0000-0000-00004D020000}"/>
    <cellStyle name="40 % - Accent4 3 5 2" xfId="910" xr:uid="{00000000-0005-0000-0000-00004E020000}"/>
    <cellStyle name="40 % - Accent4 3 6" xfId="203" xr:uid="{00000000-0005-0000-0000-00004F020000}"/>
    <cellStyle name="40 % - Accent4 3 7" xfId="618" xr:uid="{00000000-0005-0000-0000-000050020000}"/>
    <cellStyle name="40 % - Accent4 4" xfId="99" xr:uid="{00000000-0005-0000-0000-000051020000}"/>
    <cellStyle name="40 % - Accent4 4 2" xfId="391" xr:uid="{00000000-0005-0000-0000-000052020000}"/>
    <cellStyle name="40 % - Accent4 4 2 2" xfId="806" xr:uid="{00000000-0005-0000-0000-000053020000}"/>
    <cellStyle name="40 % - Accent4 4 3" xfId="514" xr:uid="{00000000-0005-0000-0000-000054020000}"/>
    <cellStyle name="40 % - Accent4 4 3 2" xfId="929" xr:uid="{00000000-0005-0000-0000-000055020000}"/>
    <cellStyle name="40 % - Accent4 4 4" xfId="222" xr:uid="{00000000-0005-0000-0000-000056020000}"/>
    <cellStyle name="40 % - Accent4 4 5" xfId="637" xr:uid="{00000000-0005-0000-0000-000057020000}"/>
    <cellStyle name="40 % - Accent4 5" xfId="111" xr:uid="{00000000-0005-0000-0000-000058020000}"/>
    <cellStyle name="40 % - Accent4 5 2" xfId="403" xr:uid="{00000000-0005-0000-0000-000059020000}"/>
    <cellStyle name="40 % - Accent4 5 2 2" xfId="818" xr:uid="{00000000-0005-0000-0000-00005A020000}"/>
    <cellStyle name="40 % - Accent4 5 3" xfId="526" xr:uid="{00000000-0005-0000-0000-00005B020000}"/>
    <cellStyle name="40 % - Accent4 5 3 2" xfId="941" xr:uid="{00000000-0005-0000-0000-00005C020000}"/>
    <cellStyle name="40 % - Accent4 5 4" xfId="234" xr:uid="{00000000-0005-0000-0000-00005D020000}"/>
    <cellStyle name="40 % - Accent4 5 5" xfId="649" xr:uid="{00000000-0005-0000-0000-00005E020000}"/>
    <cellStyle name="40 % - Accent4 6" xfId="161" xr:uid="{00000000-0005-0000-0000-00005F020000}"/>
    <cellStyle name="40 % - Accent4 6 2" xfId="453" xr:uid="{00000000-0005-0000-0000-000060020000}"/>
    <cellStyle name="40 % - Accent4 6 2 2" xfId="868" xr:uid="{00000000-0005-0000-0000-000061020000}"/>
    <cellStyle name="40 % - Accent4 6 3" xfId="576" xr:uid="{00000000-0005-0000-0000-000062020000}"/>
    <cellStyle name="40 % - Accent4 6 3 2" xfId="991" xr:uid="{00000000-0005-0000-0000-000063020000}"/>
    <cellStyle name="40 % - Accent4 6 4" xfId="284" xr:uid="{00000000-0005-0000-0000-000064020000}"/>
    <cellStyle name="40 % - Accent4 6 5" xfId="699" xr:uid="{00000000-0005-0000-0000-000065020000}"/>
    <cellStyle name="40 % - Accent4 7" xfId="296" xr:uid="{00000000-0005-0000-0000-000066020000}"/>
    <cellStyle name="40 % - Accent4 7 2" xfId="711" xr:uid="{00000000-0005-0000-0000-000067020000}"/>
    <cellStyle name="40 % - Accent4 8" xfId="342" xr:uid="{00000000-0005-0000-0000-000068020000}"/>
    <cellStyle name="40 % - Accent4 8 2" xfId="757" xr:uid="{00000000-0005-0000-0000-000069020000}"/>
    <cellStyle name="40 % - Accent4 9" xfId="465" xr:uid="{00000000-0005-0000-0000-00006A020000}"/>
    <cellStyle name="40 % - Accent4 9 2" xfId="880" xr:uid="{00000000-0005-0000-0000-00006B020000}"/>
    <cellStyle name="40 % - Accent5" xfId="39" builtinId="47" customBuiltin="1"/>
    <cellStyle name="40 % - Accent5 10" xfId="175" xr:uid="{00000000-0005-0000-0000-00006D020000}"/>
    <cellStyle name="40 % - Accent5 11" xfId="590" xr:uid="{00000000-0005-0000-0000-00006E020000}"/>
    <cellStyle name="40 % - Accent5 2" xfId="62" xr:uid="{00000000-0005-0000-0000-00006F020000}"/>
    <cellStyle name="40 % - Accent5 2 2" xfId="129" xr:uid="{00000000-0005-0000-0000-000070020000}"/>
    <cellStyle name="40 % - Accent5 2 2 2" xfId="421" xr:uid="{00000000-0005-0000-0000-000071020000}"/>
    <cellStyle name="40 % - Accent5 2 2 2 2" xfId="836" xr:uid="{00000000-0005-0000-0000-000072020000}"/>
    <cellStyle name="40 % - Accent5 2 2 3" xfId="544" xr:uid="{00000000-0005-0000-0000-000073020000}"/>
    <cellStyle name="40 % - Accent5 2 2 3 2" xfId="959" xr:uid="{00000000-0005-0000-0000-000074020000}"/>
    <cellStyle name="40 % - Accent5 2 2 4" xfId="252" xr:uid="{00000000-0005-0000-0000-000075020000}"/>
    <cellStyle name="40 % - Accent5 2 2 5" xfId="667" xr:uid="{00000000-0005-0000-0000-000076020000}"/>
    <cellStyle name="40 % - Accent5 2 3" xfId="314" xr:uid="{00000000-0005-0000-0000-000077020000}"/>
    <cellStyle name="40 % - Accent5 2 3 2" xfId="729" xr:uid="{00000000-0005-0000-0000-000078020000}"/>
    <cellStyle name="40 % - Accent5 2 4" xfId="360" xr:uid="{00000000-0005-0000-0000-000079020000}"/>
    <cellStyle name="40 % - Accent5 2 4 2" xfId="775" xr:uid="{00000000-0005-0000-0000-00007A020000}"/>
    <cellStyle name="40 % - Accent5 2 5" xfId="483" xr:uid="{00000000-0005-0000-0000-00007B020000}"/>
    <cellStyle name="40 % - Accent5 2 5 2" xfId="898" xr:uid="{00000000-0005-0000-0000-00007C020000}"/>
    <cellStyle name="40 % - Accent5 2 6" xfId="191" xr:uid="{00000000-0005-0000-0000-00007D020000}"/>
    <cellStyle name="40 % - Accent5 2 7" xfId="606" xr:uid="{00000000-0005-0000-0000-00007E020000}"/>
    <cellStyle name="40 % - Accent5 3" xfId="81" xr:uid="{00000000-0005-0000-0000-00007F020000}"/>
    <cellStyle name="40 % - Accent5 3 2" xfId="143" xr:uid="{00000000-0005-0000-0000-000080020000}"/>
    <cellStyle name="40 % - Accent5 3 2 2" xfId="435" xr:uid="{00000000-0005-0000-0000-000081020000}"/>
    <cellStyle name="40 % - Accent5 3 2 2 2" xfId="850" xr:uid="{00000000-0005-0000-0000-000082020000}"/>
    <cellStyle name="40 % - Accent5 3 2 3" xfId="558" xr:uid="{00000000-0005-0000-0000-000083020000}"/>
    <cellStyle name="40 % - Accent5 3 2 3 2" xfId="973" xr:uid="{00000000-0005-0000-0000-000084020000}"/>
    <cellStyle name="40 % - Accent5 3 2 4" xfId="266" xr:uid="{00000000-0005-0000-0000-000085020000}"/>
    <cellStyle name="40 % - Accent5 3 2 5" xfId="681" xr:uid="{00000000-0005-0000-0000-000086020000}"/>
    <cellStyle name="40 % - Accent5 3 3" xfId="328" xr:uid="{00000000-0005-0000-0000-000087020000}"/>
    <cellStyle name="40 % - Accent5 3 3 2" xfId="743" xr:uid="{00000000-0005-0000-0000-000088020000}"/>
    <cellStyle name="40 % - Accent5 3 4" xfId="374" xr:uid="{00000000-0005-0000-0000-000089020000}"/>
    <cellStyle name="40 % - Accent5 3 4 2" xfId="789" xr:uid="{00000000-0005-0000-0000-00008A020000}"/>
    <cellStyle name="40 % - Accent5 3 5" xfId="497" xr:uid="{00000000-0005-0000-0000-00008B020000}"/>
    <cellStyle name="40 % - Accent5 3 5 2" xfId="912" xr:uid="{00000000-0005-0000-0000-00008C020000}"/>
    <cellStyle name="40 % - Accent5 3 6" xfId="205" xr:uid="{00000000-0005-0000-0000-00008D020000}"/>
    <cellStyle name="40 % - Accent5 3 7" xfId="620" xr:uid="{00000000-0005-0000-0000-00008E020000}"/>
    <cellStyle name="40 % - Accent5 4" xfId="101" xr:uid="{00000000-0005-0000-0000-00008F020000}"/>
    <cellStyle name="40 % - Accent5 4 2" xfId="393" xr:uid="{00000000-0005-0000-0000-000090020000}"/>
    <cellStyle name="40 % - Accent5 4 2 2" xfId="808" xr:uid="{00000000-0005-0000-0000-000091020000}"/>
    <cellStyle name="40 % - Accent5 4 3" xfId="516" xr:uid="{00000000-0005-0000-0000-000092020000}"/>
    <cellStyle name="40 % - Accent5 4 3 2" xfId="931" xr:uid="{00000000-0005-0000-0000-000093020000}"/>
    <cellStyle name="40 % - Accent5 4 4" xfId="224" xr:uid="{00000000-0005-0000-0000-000094020000}"/>
    <cellStyle name="40 % - Accent5 4 5" xfId="639" xr:uid="{00000000-0005-0000-0000-000095020000}"/>
    <cellStyle name="40 % - Accent5 5" xfId="113" xr:uid="{00000000-0005-0000-0000-000096020000}"/>
    <cellStyle name="40 % - Accent5 5 2" xfId="405" xr:uid="{00000000-0005-0000-0000-000097020000}"/>
    <cellStyle name="40 % - Accent5 5 2 2" xfId="820" xr:uid="{00000000-0005-0000-0000-000098020000}"/>
    <cellStyle name="40 % - Accent5 5 3" xfId="528" xr:uid="{00000000-0005-0000-0000-000099020000}"/>
    <cellStyle name="40 % - Accent5 5 3 2" xfId="943" xr:uid="{00000000-0005-0000-0000-00009A020000}"/>
    <cellStyle name="40 % - Accent5 5 4" xfId="236" xr:uid="{00000000-0005-0000-0000-00009B020000}"/>
    <cellStyle name="40 % - Accent5 5 5" xfId="651" xr:uid="{00000000-0005-0000-0000-00009C020000}"/>
    <cellStyle name="40 % - Accent5 6" xfId="163" xr:uid="{00000000-0005-0000-0000-00009D020000}"/>
    <cellStyle name="40 % - Accent5 6 2" xfId="455" xr:uid="{00000000-0005-0000-0000-00009E020000}"/>
    <cellStyle name="40 % - Accent5 6 2 2" xfId="870" xr:uid="{00000000-0005-0000-0000-00009F020000}"/>
    <cellStyle name="40 % - Accent5 6 3" xfId="578" xr:uid="{00000000-0005-0000-0000-0000A0020000}"/>
    <cellStyle name="40 % - Accent5 6 3 2" xfId="993" xr:uid="{00000000-0005-0000-0000-0000A1020000}"/>
    <cellStyle name="40 % - Accent5 6 4" xfId="286" xr:uid="{00000000-0005-0000-0000-0000A2020000}"/>
    <cellStyle name="40 % - Accent5 6 5" xfId="701" xr:uid="{00000000-0005-0000-0000-0000A3020000}"/>
    <cellStyle name="40 % - Accent5 7" xfId="298" xr:uid="{00000000-0005-0000-0000-0000A4020000}"/>
    <cellStyle name="40 % - Accent5 7 2" xfId="713" xr:uid="{00000000-0005-0000-0000-0000A5020000}"/>
    <cellStyle name="40 % - Accent5 8" xfId="344" xr:uid="{00000000-0005-0000-0000-0000A6020000}"/>
    <cellStyle name="40 % - Accent5 8 2" xfId="759" xr:uid="{00000000-0005-0000-0000-0000A7020000}"/>
    <cellStyle name="40 % - Accent5 9" xfId="467" xr:uid="{00000000-0005-0000-0000-0000A8020000}"/>
    <cellStyle name="40 % - Accent5 9 2" xfId="882" xr:uid="{00000000-0005-0000-0000-0000A9020000}"/>
    <cellStyle name="40 % - Accent6" xfId="43" builtinId="51" customBuiltin="1"/>
    <cellStyle name="40 % - Accent6 10" xfId="177" xr:uid="{00000000-0005-0000-0000-0000AB020000}"/>
    <cellStyle name="40 % - Accent6 11" xfId="592" xr:uid="{00000000-0005-0000-0000-0000AC020000}"/>
    <cellStyle name="40 % - Accent6 2" xfId="64" xr:uid="{00000000-0005-0000-0000-0000AD020000}"/>
    <cellStyle name="40 % - Accent6 2 2" xfId="131" xr:uid="{00000000-0005-0000-0000-0000AE020000}"/>
    <cellStyle name="40 % - Accent6 2 2 2" xfId="423" xr:uid="{00000000-0005-0000-0000-0000AF020000}"/>
    <cellStyle name="40 % - Accent6 2 2 2 2" xfId="838" xr:uid="{00000000-0005-0000-0000-0000B0020000}"/>
    <cellStyle name="40 % - Accent6 2 2 3" xfId="546" xr:uid="{00000000-0005-0000-0000-0000B1020000}"/>
    <cellStyle name="40 % - Accent6 2 2 3 2" xfId="961" xr:uid="{00000000-0005-0000-0000-0000B2020000}"/>
    <cellStyle name="40 % - Accent6 2 2 4" xfId="254" xr:uid="{00000000-0005-0000-0000-0000B3020000}"/>
    <cellStyle name="40 % - Accent6 2 2 5" xfId="669" xr:uid="{00000000-0005-0000-0000-0000B4020000}"/>
    <cellStyle name="40 % - Accent6 2 3" xfId="316" xr:uid="{00000000-0005-0000-0000-0000B5020000}"/>
    <cellStyle name="40 % - Accent6 2 3 2" xfId="731" xr:uid="{00000000-0005-0000-0000-0000B6020000}"/>
    <cellStyle name="40 % - Accent6 2 4" xfId="362" xr:uid="{00000000-0005-0000-0000-0000B7020000}"/>
    <cellStyle name="40 % - Accent6 2 4 2" xfId="777" xr:uid="{00000000-0005-0000-0000-0000B8020000}"/>
    <cellStyle name="40 % - Accent6 2 5" xfId="485" xr:uid="{00000000-0005-0000-0000-0000B9020000}"/>
    <cellStyle name="40 % - Accent6 2 5 2" xfId="900" xr:uid="{00000000-0005-0000-0000-0000BA020000}"/>
    <cellStyle name="40 % - Accent6 2 6" xfId="193" xr:uid="{00000000-0005-0000-0000-0000BB020000}"/>
    <cellStyle name="40 % - Accent6 2 7" xfId="608" xr:uid="{00000000-0005-0000-0000-0000BC020000}"/>
    <cellStyle name="40 % - Accent6 3" xfId="83" xr:uid="{00000000-0005-0000-0000-0000BD020000}"/>
    <cellStyle name="40 % - Accent6 3 2" xfId="145" xr:uid="{00000000-0005-0000-0000-0000BE020000}"/>
    <cellStyle name="40 % - Accent6 3 2 2" xfId="437" xr:uid="{00000000-0005-0000-0000-0000BF020000}"/>
    <cellStyle name="40 % - Accent6 3 2 2 2" xfId="852" xr:uid="{00000000-0005-0000-0000-0000C0020000}"/>
    <cellStyle name="40 % - Accent6 3 2 3" xfId="560" xr:uid="{00000000-0005-0000-0000-0000C1020000}"/>
    <cellStyle name="40 % - Accent6 3 2 3 2" xfId="975" xr:uid="{00000000-0005-0000-0000-0000C2020000}"/>
    <cellStyle name="40 % - Accent6 3 2 4" xfId="268" xr:uid="{00000000-0005-0000-0000-0000C3020000}"/>
    <cellStyle name="40 % - Accent6 3 2 5" xfId="683" xr:uid="{00000000-0005-0000-0000-0000C4020000}"/>
    <cellStyle name="40 % - Accent6 3 3" xfId="330" xr:uid="{00000000-0005-0000-0000-0000C5020000}"/>
    <cellStyle name="40 % - Accent6 3 3 2" xfId="745" xr:uid="{00000000-0005-0000-0000-0000C6020000}"/>
    <cellStyle name="40 % - Accent6 3 4" xfId="376" xr:uid="{00000000-0005-0000-0000-0000C7020000}"/>
    <cellStyle name="40 % - Accent6 3 4 2" xfId="791" xr:uid="{00000000-0005-0000-0000-0000C8020000}"/>
    <cellStyle name="40 % - Accent6 3 5" xfId="499" xr:uid="{00000000-0005-0000-0000-0000C9020000}"/>
    <cellStyle name="40 % - Accent6 3 5 2" xfId="914" xr:uid="{00000000-0005-0000-0000-0000CA020000}"/>
    <cellStyle name="40 % - Accent6 3 6" xfId="207" xr:uid="{00000000-0005-0000-0000-0000CB020000}"/>
    <cellStyle name="40 % - Accent6 3 7" xfId="622" xr:uid="{00000000-0005-0000-0000-0000CC020000}"/>
    <cellStyle name="40 % - Accent6 4" xfId="103" xr:uid="{00000000-0005-0000-0000-0000CD020000}"/>
    <cellStyle name="40 % - Accent6 4 2" xfId="395" xr:uid="{00000000-0005-0000-0000-0000CE020000}"/>
    <cellStyle name="40 % - Accent6 4 2 2" xfId="810" xr:uid="{00000000-0005-0000-0000-0000CF020000}"/>
    <cellStyle name="40 % - Accent6 4 3" xfId="518" xr:uid="{00000000-0005-0000-0000-0000D0020000}"/>
    <cellStyle name="40 % - Accent6 4 3 2" xfId="933" xr:uid="{00000000-0005-0000-0000-0000D1020000}"/>
    <cellStyle name="40 % - Accent6 4 4" xfId="226" xr:uid="{00000000-0005-0000-0000-0000D2020000}"/>
    <cellStyle name="40 % - Accent6 4 5" xfId="641" xr:uid="{00000000-0005-0000-0000-0000D3020000}"/>
    <cellStyle name="40 % - Accent6 5" xfId="115" xr:uid="{00000000-0005-0000-0000-0000D4020000}"/>
    <cellStyle name="40 % - Accent6 5 2" xfId="407" xr:uid="{00000000-0005-0000-0000-0000D5020000}"/>
    <cellStyle name="40 % - Accent6 5 2 2" xfId="822" xr:uid="{00000000-0005-0000-0000-0000D6020000}"/>
    <cellStyle name="40 % - Accent6 5 3" xfId="530" xr:uid="{00000000-0005-0000-0000-0000D7020000}"/>
    <cellStyle name="40 % - Accent6 5 3 2" xfId="945" xr:uid="{00000000-0005-0000-0000-0000D8020000}"/>
    <cellStyle name="40 % - Accent6 5 4" xfId="238" xr:uid="{00000000-0005-0000-0000-0000D9020000}"/>
    <cellStyle name="40 % - Accent6 5 5" xfId="653" xr:uid="{00000000-0005-0000-0000-0000DA020000}"/>
    <cellStyle name="40 % - Accent6 6" xfId="165" xr:uid="{00000000-0005-0000-0000-0000DB020000}"/>
    <cellStyle name="40 % - Accent6 6 2" xfId="457" xr:uid="{00000000-0005-0000-0000-0000DC020000}"/>
    <cellStyle name="40 % - Accent6 6 2 2" xfId="872" xr:uid="{00000000-0005-0000-0000-0000DD020000}"/>
    <cellStyle name="40 % - Accent6 6 3" xfId="580" xr:uid="{00000000-0005-0000-0000-0000DE020000}"/>
    <cellStyle name="40 % - Accent6 6 3 2" xfId="995" xr:uid="{00000000-0005-0000-0000-0000DF020000}"/>
    <cellStyle name="40 % - Accent6 6 4" xfId="288" xr:uid="{00000000-0005-0000-0000-0000E0020000}"/>
    <cellStyle name="40 % - Accent6 6 5" xfId="703" xr:uid="{00000000-0005-0000-0000-0000E1020000}"/>
    <cellStyle name="40 % - Accent6 7" xfId="300" xr:uid="{00000000-0005-0000-0000-0000E2020000}"/>
    <cellStyle name="40 % - Accent6 7 2" xfId="715" xr:uid="{00000000-0005-0000-0000-0000E3020000}"/>
    <cellStyle name="40 % - Accent6 8" xfId="346" xr:uid="{00000000-0005-0000-0000-0000E4020000}"/>
    <cellStyle name="40 % - Accent6 8 2" xfId="761" xr:uid="{00000000-0005-0000-0000-0000E5020000}"/>
    <cellStyle name="40 % - Accent6 9" xfId="469" xr:uid="{00000000-0005-0000-0000-0000E6020000}"/>
    <cellStyle name="40 % - Accent6 9 2" xfId="884" xr:uid="{00000000-0005-0000-0000-0000E7020000}"/>
    <cellStyle name="60 % - Accent1" xfId="24" builtinId="32" customBuiltin="1"/>
    <cellStyle name="60 % - Accent2" xfId="28" builtinId="36" customBuiltin="1"/>
    <cellStyle name="60 % - Accent3" xfId="32" builtinId="40" customBuiltin="1"/>
    <cellStyle name="60 % - Accent4" xfId="36" builtinId="44" customBuiltin="1"/>
    <cellStyle name="60 % - Accent5" xfId="40" builtinId="48" customBuiltin="1"/>
    <cellStyle name="60 %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Avertissement" xfId="18" builtinId="11" customBuiltin="1"/>
    <cellStyle name="Calcul" xfId="15" builtinId="22" customBuiltin="1"/>
    <cellStyle name="Cellule liée" xfId="16" builtinId="24" customBuiltin="1"/>
    <cellStyle name="Commentaire 2" xfId="46" xr:uid="{00000000-0005-0000-0000-0000F7020000}"/>
    <cellStyle name="Commentaire 2 2" xfId="85" xr:uid="{00000000-0005-0000-0000-0000F8020000}"/>
    <cellStyle name="Commentaire 2 2 2" xfId="147" xr:uid="{00000000-0005-0000-0000-0000F9020000}"/>
    <cellStyle name="Commentaire 2 2 2 2" xfId="439" xr:uid="{00000000-0005-0000-0000-0000FA020000}"/>
    <cellStyle name="Commentaire 2 2 2 2 2" xfId="854" xr:uid="{00000000-0005-0000-0000-0000FB020000}"/>
    <cellStyle name="Commentaire 2 2 2 3" xfId="562" xr:uid="{00000000-0005-0000-0000-0000FC020000}"/>
    <cellStyle name="Commentaire 2 2 2 3 2" xfId="977" xr:uid="{00000000-0005-0000-0000-0000FD020000}"/>
    <cellStyle name="Commentaire 2 2 2 4" xfId="270" xr:uid="{00000000-0005-0000-0000-0000FE020000}"/>
    <cellStyle name="Commentaire 2 2 2 5" xfId="685" xr:uid="{00000000-0005-0000-0000-0000FF020000}"/>
    <cellStyle name="Commentaire 2 2 3" xfId="332" xr:uid="{00000000-0005-0000-0000-000000030000}"/>
    <cellStyle name="Commentaire 2 2 3 2" xfId="747" xr:uid="{00000000-0005-0000-0000-000001030000}"/>
    <cellStyle name="Commentaire 2 2 4" xfId="378" xr:uid="{00000000-0005-0000-0000-000002030000}"/>
    <cellStyle name="Commentaire 2 2 4 2" xfId="793" xr:uid="{00000000-0005-0000-0000-000003030000}"/>
    <cellStyle name="Commentaire 2 2 5" xfId="501" xr:uid="{00000000-0005-0000-0000-000004030000}"/>
    <cellStyle name="Commentaire 2 2 5 2" xfId="916" xr:uid="{00000000-0005-0000-0000-000005030000}"/>
    <cellStyle name="Commentaire 2 2 6" xfId="209" xr:uid="{00000000-0005-0000-0000-000006030000}"/>
    <cellStyle name="Commentaire 2 2 7" xfId="624" xr:uid="{00000000-0005-0000-0000-000007030000}"/>
    <cellStyle name="Commentaire 2 3" xfId="117" xr:uid="{00000000-0005-0000-0000-000008030000}"/>
    <cellStyle name="Commentaire 2 3 2" xfId="409" xr:uid="{00000000-0005-0000-0000-000009030000}"/>
    <cellStyle name="Commentaire 2 3 2 2" xfId="824" xr:uid="{00000000-0005-0000-0000-00000A030000}"/>
    <cellStyle name="Commentaire 2 3 3" xfId="532" xr:uid="{00000000-0005-0000-0000-00000B030000}"/>
    <cellStyle name="Commentaire 2 3 3 2" xfId="947" xr:uid="{00000000-0005-0000-0000-00000C030000}"/>
    <cellStyle name="Commentaire 2 3 4" xfId="240" xr:uid="{00000000-0005-0000-0000-00000D030000}"/>
    <cellStyle name="Commentaire 2 3 5" xfId="655" xr:uid="{00000000-0005-0000-0000-00000E030000}"/>
    <cellStyle name="Commentaire 2 4" xfId="302" xr:uid="{00000000-0005-0000-0000-00000F030000}"/>
    <cellStyle name="Commentaire 2 4 2" xfId="717" xr:uid="{00000000-0005-0000-0000-000010030000}"/>
    <cellStyle name="Commentaire 2 5" xfId="348" xr:uid="{00000000-0005-0000-0000-000011030000}"/>
    <cellStyle name="Commentaire 2 5 2" xfId="763" xr:uid="{00000000-0005-0000-0000-000012030000}"/>
    <cellStyle name="Commentaire 2 6" xfId="471" xr:uid="{00000000-0005-0000-0000-000013030000}"/>
    <cellStyle name="Commentaire 2 6 2" xfId="886" xr:uid="{00000000-0005-0000-0000-000014030000}"/>
    <cellStyle name="Commentaire 2 7" xfId="179" xr:uid="{00000000-0005-0000-0000-000015030000}"/>
    <cellStyle name="Commentaire 2 8" xfId="594" xr:uid="{00000000-0005-0000-0000-000016030000}"/>
    <cellStyle name="Commentaire 3" xfId="52" xr:uid="{00000000-0005-0000-0000-000017030000}"/>
    <cellStyle name="Commentaire 3 2" xfId="119" xr:uid="{00000000-0005-0000-0000-000018030000}"/>
    <cellStyle name="Commentaire 3 2 2" xfId="411" xr:uid="{00000000-0005-0000-0000-000019030000}"/>
    <cellStyle name="Commentaire 3 2 2 2" xfId="826" xr:uid="{00000000-0005-0000-0000-00001A030000}"/>
    <cellStyle name="Commentaire 3 2 3" xfId="534" xr:uid="{00000000-0005-0000-0000-00001B030000}"/>
    <cellStyle name="Commentaire 3 2 3 2" xfId="949" xr:uid="{00000000-0005-0000-0000-00001C030000}"/>
    <cellStyle name="Commentaire 3 2 4" xfId="242" xr:uid="{00000000-0005-0000-0000-00001D030000}"/>
    <cellStyle name="Commentaire 3 2 5" xfId="657" xr:uid="{00000000-0005-0000-0000-00001E030000}"/>
    <cellStyle name="Commentaire 3 3" xfId="304" xr:uid="{00000000-0005-0000-0000-00001F030000}"/>
    <cellStyle name="Commentaire 3 3 2" xfId="719" xr:uid="{00000000-0005-0000-0000-000020030000}"/>
    <cellStyle name="Commentaire 3 4" xfId="350" xr:uid="{00000000-0005-0000-0000-000021030000}"/>
    <cellStyle name="Commentaire 3 4 2" xfId="765" xr:uid="{00000000-0005-0000-0000-000022030000}"/>
    <cellStyle name="Commentaire 3 5" xfId="473" xr:uid="{00000000-0005-0000-0000-000023030000}"/>
    <cellStyle name="Commentaire 3 5 2" xfId="888" xr:uid="{00000000-0005-0000-0000-000024030000}"/>
    <cellStyle name="Commentaire 3 6" xfId="181" xr:uid="{00000000-0005-0000-0000-000025030000}"/>
    <cellStyle name="Commentaire 3 7" xfId="596" xr:uid="{00000000-0005-0000-0000-000026030000}"/>
    <cellStyle name="Commentaire 4" xfId="71" xr:uid="{00000000-0005-0000-0000-000027030000}"/>
    <cellStyle name="Commentaire 4 2" xfId="133" xr:uid="{00000000-0005-0000-0000-000028030000}"/>
    <cellStyle name="Commentaire 4 2 2" xfId="425" xr:uid="{00000000-0005-0000-0000-000029030000}"/>
    <cellStyle name="Commentaire 4 2 2 2" xfId="840" xr:uid="{00000000-0005-0000-0000-00002A030000}"/>
    <cellStyle name="Commentaire 4 2 3" xfId="548" xr:uid="{00000000-0005-0000-0000-00002B030000}"/>
    <cellStyle name="Commentaire 4 2 3 2" xfId="963" xr:uid="{00000000-0005-0000-0000-00002C030000}"/>
    <cellStyle name="Commentaire 4 2 4" xfId="256" xr:uid="{00000000-0005-0000-0000-00002D030000}"/>
    <cellStyle name="Commentaire 4 2 5" xfId="671" xr:uid="{00000000-0005-0000-0000-00002E030000}"/>
    <cellStyle name="Commentaire 4 3" xfId="318" xr:uid="{00000000-0005-0000-0000-00002F030000}"/>
    <cellStyle name="Commentaire 4 3 2" xfId="733" xr:uid="{00000000-0005-0000-0000-000030030000}"/>
    <cellStyle name="Commentaire 4 4" xfId="364" xr:uid="{00000000-0005-0000-0000-000031030000}"/>
    <cellStyle name="Commentaire 4 4 2" xfId="779" xr:uid="{00000000-0005-0000-0000-000032030000}"/>
    <cellStyle name="Commentaire 4 5" xfId="487" xr:uid="{00000000-0005-0000-0000-000033030000}"/>
    <cellStyle name="Commentaire 4 5 2" xfId="902" xr:uid="{00000000-0005-0000-0000-000034030000}"/>
    <cellStyle name="Commentaire 4 6" xfId="195" xr:uid="{00000000-0005-0000-0000-000035030000}"/>
    <cellStyle name="Commentaire 4 7" xfId="610" xr:uid="{00000000-0005-0000-0000-000036030000}"/>
    <cellStyle name="Commentaire 5" xfId="91" xr:uid="{00000000-0005-0000-0000-000037030000}"/>
    <cellStyle name="Commentaire 5 2" xfId="383" xr:uid="{00000000-0005-0000-0000-000038030000}"/>
    <cellStyle name="Commentaire 5 2 2" xfId="798" xr:uid="{00000000-0005-0000-0000-000039030000}"/>
    <cellStyle name="Commentaire 5 3" xfId="506" xr:uid="{00000000-0005-0000-0000-00003A030000}"/>
    <cellStyle name="Commentaire 5 3 2" xfId="921" xr:uid="{00000000-0005-0000-0000-00003B030000}"/>
    <cellStyle name="Commentaire 5 4" xfId="214" xr:uid="{00000000-0005-0000-0000-00003C030000}"/>
    <cellStyle name="Commentaire 5 5" xfId="629" xr:uid="{00000000-0005-0000-0000-00003D030000}"/>
    <cellStyle name="Commentaire 6" xfId="153" xr:uid="{00000000-0005-0000-0000-00003E030000}"/>
    <cellStyle name="Commentaire 6 2" xfId="445" xr:uid="{00000000-0005-0000-0000-00003F030000}"/>
    <cellStyle name="Commentaire 6 2 2" xfId="860" xr:uid="{00000000-0005-0000-0000-000040030000}"/>
    <cellStyle name="Commentaire 6 3" xfId="568" xr:uid="{00000000-0005-0000-0000-000041030000}"/>
    <cellStyle name="Commentaire 6 3 2" xfId="983" xr:uid="{00000000-0005-0000-0000-000042030000}"/>
    <cellStyle name="Commentaire 6 4" xfId="276" xr:uid="{00000000-0005-0000-0000-000043030000}"/>
    <cellStyle name="Commentaire 6 5" xfId="691" xr:uid="{00000000-0005-0000-0000-000044030000}"/>
    <cellStyle name="Entrée" xfId="13" builtinId="20" customBuiltin="1"/>
    <cellStyle name="Euro" xfId="1" xr:uid="{00000000-0005-0000-0000-000046030000}"/>
    <cellStyle name="Insatisfaisant" xfId="11" builtinId="27" customBuiltin="1"/>
    <cellStyle name="Lien hypertexte" xfId="2" builtinId="8"/>
    <cellStyle name="Lien hypertexte 2" xfId="47" xr:uid="{00000000-0005-0000-0000-000049030000}"/>
    <cellStyle name="Lien hypertexte 3" xfId="68" xr:uid="{00000000-0005-0000-0000-00004A030000}"/>
    <cellStyle name="Lien hypertexte visité" xfId="48" builtinId="9" customBuiltin="1"/>
    <cellStyle name="Milliers" xfId="3" builtinId="3"/>
    <cellStyle name="Milliers 2" xfId="50" xr:uid="{00000000-0005-0000-0000-00004D030000}"/>
    <cellStyle name="Milliers 3" xfId="66" xr:uid="{00000000-0005-0000-0000-00004E030000}"/>
    <cellStyle name="Monétaire 2" xfId="151" xr:uid="{00000000-0005-0000-0000-00004F030000}"/>
    <cellStyle name="Monétaire 2 2" xfId="443" xr:uid="{00000000-0005-0000-0000-000050030000}"/>
    <cellStyle name="Monétaire 2 2 2" xfId="858" xr:uid="{00000000-0005-0000-0000-000051030000}"/>
    <cellStyle name="Monétaire 2 3" xfId="566" xr:uid="{00000000-0005-0000-0000-000052030000}"/>
    <cellStyle name="Monétaire 2 3 2" xfId="981" xr:uid="{00000000-0005-0000-0000-000053030000}"/>
    <cellStyle name="Monétaire 2 4" xfId="274" xr:uid="{00000000-0005-0000-0000-000054030000}"/>
    <cellStyle name="Monétaire 2 5" xfId="689" xr:uid="{00000000-0005-0000-0000-000055030000}"/>
    <cellStyle name="Monétaire 3" xfId="996" xr:uid="{B14391DB-4C97-4F97-94B4-3D713037F2DC}"/>
    <cellStyle name="Monétaire 3 2" xfId="997" xr:uid="{AB383D6F-4AF6-4FF7-AD97-43D3A8792819}"/>
    <cellStyle name="Neutre" xfId="12" builtinId="28" customBuiltin="1"/>
    <cellStyle name="Normal" xfId="0" builtinId="0"/>
    <cellStyle name="Normal 10" xfId="90" xr:uid="{00000000-0005-0000-0000-000058030000}"/>
    <cellStyle name="Normal 10 2" xfId="382" xr:uid="{00000000-0005-0000-0000-000059030000}"/>
    <cellStyle name="Normal 10 2 2" xfId="797" xr:uid="{00000000-0005-0000-0000-00005A030000}"/>
    <cellStyle name="Normal 10 3" xfId="505" xr:uid="{00000000-0005-0000-0000-00005B030000}"/>
    <cellStyle name="Normal 10 3 2" xfId="920" xr:uid="{00000000-0005-0000-0000-00005C030000}"/>
    <cellStyle name="Normal 10 4" xfId="213" xr:uid="{00000000-0005-0000-0000-00005D030000}"/>
    <cellStyle name="Normal 10 5" xfId="628" xr:uid="{00000000-0005-0000-0000-00005E030000}"/>
    <cellStyle name="Normal 11" xfId="152" xr:uid="{00000000-0005-0000-0000-00005F030000}"/>
    <cellStyle name="Normal 11 2" xfId="444" xr:uid="{00000000-0005-0000-0000-000060030000}"/>
    <cellStyle name="Normal 11 2 2" xfId="859" xr:uid="{00000000-0005-0000-0000-000061030000}"/>
    <cellStyle name="Normal 11 3" xfId="567" xr:uid="{00000000-0005-0000-0000-000062030000}"/>
    <cellStyle name="Normal 11 3 2" xfId="982" xr:uid="{00000000-0005-0000-0000-000063030000}"/>
    <cellStyle name="Normal 11 4" xfId="275" xr:uid="{00000000-0005-0000-0000-000064030000}"/>
    <cellStyle name="Normal 11 5" xfId="690" xr:uid="{00000000-0005-0000-0000-000065030000}"/>
    <cellStyle name="Normal 12" xfId="998" xr:uid="{8258BFC4-AC3C-4E7B-B51A-D2F602AE89BF}"/>
    <cellStyle name="Normal 2" xfId="45" xr:uid="{00000000-0005-0000-0000-000066030000}"/>
    <cellStyle name="Normal 2 2" xfId="86" xr:uid="{00000000-0005-0000-0000-000067030000}"/>
    <cellStyle name="Normal 2 3" xfId="84" xr:uid="{00000000-0005-0000-0000-000068030000}"/>
    <cellStyle name="Normal 2 3 2" xfId="146" xr:uid="{00000000-0005-0000-0000-000069030000}"/>
    <cellStyle name="Normal 2 3 2 2" xfId="438" xr:uid="{00000000-0005-0000-0000-00006A030000}"/>
    <cellStyle name="Normal 2 3 2 2 2" xfId="853" xr:uid="{00000000-0005-0000-0000-00006B030000}"/>
    <cellStyle name="Normal 2 3 2 3" xfId="561" xr:uid="{00000000-0005-0000-0000-00006C030000}"/>
    <cellStyle name="Normal 2 3 2 3 2" xfId="976" xr:uid="{00000000-0005-0000-0000-00006D030000}"/>
    <cellStyle name="Normal 2 3 2 4" xfId="269" xr:uid="{00000000-0005-0000-0000-00006E030000}"/>
    <cellStyle name="Normal 2 3 2 5" xfId="684" xr:uid="{00000000-0005-0000-0000-00006F030000}"/>
    <cellStyle name="Normal 2 3 3" xfId="331" xr:uid="{00000000-0005-0000-0000-000070030000}"/>
    <cellStyle name="Normal 2 3 3 2" xfId="746" xr:uid="{00000000-0005-0000-0000-000071030000}"/>
    <cellStyle name="Normal 2 3 4" xfId="377" xr:uid="{00000000-0005-0000-0000-000072030000}"/>
    <cellStyle name="Normal 2 3 4 2" xfId="792" xr:uid="{00000000-0005-0000-0000-000073030000}"/>
    <cellStyle name="Normal 2 3 5" xfId="500" xr:uid="{00000000-0005-0000-0000-000074030000}"/>
    <cellStyle name="Normal 2 3 5 2" xfId="915" xr:uid="{00000000-0005-0000-0000-000075030000}"/>
    <cellStyle name="Normal 2 3 6" xfId="208" xr:uid="{00000000-0005-0000-0000-000076030000}"/>
    <cellStyle name="Normal 2 3 7" xfId="623" xr:uid="{00000000-0005-0000-0000-000077030000}"/>
    <cellStyle name="Normal 2 4" xfId="116" xr:uid="{00000000-0005-0000-0000-000078030000}"/>
    <cellStyle name="Normal 2 4 2" xfId="408" xr:uid="{00000000-0005-0000-0000-000079030000}"/>
    <cellStyle name="Normal 2 4 2 2" xfId="823" xr:uid="{00000000-0005-0000-0000-00007A030000}"/>
    <cellStyle name="Normal 2 4 3" xfId="531" xr:uid="{00000000-0005-0000-0000-00007B030000}"/>
    <cellStyle name="Normal 2 4 3 2" xfId="946" xr:uid="{00000000-0005-0000-0000-00007C030000}"/>
    <cellStyle name="Normal 2 4 4" xfId="239" xr:uid="{00000000-0005-0000-0000-00007D030000}"/>
    <cellStyle name="Normal 2 4 5" xfId="654" xr:uid="{00000000-0005-0000-0000-00007E030000}"/>
    <cellStyle name="Normal 2 5" xfId="301" xr:uid="{00000000-0005-0000-0000-00007F030000}"/>
    <cellStyle name="Normal 2 5 2" xfId="716" xr:uid="{00000000-0005-0000-0000-000080030000}"/>
    <cellStyle name="Normal 2 6" xfId="347" xr:uid="{00000000-0005-0000-0000-000081030000}"/>
    <cellStyle name="Normal 2 6 2" xfId="762" xr:uid="{00000000-0005-0000-0000-000082030000}"/>
    <cellStyle name="Normal 2 7" xfId="470" xr:uid="{00000000-0005-0000-0000-000083030000}"/>
    <cellStyle name="Normal 2 7 2" xfId="885" xr:uid="{00000000-0005-0000-0000-000084030000}"/>
    <cellStyle name="Normal 2 8" xfId="178" xr:uid="{00000000-0005-0000-0000-000085030000}"/>
    <cellStyle name="Normal 2 9" xfId="593" xr:uid="{00000000-0005-0000-0000-000086030000}"/>
    <cellStyle name="Normal 3" xfId="49" xr:uid="{00000000-0005-0000-0000-000087030000}"/>
    <cellStyle name="Normal 4" xfId="51" xr:uid="{00000000-0005-0000-0000-000088030000}"/>
    <cellStyle name="Normal 4 2" xfId="118" xr:uid="{00000000-0005-0000-0000-000089030000}"/>
    <cellStyle name="Normal 4 2 2" xfId="410" xr:uid="{00000000-0005-0000-0000-00008A030000}"/>
    <cellStyle name="Normal 4 2 2 2" xfId="825" xr:uid="{00000000-0005-0000-0000-00008B030000}"/>
    <cellStyle name="Normal 4 2 3" xfId="533" xr:uid="{00000000-0005-0000-0000-00008C030000}"/>
    <cellStyle name="Normal 4 2 3 2" xfId="948" xr:uid="{00000000-0005-0000-0000-00008D030000}"/>
    <cellStyle name="Normal 4 2 4" xfId="241" xr:uid="{00000000-0005-0000-0000-00008E030000}"/>
    <cellStyle name="Normal 4 2 5" xfId="656" xr:uid="{00000000-0005-0000-0000-00008F030000}"/>
    <cellStyle name="Normal 4 3" xfId="303" xr:uid="{00000000-0005-0000-0000-000090030000}"/>
    <cellStyle name="Normal 4 3 2" xfId="718" xr:uid="{00000000-0005-0000-0000-000091030000}"/>
    <cellStyle name="Normal 4 4" xfId="349" xr:uid="{00000000-0005-0000-0000-000092030000}"/>
    <cellStyle name="Normal 4 4 2" xfId="764" xr:uid="{00000000-0005-0000-0000-000093030000}"/>
    <cellStyle name="Normal 4 5" xfId="472" xr:uid="{00000000-0005-0000-0000-000094030000}"/>
    <cellStyle name="Normal 4 5 2" xfId="887" xr:uid="{00000000-0005-0000-0000-000095030000}"/>
    <cellStyle name="Normal 4 6" xfId="180" xr:uid="{00000000-0005-0000-0000-000096030000}"/>
    <cellStyle name="Normal 4 7" xfId="595" xr:uid="{00000000-0005-0000-0000-000097030000}"/>
    <cellStyle name="Normal 5" xfId="65" xr:uid="{00000000-0005-0000-0000-000098030000}"/>
    <cellStyle name="Normal 6" xfId="70" xr:uid="{00000000-0005-0000-0000-000099030000}"/>
    <cellStyle name="Normal 6 2" xfId="132" xr:uid="{00000000-0005-0000-0000-00009A030000}"/>
    <cellStyle name="Normal 6 2 2" xfId="424" xr:uid="{00000000-0005-0000-0000-00009B030000}"/>
    <cellStyle name="Normal 6 2 2 2" xfId="839" xr:uid="{00000000-0005-0000-0000-00009C030000}"/>
    <cellStyle name="Normal 6 2 3" xfId="547" xr:uid="{00000000-0005-0000-0000-00009D030000}"/>
    <cellStyle name="Normal 6 2 3 2" xfId="962" xr:uid="{00000000-0005-0000-0000-00009E030000}"/>
    <cellStyle name="Normal 6 2 4" xfId="255" xr:uid="{00000000-0005-0000-0000-00009F030000}"/>
    <cellStyle name="Normal 6 2 5" xfId="670" xr:uid="{00000000-0005-0000-0000-0000A0030000}"/>
    <cellStyle name="Normal 6 3" xfId="317" xr:uid="{00000000-0005-0000-0000-0000A1030000}"/>
    <cellStyle name="Normal 6 3 2" xfId="732" xr:uid="{00000000-0005-0000-0000-0000A2030000}"/>
    <cellStyle name="Normal 6 4" xfId="363" xr:uid="{00000000-0005-0000-0000-0000A3030000}"/>
    <cellStyle name="Normal 6 4 2" xfId="778" xr:uid="{00000000-0005-0000-0000-0000A4030000}"/>
    <cellStyle name="Normal 6 5" xfId="486" xr:uid="{00000000-0005-0000-0000-0000A5030000}"/>
    <cellStyle name="Normal 6 5 2" xfId="901" xr:uid="{00000000-0005-0000-0000-0000A6030000}"/>
    <cellStyle name="Normal 6 6" xfId="194" xr:uid="{00000000-0005-0000-0000-0000A7030000}"/>
    <cellStyle name="Normal 6 7" xfId="609" xr:uid="{00000000-0005-0000-0000-0000A8030000}"/>
    <cellStyle name="Normal 7" xfId="87" xr:uid="{00000000-0005-0000-0000-0000A9030000}"/>
    <cellStyle name="Normal 7 2" xfId="148" xr:uid="{00000000-0005-0000-0000-0000AA030000}"/>
    <cellStyle name="Normal 7 2 2" xfId="440" xr:uid="{00000000-0005-0000-0000-0000AB030000}"/>
    <cellStyle name="Normal 7 2 2 2" xfId="855" xr:uid="{00000000-0005-0000-0000-0000AC030000}"/>
    <cellStyle name="Normal 7 2 3" xfId="563" xr:uid="{00000000-0005-0000-0000-0000AD030000}"/>
    <cellStyle name="Normal 7 2 3 2" xfId="978" xr:uid="{00000000-0005-0000-0000-0000AE030000}"/>
    <cellStyle name="Normal 7 2 4" xfId="271" xr:uid="{00000000-0005-0000-0000-0000AF030000}"/>
    <cellStyle name="Normal 7 2 5" xfId="686" xr:uid="{00000000-0005-0000-0000-0000B0030000}"/>
    <cellStyle name="Normal 7 3" xfId="333" xr:uid="{00000000-0005-0000-0000-0000B1030000}"/>
    <cellStyle name="Normal 7 3 2" xfId="748" xr:uid="{00000000-0005-0000-0000-0000B2030000}"/>
    <cellStyle name="Normal 7 4" xfId="379" xr:uid="{00000000-0005-0000-0000-0000B3030000}"/>
    <cellStyle name="Normal 7 4 2" xfId="794" xr:uid="{00000000-0005-0000-0000-0000B4030000}"/>
    <cellStyle name="Normal 7 5" xfId="502" xr:uid="{00000000-0005-0000-0000-0000B5030000}"/>
    <cellStyle name="Normal 7 5 2" xfId="917" xr:uid="{00000000-0005-0000-0000-0000B6030000}"/>
    <cellStyle name="Normal 7 6" xfId="210" xr:uid="{00000000-0005-0000-0000-0000B7030000}"/>
    <cellStyle name="Normal 7 7" xfId="625" xr:uid="{00000000-0005-0000-0000-0000B8030000}"/>
    <cellStyle name="Normal 8" xfId="88" xr:uid="{00000000-0005-0000-0000-0000B9030000}"/>
    <cellStyle name="Normal 8 2" xfId="149" xr:uid="{00000000-0005-0000-0000-0000BA030000}"/>
    <cellStyle name="Normal 8 2 2" xfId="441" xr:uid="{00000000-0005-0000-0000-0000BB030000}"/>
    <cellStyle name="Normal 8 2 2 2" xfId="856" xr:uid="{00000000-0005-0000-0000-0000BC030000}"/>
    <cellStyle name="Normal 8 2 3" xfId="564" xr:uid="{00000000-0005-0000-0000-0000BD030000}"/>
    <cellStyle name="Normal 8 2 3 2" xfId="979" xr:uid="{00000000-0005-0000-0000-0000BE030000}"/>
    <cellStyle name="Normal 8 2 4" xfId="272" xr:uid="{00000000-0005-0000-0000-0000BF030000}"/>
    <cellStyle name="Normal 8 2 5" xfId="687" xr:uid="{00000000-0005-0000-0000-0000C0030000}"/>
    <cellStyle name="Normal 8 3" xfId="334" xr:uid="{00000000-0005-0000-0000-0000C1030000}"/>
    <cellStyle name="Normal 8 3 2" xfId="749" xr:uid="{00000000-0005-0000-0000-0000C2030000}"/>
    <cellStyle name="Normal 8 4" xfId="380" xr:uid="{00000000-0005-0000-0000-0000C3030000}"/>
    <cellStyle name="Normal 8 4 2" xfId="795" xr:uid="{00000000-0005-0000-0000-0000C4030000}"/>
    <cellStyle name="Normal 8 5" xfId="503" xr:uid="{00000000-0005-0000-0000-0000C5030000}"/>
    <cellStyle name="Normal 8 5 2" xfId="918" xr:uid="{00000000-0005-0000-0000-0000C6030000}"/>
    <cellStyle name="Normal 8 6" xfId="211" xr:uid="{00000000-0005-0000-0000-0000C7030000}"/>
    <cellStyle name="Normal 8 7" xfId="626" xr:uid="{00000000-0005-0000-0000-0000C8030000}"/>
    <cellStyle name="Normal 9" xfId="89" xr:uid="{00000000-0005-0000-0000-0000C9030000}"/>
    <cellStyle name="Normal 9 2" xfId="150" xr:uid="{00000000-0005-0000-0000-0000CA030000}"/>
    <cellStyle name="Normal 9 2 2" xfId="442" xr:uid="{00000000-0005-0000-0000-0000CB030000}"/>
    <cellStyle name="Normal 9 2 2 2" xfId="857" xr:uid="{00000000-0005-0000-0000-0000CC030000}"/>
    <cellStyle name="Normal 9 2 3" xfId="565" xr:uid="{00000000-0005-0000-0000-0000CD030000}"/>
    <cellStyle name="Normal 9 2 3 2" xfId="980" xr:uid="{00000000-0005-0000-0000-0000CE030000}"/>
    <cellStyle name="Normal 9 2 4" xfId="273" xr:uid="{00000000-0005-0000-0000-0000CF030000}"/>
    <cellStyle name="Normal 9 2 5" xfId="688" xr:uid="{00000000-0005-0000-0000-0000D0030000}"/>
    <cellStyle name="Normal 9 3" xfId="381" xr:uid="{00000000-0005-0000-0000-0000D1030000}"/>
    <cellStyle name="Normal 9 3 2" xfId="796" xr:uid="{00000000-0005-0000-0000-0000D2030000}"/>
    <cellStyle name="Normal 9 4" xfId="504" xr:uid="{00000000-0005-0000-0000-0000D3030000}"/>
    <cellStyle name="Normal 9 4 2" xfId="919" xr:uid="{00000000-0005-0000-0000-0000D4030000}"/>
    <cellStyle name="Normal 9 5" xfId="212" xr:uid="{00000000-0005-0000-0000-0000D5030000}"/>
    <cellStyle name="Normal 9 6" xfId="627" xr:uid="{00000000-0005-0000-0000-0000D6030000}"/>
    <cellStyle name="Normal_CNAF_I_04" xfId="1002" xr:uid="{CCB88E4D-55DE-44AD-B519-8C18882AE84F}"/>
    <cellStyle name="Normal_com" xfId="1000" xr:uid="{285ACF01-36D7-4F2F-AF14-278291F9E8B7}"/>
    <cellStyle name="Normal_FINCOM" xfId="999" xr:uid="{4505F5B5-B14A-481F-A6D4-1250FC3CCF2D}"/>
    <cellStyle name="Normal_iris 2009" xfId="1003" xr:uid="{B263F253-2C38-44E3-80EA-E49FF3026D63}"/>
    <cellStyle name="Normal_ZUS_CAF_311208" xfId="1001" xr:uid="{73C0F3E9-0BF9-4FAB-8B1A-FBE8261853C0}"/>
    <cellStyle name="Pourcentage" xfId="4" builtinId="5"/>
    <cellStyle name="Pourcentage 2" xfId="67" xr:uid="{00000000-0005-0000-0000-0000D8030000}"/>
    <cellStyle name="Satisfaisant" xfId="10" builtinId="26" customBuiltin="1"/>
    <cellStyle name="Sortie" xfId="14" builtinId="21" customBuiltin="1"/>
    <cellStyle name="Texte explicatif" xfId="19" builtinId="53" customBuiltin="1"/>
    <cellStyle name="Texte explicatif 2" xfId="69" xr:uid="{00000000-0005-0000-0000-0000DC030000}"/>
    <cellStyle name="Titre" xfId="5" builtinId="15" customBuiltin="1"/>
    <cellStyle name="Titre 1" xfId="6" builtinId="16" customBuiltin="1"/>
    <cellStyle name="Titre 2" xfId="7" builtinId="17" customBuiltin="1"/>
    <cellStyle name="Titre 3" xfId="8" builtinId="18" customBuiltin="1"/>
    <cellStyle name="Titre 4" xfId="9" builtinId="19" customBuiltin="1"/>
    <cellStyle name="Total" xfId="20" builtinId="25" customBuiltin="1"/>
    <cellStyle name="Vérification" xfId="17" builtinId="23" customBuiltin="1"/>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4</xdr:row>
      <xdr:rowOff>85725</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1505" name="Picture 1">
          <a:extLst>
            <a:ext uri="{FF2B5EF4-FFF2-40B4-BE49-F238E27FC236}">
              <a16:creationId xmlns:a16="http://schemas.microsoft.com/office/drawing/2014/main" id="{00000000-0008-0000-09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952500</xdr:colOff>
      <xdr:row>1</xdr:row>
      <xdr:rowOff>19050</xdr:rowOff>
    </xdr:from>
    <xdr:ext cx="638175" cy="923925"/>
    <xdr:pic>
      <xdr:nvPicPr>
        <xdr:cNvPr id="2" name="Picture 1">
          <a:extLst>
            <a:ext uri="{FF2B5EF4-FFF2-40B4-BE49-F238E27FC236}">
              <a16:creationId xmlns:a16="http://schemas.microsoft.com/office/drawing/2014/main" id="{6B7E4346-EB8D-48D0-877C-6186C0EA6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80975"/>
          <a:ext cx="6381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3073" name="Picture 1">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4097" name="Picture 1">
          <a:extLst>
            <a:ext uri="{FF2B5EF4-FFF2-40B4-BE49-F238E27FC236}">
              <a16:creationId xmlns:a16="http://schemas.microsoft.com/office/drawing/2014/main" id="{00000000-0008-0000-03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5121" name="Picture 1">
          <a:extLst>
            <a:ext uri="{FF2B5EF4-FFF2-40B4-BE49-F238E27FC236}">
              <a16:creationId xmlns:a16="http://schemas.microsoft.com/office/drawing/2014/main" id="{00000000-0008-0000-05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6145" name="Picture 1">
          <a:extLst>
            <a:ext uri="{FF2B5EF4-FFF2-40B4-BE49-F238E27FC236}">
              <a16:creationId xmlns:a16="http://schemas.microsoft.com/office/drawing/2014/main" id="{00000000-0008-0000-0600-00000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8193" name="Picture 1">
          <a:extLst>
            <a:ext uri="{FF2B5EF4-FFF2-40B4-BE49-F238E27FC236}">
              <a16:creationId xmlns:a16="http://schemas.microsoft.com/office/drawing/2014/main" id="{00000000-0008-0000-08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3:R41"/>
  <sheetViews>
    <sheetView showGridLines="0" tabSelected="1" view="pageBreakPreview" zoomScaleNormal="85" zoomScaleSheetLayoutView="100" workbookViewId="0"/>
  </sheetViews>
  <sheetFormatPr baseColWidth="10" defaultRowHeight="12.75" x14ac:dyDescent="0.2"/>
  <cols>
    <col min="1" max="1" width="9.7109375" customWidth="1"/>
    <col min="2" max="2" width="4.42578125" customWidth="1"/>
    <col min="8" max="8" width="6.140625" customWidth="1"/>
    <col min="9" max="9" width="4.42578125" customWidth="1"/>
    <col min="10" max="10" width="30.7109375" customWidth="1"/>
    <col min="12" max="12" width="5.140625" customWidth="1"/>
    <col min="13" max="13" width="4" customWidth="1"/>
    <col min="14" max="14" width="1.85546875" customWidth="1"/>
    <col min="15" max="15" width="11.42578125" customWidth="1"/>
  </cols>
  <sheetData>
    <row r="3" spans="2:15" ht="20.25" x14ac:dyDescent="0.3">
      <c r="B3" s="347" t="s">
        <v>83</v>
      </c>
      <c r="C3" s="347"/>
      <c r="D3" s="347"/>
      <c r="E3" s="347"/>
      <c r="F3" s="347"/>
      <c r="G3" s="347"/>
      <c r="H3" s="347"/>
      <c r="I3" s="347"/>
      <c r="J3" s="347"/>
      <c r="K3" s="347"/>
    </row>
    <row r="4" spans="2:15" ht="20.25" x14ac:dyDescent="0.3">
      <c r="B4" s="347" t="s">
        <v>289</v>
      </c>
      <c r="C4" s="347"/>
      <c r="D4" s="347"/>
      <c r="E4" s="347"/>
      <c r="F4" s="347"/>
      <c r="G4" s="347"/>
      <c r="H4" s="347"/>
      <c r="I4" s="347"/>
      <c r="J4" s="347"/>
      <c r="K4" s="347"/>
      <c r="L4" s="347"/>
      <c r="M4" s="347"/>
      <c r="N4" s="347"/>
    </row>
    <row r="7" spans="2:15" x14ac:dyDescent="0.2">
      <c r="B7" s="1"/>
    </row>
    <row r="8" spans="2:15" ht="19.5" x14ac:dyDescent="0.3">
      <c r="B8" s="22" t="s">
        <v>146</v>
      </c>
    </row>
    <row r="12" spans="2:15" ht="15" x14ac:dyDescent="0.25">
      <c r="B12" s="3" t="s">
        <v>107</v>
      </c>
      <c r="I12" s="3" t="s">
        <v>212</v>
      </c>
      <c r="O12" s="1" t="s">
        <v>213</v>
      </c>
    </row>
    <row r="13" spans="2:15" x14ac:dyDescent="0.2">
      <c r="C13" s="21" t="s">
        <v>33</v>
      </c>
      <c r="F13" s="1" t="s">
        <v>87</v>
      </c>
    </row>
    <row r="14" spans="2:15" ht="15" x14ac:dyDescent="0.25">
      <c r="C14" s="21" t="s">
        <v>84</v>
      </c>
      <c r="F14" s="1" t="s">
        <v>87</v>
      </c>
      <c r="I14" s="3" t="s">
        <v>137</v>
      </c>
    </row>
    <row r="15" spans="2:15" x14ac:dyDescent="0.2">
      <c r="C15" s="21" t="s">
        <v>163</v>
      </c>
      <c r="F15" s="1" t="s">
        <v>87</v>
      </c>
      <c r="J15" t="s">
        <v>138</v>
      </c>
      <c r="O15" s="1" t="s">
        <v>141</v>
      </c>
    </row>
    <row r="16" spans="2:15" x14ac:dyDescent="0.2">
      <c r="C16" s="21" t="s">
        <v>34</v>
      </c>
      <c r="F16" s="1" t="s">
        <v>87</v>
      </c>
      <c r="J16" t="s">
        <v>139</v>
      </c>
      <c r="O16" s="1" t="s">
        <v>141</v>
      </c>
    </row>
    <row r="17" spans="2:17" x14ac:dyDescent="0.2">
      <c r="C17" s="21" t="s">
        <v>81</v>
      </c>
      <c r="F17" s="1" t="s">
        <v>87</v>
      </c>
      <c r="J17" t="s">
        <v>140</v>
      </c>
      <c r="O17" s="1" t="s">
        <v>141</v>
      </c>
    </row>
    <row r="18" spans="2:17" x14ac:dyDescent="0.2">
      <c r="C18" s="21" t="s">
        <v>82</v>
      </c>
      <c r="F18" s="1" t="s">
        <v>87</v>
      </c>
      <c r="J18" s="21" t="s">
        <v>220</v>
      </c>
      <c r="O18" s="1" t="s">
        <v>221</v>
      </c>
    </row>
    <row r="19" spans="2:17" x14ac:dyDescent="0.2">
      <c r="C19" s="21" t="s">
        <v>85</v>
      </c>
      <c r="F19" s="1" t="s">
        <v>87</v>
      </c>
    </row>
    <row r="20" spans="2:17" ht="12" customHeight="1" x14ac:dyDescent="0.2">
      <c r="C20" s="21" t="s">
        <v>2</v>
      </c>
      <c r="F20" s="1" t="s">
        <v>87</v>
      </c>
    </row>
    <row r="21" spans="2:17" ht="15" x14ac:dyDescent="0.25">
      <c r="I21" s="3" t="s">
        <v>142</v>
      </c>
    </row>
    <row r="22" spans="2:17" x14ac:dyDescent="0.2">
      <c r="J22" t="s">
        <v>143</v>
      </c>
      <c r="O22" s="1" t="s">
        <v>145</v>
      </c>
    </row>
    <row r="23" spans="2:17" ht="15" x14ac:dyDescent="0.25">
      <c r="B23" s="3" t="s">
        <v>164</v>
      </c>
      <c r="J23" t="s">
        <v>144</v>
      </c>
      <c r="O23" s="1" t="s">
        <v>145</v>
      </c>
    </row>
    <row r="24" spans="2:17" x14ac:dyDescent="0.2">
      <c r="B24" s="10"/>
      <c r="C24" s="21" t="s">
        <v>88</v>
      </c>
      <c r="F24" s="1" t="s">
        <v>104</v>
      </c>
    </row>
    <row r="25" spans="2:17" ht="15" x14ac:dyDescent="0.25">
      <c r="C25" s="21" t="s">
        <v>89</v>
      </c>
      <c r="F25" s="1" t="s">
        <v>104</v>
      </c>
      <c r="I25" s="3" t="s">
        <v>268</v>
      </c>
      <c r="O25" s="1" t="s">
        <v>269</v>
      </c>
    </row>
    <row r="27" spans="2:17" ht="15" x14ac:dyDescent="0.25">
      <c r="I27" s="3" t="s">
        <v>1215</v>
      </c>
      <c r="O27" s="1" t="s">
        <v>1216</v>
      </c>
    </row>
    <row r="28" spans="2:17" ht="15" x14ac:dyDescent="0.25">
      <c r="B28" s="3" t="s">
        <v>106</v>
      </c>
      <c r="F28" s="1" t="s">
        <v>112</v>
      </c>
      <c r="H28" s="294"/>
      <c r="P28" s="294"/>
    </row>
    <row r="29" spans="2:17" ht="15" x14ac:dyDescent="0.25">
      <c r="H29" s="295"/>
      <c r="I29" s="3" t="s">
        <v>1217</v>
      </c>
      <c r="O29" s="1" t="s">
        <v>1218</v>
      </c>
      <c r="P29" s="294"/>
    </row>
    <row r="31" spans="2:17" ht="15" customHeight="1" x14ac:dyDescent="0.25">
      <c r="B31" s="3" t="s">
        <v>113</v>
      </c>
      <c r="H31" s="348" t="s">
        <v>287</v>
      </c>
      <c r="I31" s="349"/>
      <c r="J31" s="349"/>
      <c r="K31" s="349"/>
      <c r="L31" s="349"/>
      <c r="M31" s="349"/>
      <c r="N31" s="349"/>
      <c r="O31" s="349"/>
      <c r="P31" s="349"/>
      <c r="Q31" s="350"/>
    </row>
    <row r="32" spans="2:17" ht="12.75" customHeight="1" x14ac:dyDescent="0.2">
      <c r="C32" t="s">
        <v>162</v>
      </c>
      <c r="F32" s="1" t="s">
        <v>135</v>
      </c>
      <c r="H32" s="351"/>
      <c r="I32" s="352"/>
      <c r="J32" s="352"/>
      <c r="K32" s="352"/>
      <c r="L32" s="352"/>
      <c r="M32" s="352"/>
      <c r="N32" s="352"/>
      <c r="O32" s="352"/>
      <c r="P32" s="352"/>
      <c r="Q32" s="353"/>
    </row>
    <row r="33" spans="1:18" x14ac:dyDescent="0.2">
      <c r="C33" t="s">
        <v>114</v>
      </c>
      <c r="F33" s="1" t="s">
        <v>135</v>
      </c>
      <c r="H33" s="354"/>
      <c r="I33" s="355"/>
      <c r="J33" s="355"/>
      <c r="K33" s="355"/>
      <c r="L33" s="355"/>
      <c r="M33" s="355"/>
      <c r="N33" s="355"/>
      <c r="O33" s="355"/>
      <c r="P33" s="355"/>
      <c r="Q33" s="356"/>
    </row>
    <row r="34" spans="1:18" ht="12.75" customHeight="1" x14ac:dyDescent="0.2">
      <c r="C34" t="s">
        <v>115</v>
      </c>
      <c r="F34" s="1" t="s">
        <v>135</v>
      </c>
    </row>
    <row r="35" spans="1:18" x14ac:dyDescent="0.2">
      <c r="C35" t="s">
        <v>130</v>
      </c>
      <c r="F35" s="1" t="s">
        <v>135</v>
      </c>
    </row>
    <row r="36" spans="1:18" ht="12.75" customHeight="1" x14ac:dyDescent="0.2">
      <c r="C36" t="s">
        <v>116</v>
      </c>
      <c r="F36" s="1" t="s">
        <v>136</v>
      </c>
      <c r="G36" s="279"/>
      <c r="R36" s="279"/>
    </row>
    <row r="37" spans="1:18" ht="12.75" customHeight="1" x14ac:dyDescent="0.2">
      <c r="F37" s="1"/>
      <c r="G37" s="279"/>
      <c r="H37" s="279"/>
      <c r="I37" s="279"/>
      <c r="J37" s="279"/>
      <c r="K37" s="279"/>
      <c r="L37" s="279"/>
      <c r="M37" s="279"/>
      <c r="N37" s="279"/>
      <c r="O37" s="279"/>
      <c r="P37" s="279"/>
      <c r="Q37" s="279"/>
      <c r="R37" s="279"/>
    </row>
    <row r="38" spans="1:18" ht="12.75" customHeight="1" x14ac:dyDescent="0.2">
      <c r="A38" s="357" t="s">
        <v>281</v>
      </c>
      <c r="B38" s="357"/>
      <c r="C38" s="357"/>
      <c r="D38" s="357"/>
      <c r="E38" s="357"/>
      <c r="F38" s="357"/>
      <c r="G38" s="357"/>
      <c r="H38" s="357"/>
      <c r="I38" s="357"/>
      <c r="J38" s="357"/>
      <c r="K38" s="357"/>
      <c r="L38" s="357"/>
      <c r="M38" s="357"/>
      <c r="N38" s="357"/>
      <c r="O38" s="357"/>
      <c r="P38" s="357"/>
      <c r="Q38" s="357"/>
    </row>
    <row r="39" spans="1:18" x14ac:dyDescent="0.2">
      <c r="A39" s="357"/>
      <c r="B39" s="357"/>
      <c r="C39" s="357"/>
      <c r="D39" s="357"/>
      <c r="E39" s="357"/>
      <c r="F39" s="357"/>
      <c r="G39" s="357"/>
      <c r="H39" s="357"/>
      <c r="I39" s="357"/>
      <c r="J39" s="357"/>
      <c r="K39" s="357"/>
      <c r="L39" s="357"/>
      <c r="M39" s="357"/>
      <c r="N39" s="357"/>
      <c r="O39" s="357"/>
      <c r="P39" s="357"/>
      <c r="Q39" s="357"/>
    </row>
    <row r="40" spans="1:18" x14ac:dyDescent="0.2">
      <c r="A40" s="357"/>
      <c r="B40" s="357"/>
      <c r="C40" s="357"/>
      <c r="D40" s="357"/>
      <c r="E40" s="357"/>
      <c r="F40" s="357"/>
      <c r="G40" s="357"/>
      <c r="H40" s="357"/>
      <c r="I40" s="357"/>
      <c r="J40" s="357"/>
      <c r="K40" s="357"/>
      <c r="L40" s="357"/>
      <c r="M40" s="357"/>
      <c r="N40" s="357"/>
      <c r="O40" s="357"/>
      <c r="P40" s="357"/>
      <c r="Q40" s="357"/>
    </row>
    <row r="41" spans="1:18" x14ac:dyDescent="0.2">
      <c r="A41" s="357"/>
      <c r="B41" s="357"/>
      <c r="C41" s="357"/>
      <c r="D41" s="357"/>
      <c r="E41" s="357"/>
      <c r="F41" s="357"/>
      <c r="G41" s="357"/>
      <c r="H41" s="357"/>
      <c r="I41" s="357"/>
      <c r="J41" s="357"/>
      <c r="K41" s="357"/>
      <c r="L41" s="357"/>
      <c r="M41" s="357"/>
      <c r="N41" s="357"/>
      <c r="O41" s="357"/>
      <c r="P41" s="357"/>
      <c r="Q41" s="357"/>
    </row>
  </sheetData>
  <mergeCells count="4">
    <mergeCell ref="B3:K3"/>
    <mergeCell ref="B4:N4"/>
    <mergeCell ref="H31:Q33"/>
    <mergeCell ref="A38:Q41"/>
  </mergeCells>
  <phoneticPr fontId="17" type="noConversion"/>
  <hyperlinks>
    <hyperlink ref="F13" location="ALLOC!B11" display="ALLOC" xr:uid="{00000000-0004-0000-0000-000000000000}"/>
    <hyperlink ref="F14" location="ALLOC!C11" display="ALLOC" xr:uid="{00000000-0004-0000-0000-000001000000}"/>
    <hyperlink ref="F15" location="ALLOC!D11" display="ALLOC" xr:uid="{00000000-0004-0000-0000-000002000000}"/>
    <hyperlink ref="F16" location="ALLOC!F11" display="ALLOC" xr:uid="{00000000-0004-0000-0000-000003000000}"/>
    <hyperlink ref="F17" location="ALLOC!O11" display="ALLOC" xr:uid="{00000000-0004-0000-0000-000004000000}"/>
    <hyperlink ref="F19" location="ALLOC!X11" display="ALLOC" xr:uid="{00000000-0004-0000-0000-000005000000}"/>
    <hyperlink ref="F18" location="ALLOC!R11" display="ALLOC" xr:uid="{00000000-0004-0000-0000-000006000000}"/>
    <hyperlink ref="F24" location="PREST_ENF!B8" display="PREST_ENF" xr:uid="{00000000-0004-0000-0000-000007000000}"/>
    <hyperlink ref="F25" location="PREST_ENF!J8" display="PREST_ENF" xr:uid="{00000000-0004-0000-0000-000008000000}"/>
    <hyperlink ref="F28" location="AIDE_LOGT!B9" display="AIDE_LOGT" xr:uid="{00000000-0004-0000-0000-000009000000}"/>
    <hyperlink ref="F33" location="MINIMA_1!O8" display="MINIMA_1" xr:uid="{00000000-0004-0000-0000-00000A000000}"/>
    <hyperlink ref="F34" location="MINIMA_1!W8" display="MINIMA_1" xr:uid="{00000000-0004-0000-0000-00000B000000}"/>
    <hyperlink ref="F35" location="MINIMA_1!AA8" display="MINIMA_1" xr:uid="{00000000-0004-0000-0000-00000C000000}"/>
    <hyperlink ref="F36" location="MINIMA_2!B8" display="MINIMA_2" xr:uid="{00000000-0004-0000-0000-00000D000000}"/>
    <hyperlink ref="O15" location="RESS!B8" display="RESS" xr:uid="{00000000-0004-0000-0000-00000E000000}"/>
    <hyperlink ref="O16" location="RESS!H8" display="RESS" xr:uid="{00000000-0004-0000-0000-00000F000000}"/>
    <hyperlink ref="O17" location="RESS!L8" display="RESS" xr:uid="{00000000-0004-0000-0000-000010000000}"/>
    <hyperlink ref="O22" location="ENFANT!B8" display="ENFANT" xr:uid="{00000000-0004-0000-0000-000011000000}"/>
    <hyperlink ref="O23" location="ENFANT!C8" display="ENFANT" xr:uid="{00000000-0004-0000-0000-000012000000}"/>
    <hyperlink ref="F20" location="ALLOC!AC11" display="ALLOC" xr:uid="{00000000-0004-0000-0000-000013000000}"/>
    <hyperlink ref="F32" location="MINIMA_1!AA8" display="MINIMA_1" xr:uid="{00000000-0004-0000-0000-000014000000}"/>
    <hyperlink ref="O25" location="MONTANTS_PAYES!Zone_d_impression" display="MONTANTS_PAYES" xr:uid="{00000000-0004-0000-0000-000015000000}"/>
    <hyperlink ref="O18" location="'BAS REVENUS'!L8" display="BASREV" xr:uid="{00000000-0004-0000-0000-000016000000}"/>
    <hyperlink ref="O12" location="PPA!B9" display="PPA" xr:uid="{00000000-0004-0000-0000-000017000000}"/>
    <hyperlink ref="O27" location="QPV!A1" display="QPV" xr:uid="{34FF1D6F-0790-475D-B4F1-555ABF0049FC}"/>
    <hyperlink ref="O29" location="IRIS!A1" display="IRIS" xr:uid="{0BB2FF5E-45E5-4AD1-A6FE-ACF137194E58}"/>
  </hyperlinks>
  <pageMargins left="0.39370078740157483" right="0.39370078740157483" top="0.59055118110236227" bottom="0.59055118110236227" header="0.51181102362204722" footer="0.51181102362204722"/>
  <pageSetup paperSize="9" scale="83" orientation="landscape" r:id="rId1"/>
  <headerFooter alignWithMargins="0">
    <oddHeader>&amp;R&amp;"Arial,Italique"&amp;8Observatoire Statistiques et Etudes - CAF de la Réunion - Mai 2021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3:X46"/>
  <sheetViews>
    <sheetView showGridLines="0" view="pageBreakPreview" zoomScale="80" zoomScaleNormal="85" zoomScaleSheetLayoutView="80" workbookViewId="0">
      <selection activeCell="S22" sqref="S22:S23"/>
    </sheetView>
  </sheetViews>
  <sheetFormatPr baseColWidth="10" defaultColWidth="11.42578125" defaultRowHeight="12.75" x14ac:dyDescent="0.2"/>
  <cols>
    <col min="1" max="1" width="25.140625" style="4" customWidth="1"/>
    <col min="2" max="2" width="13" style="4" customWidth="1"/>
    <col min="3" max="22" width="9.5703125" style="4" customWidth="1"/>
    <col min="23" max="23" width="12.7109375" style="4" customWidth="1"/>
    <col min="24" max="16384" width="11.42578125" style="4"/>
  </cols>
  <sheetData>
    <row r="3" spans="1:24" x14ac:dyDescent="0.2">
      <c r="B3" s="371" t="str">
        <f>ALLOC!B3</f>
        <v>LES ALLOCATAIRES DE LA CAF DE LA REUNION EN 2021</v>
      </c>
      <c r="C3" s="371"/>
      <c r="D3" s="371"/>
      <c r="E3" s="371"/>
      <c r="F3" s="371"/>
      <c r="G3" s="371"/>
      <c r="H3" s="371"/>
      <c r="I3" s="371"/>
      <c r="J3" s="371"/>
      <c r="K3" s="371"/>
      <c r="L3" s="371"/>
      <c r="M3" s="371" t="str">
        <f>ALLOC!B3</f>
        <v>LES ALLOCATAIRES DE LA CAF DE LA REUNION EN 2021</v>
      </c>
      <c r="N3" s="371"/>
      <c r="O3" s="371"/>
      <c r="P3" s="371"/>
      <c r="Q3" s="371"/>
      <c r="R3" s="371"/>
      <c r="S3" s="371"/>
      <c r="T3" s="371"/>
      <c r="U3" s="371"/>
      <c r="V3" s="371"/>
      <c r="W3" s="371"/>
      <c r="X3" s="39"/>
    </row>
    <row r="5" spans="1:24" x14ac:dyDescent="0.2">
      <c r="C5" s="377" t="s">
        <v>142</v>
      </c>
      <c r="D5" s="377"/>
      <c r="E5" s="377"/>
      <c r="F5" s="377"/>
      <c r="G5" s="377"/>
      <c r="H5" s="377"/>
      <c r="I5" s="377"/>
      <c r="J5" s="377"/>
      <c r="K5" s="377"/>
      <c r="N5" s="377" t="s">
        <v>142</v>
      </c>
      <c r="O5" s="377"/>
      <c r="P5" s="377"/>
      <c r="Q5" s="377"/>
      <c r="R5" s="377"/>
      <c r="S5" s="377"/>
      <c r="T5" s="377"/>
      <c r="U5" s="377"/>
      <c r="V5" s="377"/>
      <c r="W5" s="12"/>
    </row>
    <row r="6" spans="1:24" s="84" customFormat="1" x14ac:dyDescent="0.2">
      <c r="C6" s="377"/>
      <c r="D6" s="377"/>
      <c r="E6" s="377"/>
      <c r="F6" s="377"/>
      <c r="G6" s="377"/>
      <c r="H6" s="377"/>
      <c r="I6" s="377"/>
      <c r="J6" s="377"/>
      <c r="K6" s="377"/>
      <c r="N6" s="377"/>
      <c r="O6" s="377"/>
      <c r="P6" s="377"/>
      <c r="Q6" s="377"/>
      <c r="R6" s="377"/>
      <c r="S6" s="377"/>
      <c r="T6" s="377"/>
      <c r="U6" s="377"/>
      <c r="V6" s="377"/>
      <c r="W6" s="12"/>
    </row>
    <row r="7" spans="1:24" ht="9.75" customHeight="1" x14ac:dyDescent="0.2"/>
    <row r="8" spans="1:24" ht="24" customHeight="1" thickBot="1" x14ac:dyDescent="0.25">
      <c r="A8" s="56" t="s">
        <v>166</v>
      </c>
      <c r="B8" s="9"/>
      <c r="C8" s="9"/>
      <c r="D8" s="9"/>
      <c r="E8" s="9"/>
      <c r="F8" s="9"/>
      <c r="G8" s="9"/>
      <c r="H8" s="9"/>
    </row>
    <row r="9" spans="1:24" s="15" customFormat="1" ht="30.75" customHeight="1" thickTop="1" x14ac:dyDescent="0.2">
      <c r="A9" s="389" t="s">
        <v>32</v>
      </c>
      <c r="B9" s="529" t="s">
        <v>160</v>
      </c>
      <c r="C9" s="530"/>
      <c r="D9" s="530"/>
      <c r="E9" s="530"/>
      <c r="F9" s="530"/>
      <c r="G9" s="530"/>
      <c r="H9" s="530"/>
      <c r="I9" s="530"/>
      <c r="J9" s="530"/>
      <c r="K9" s="530"/>
      <c r="L9" s="531"/>
      <c r="M9" s="529" t="s">
        <v>160</v>
      </c>
      <c r="N9" s="530"/>
      <c r="O9" s="530"/>
      <c r="P9" s="530"/>
      <c r="Q9" s="530"/>
      <c r="R9" s="530"/>
      <c r="S9" s="530"/>
      <c r="T9" s="530"/>
      <c r="U9" s="530"/>
      <c r="V9" s="530"/>
      <c r="W9" s="531"/>
    </row>
    <row r="10" spans="1:24" s="15" customFormat="1" ht="39" customHeight="1" thickBot="1" x14ac:dyDescent="0.25">
      <c r="A10" s="455"/>
      <c r="B10" s="37" t="s">
        <v>9</v>
      </c>
      <c r="C10" s="38" t="s">
        <v>10</v>
      </c>
      <c r="D10" s="38" t="s">
        <v>11</v>
      </c>
      <c r="E10" s="38" t="s">
        <v>12</v>
      </c>
      <c r="F10" s="38" t="s">
        <v>13</v>
      </c>
      <c r="G10" s="38" t="s">
        <v>14</v>
      </c>
      <c r="H10" s="38" t="s">
        <v>15</v>
      </c>
      <c r="I10" s="38" t="s">
        <v>16</v>
      </c>
      <c r="J10" s="38" t="s">
        <v>17</v>
      </c>
      <c r="K10" s="38" t="s">
        <v>18</v>
      </c>
      <c r="L10" s="40" t="s">
        <v>19</v>
      </c>
      <c r="M10" s="37" t="s">
        <v>20</v>
      </c>
      <c r="N10" s="38" t="s">
        <v>21</v>
      </c>
      <c r="O10" s="38" t="s">
        <v>22</v>
      </c>
      <c r="P10" s="38" t="s">
        <v>23</v>
      </c>
      <c r="Q10" s="38" t="s">
        <v>24</v>
      </c>
      <c r="R10" s="38" t="s">
        <v>25</v>
      </c>
      <c r="S10" s="38" t="s">
        <v>26</v>
      </c>
      <c r="T10" s="38" t="s">
        <v>27</v>
      </c>
      <c r="U10" s="38" t="s">
        <v>28</v>
      </c>
      <c r="V10" s="43" t="s">
        <v>29</v>
      </c>
      <c r="W10" s="44" t="s">
        <v>63</v>
      </c>
    </row>
    <row r="11" spans="1:24" ht="13.5" customHeight="1" thickTop="1" x14ac:dyDescent="0.2">
      <c r="A11" s="31" t="s">
        <v>39</v>
      </c>
      <c r="B11" s="159">
        <v>175</v>
      </c>
      <c r="C11" s="161">
        <v>174</v>
      </c>
      <c r="D11" s="161">
        <v>195</v>
      </c>
      <c r="E11" s="161">
        <v>184</v>
      </c>
      <c r="F11" s="161">
        <v>193</v>
      </c>
      <c r="G11" s="161">
        <v>202</v>
      </c>
      <c r="H11" s="161">
        <v>224</v>
      </c>
      <c r="I11" s="161">
        <v>228</v>
      </c>
      <c r="J11" s="161">
        <v>208</v>
      </c>
      <c r="K11" s="161">
        <v>198</v>
      </c>
      <c r="L11" s="160">
        <v>218</v>
      </c>
      <c r="M11" s="159">
        <v>201</v>
      </c>
      <c r="N11" s="161">
        <v>216</v>
      </c>
      <c r="O11" s="161">
        <v>236</v>
      </c>
      <c r="P11" s="161">
        <v>226</v>
      </c>
      <c r="Q11" s="161">
        <v>235</v>
      </c>
      <c r="R11" s="161">
        <v>221</v>
      </c>
      <c r="S11" s="161">
        <v>208</v>
      </c>
      <c r="T11" s="161">
        <v>172</v>
      </c>
      <c r="U11" s="161">
        <v>127</v>
      </c>
      <c r="V11" s="160">
        <v>161</v>
      </c>
      <c r="W11" s="130">
        <v>4202</v>
      </c>
    </row>
    <row r="12" spans="1:24" x14ac:dyDescent="0.2">
      <c r="A12" s="32" t="s">
        <v>48</v>
      </c>
      <c r="B12" s="162">
        <v>84</v>
      </c>
      <c r="C12" s="164">
        <v>99</v>
      </c>
      <c r="D12" s="164">
        <v>96</v>
      </c>
      <c r="E12" s="164">
        <v>99</v>
      </c>
      <c r="F12" s="164">
        <v>104</v>
      </c>
      <c r="G12" s="164">
        <v>123</v>
      </c>
      <c r="H12" s="164">
        <v>113</v>
      </c>
      <c r="I12" s="164">
        <v>114</v>
      </c>
      <c r="J12" s="164">
        <v>131</v>
      </c>
      <c r="K12" s="164">
        <v>133</v>
      </c>
      <c r="L12" s="163">
        <v>111</v>
      </c>
      <c r="M12" s="162">
        <v>137</v>
      </c>
      <c r="N12" s="164">
        <v>123</v>
      </c>
      <c r="O12" s="164">
        <v>141</v>
      </c>
      <c r="P12" s="164">
        <v>135</v>
      </c>
      <c r="Q12" s="164">
        <v>118</v>
      </c>
      <c r="R12" s="164">
        <v>141</v>
      </c>
      <c r="S12" s="164">
        <v>120</v>
      </c>
      <c r="T12" s="164">
        <v>116</v>
      </c>
      <c r="U12" s="164">
        <v>85</v>
      </c>
      <c r="V12" s="163">
        <v>64</v>
      </c>
      <c r="W12" s="163">
        <v>2387</v>
      </c>
    </row>
    <row r="13" spans="1:24" x14ac:dyDescent="0.2">
      <c r="A13" s="32" t="s">
        <v>49</v>
      </c>
      <c r="B13" s="162">
        <v>90</v>
      </c>
      <c r="C13" s="164">
        <v>102</v>
      </c>
      <c r="D13" s="164">
        <v>94</v>
      </c>
      <c r="E13" s="164">
        <v>107</v>
      </c>
      <c r="F13" s="164">
        <v>120</v>
      </c>
      <c r="G13" s="164">
        <v>143</v>
      </c>
      <c r="H13" s="164">
        <v>112</v>
      </c>
      <c r="I13" s="164">
        <v>123</v>
      </c>
      <c r="J13" s="164">
        <v>151</v>
      </c>
      <c r="K13" s="164">
        <v>140</v>
      </c>
      <c r="L13" s="163">
        <v>114</v>
      </c>
      <c r="M13" s="162">
        <v>109</v>
      </c>
      <c r="N13" s="164">
        <v>115</v>
      </c>
      <c r="O13" s="164">
        <v>122</v>
      </c>
      <c r="P13" s="164">
        <v>102</v>
      </c>
      <c r="Q13" s="164">
        <v>129</v>
      </c>
      <c r="R13" s="164">
        <v>114</v>
      </c>
      <c r="S13" s="164">
        <v>112</v>
      </c>
      <c r="T13" s="164">
        <v>86</v>
      </c>
      <c r="U13" s="164">
        <v>68</v>
      </c>
      <c r="V13" s="163">
        <v>82</v>
      </c>
      <c r="W13" s="163">
        <v>2335</v>
      </c>
    </row>
    <row r="14" spans="1:24" x14ac:dyDescent="0.2">
      <c r="A14" s="32" t="s">
        <v>50</v>
      </c>
      <c r="B14" s="162">
        <v>974</v>
      </c>
      <c r="C14" s="164">
        <v>982</v>
      </c>
      <c r="D14" s="164">
        <v>971</v>
      </c>
      <c r="E14" s="164">
        <v>983</v>
      </c>
      <c r="F14" s="164">
        <v>1076</v>
      </c>
      <c r="G14" s="164">
        <v>1078</v>
      </c>
      <c r="H14" s="164">
        <v>1050</v>
      </c>
      <c r="I14" s="164">
        <v>1049</v>
      </c>
      <c r="J14" s="164">
        <v>1097</v>
      </c>
      <c r="K14" s="164">
        <v>1041</v>
      </c>
      <c r="L14" s="163">
        <v>1070</v>
      </c>
      <c r="M14" s="162">
        <v>1060</v>
      </c>
      <c r="N14" s="164">
        <v>1067</v>
      </c>
      <c r="O14" s="164">
        <v>1117</v>
      </c>
      <c r="P14" s="164">
        <v>1095</v>
      </c>
      <c r="Q14" s="164">
        <v>1057</v>
      </c>
      <c r="R14" s="164">
        <v>1098</v>
      </c>
      <c r="S14" s="164">
        <v>1043</v>
      </c>
      <c r="T14" s="164">
        <v>933</v>
      </c>
      <c r="U14" s="164">
        <v>774</v>
      </c>
      <c r="V14" s="163">
        <v>975</v>
      </c>
      <c r="W14" s="163">
        <v>21590</v>
      </c>
    </row>
    <row r="15" spans="1:24" x14ac:dyDescent="0.2">
      <c r="A15" s="32" t="s">
        <v>51</v>
      </c>
      <c r="B15" s="162">
        <v>686</v>
      </c>
      <c r="C15" s="164">
        <v>668</v>
      </c>
      <c r="D15" s="164">
        <v>699</v>
      </c>
      <c r="E15" s="164">
        <v>727</v>
      </c>
      <c r="F15" s="164">
        <v>705</v>
      </c>
      <c r="G15" s="164">
        <v>749</v>
      </c>
      <c r="H15" s="164">
        <v>753</v>
      </c>
      <c r="I15" s="164">
        <v>747</v>
      </c>
      <c r="J15" s="164">
        <v>722</v>
      </c>
      <c r="K15" s="164">
        <v>712</v>
      </c>
      <c r="L15" s="163">
        <v>730</v>
      </c>
      <c r="M15" s="162">
        <v>739</v>
      </c>
      <c r="N15" s="164">
        <v>730</v>
      </c>
      <c r="O15" s="164">
        <v>704</v>
      </c>
      <c r="P15" s="164">
        <v>715</v>
      </c>
      <c r="Q15" s="164">
        <v>719</v>
      </c>
      <c r="R15" s="164">
        <v>722</v>
      </c>
      <c r="S15" s="164">
        <v>744</v>
      </c>
      <c r="T15" s="164">
        <v>617</v>
      </c>
      <c r="U15" s="164">
        <v>510</v>
      </c>
      <c r="V15" s="163">
        <v>647</v>
      </c>
      <c r="W15" s="163">
        <v>14745</v>
      </c>
    </row>
    <row r="16" spans="1:24" x14ac:dyDescent="0.2">
      <c r="A16" s="32" t="s">
        <v>60</v>
      </c>
      <c r="B16" s="162">
        <v>80</v>
      </c>
      <c r="C16" s="164">
        <v>96</v>
      </c>
      <c r="D16" s="164">
        <v>99</v>
      </c>
      <c r="E16" s="164">
        <v>97</v>
      </c>
      <c r="F16" s="164">
        <v>110</v>
      </c>
      <c r="G16" s="164">
        <v>95</v>
      </c>
      <c r="H16" s="164">
        <v>99</v>
      </c>
      <c r="I16" s="164">
        <v>93</v>
      </c>
      <c r="J16" s="164">
        <v>103</v>
      </c>
      <c r="K16" s="164">
        <v>98</v>
      </c>
      <c r="L16" s="163">
        <v>91</v>
      </c>
      <c r="M16" s="162">
        <v>108</v>
      </c>
      <c r="N16" s="164">
        <v>105</v>
      </c>
      <c r="O16" s="164">
        <v>112</v>
      </c>
      <c r="P16" s="164">
        <v>103</v>
      </c>
      <c r="Q16" s="164">
        <v>99</v>
      </c>
      <c r="R16" s="164">
        <v>120</v>
      </c>
      <c r="S16" s="164">
        <v>125</v>
      </c>
      <c r="T16" s="164">
        <v>91</v>
      </c>
      <c r="U16" s="164">
        <v>68</v>
      </c>
      <c r="V16" s="163">
        <v>77</v>
      </c>
      <c r="W16" s="163">
        <v>2069</v>
      </c>
    </row>
    <row r="17" spans="1:24" x14ac:dyDescent="0.2">
      <c r="A17" s="32" t="s">
        <v>52</v>
      </c>
      <c r="B17" s="162">
        <v>2125</v>
      </c>
      <c r="C17" s="164">
        <v>2185</v>
      </c>
      <c r="D17" s="164">
        <v>2249</v>
      </c>
      <c r="E17" s="164">
        <v>2252</v>
      </c>
      <c r="F17" s="164">
        <v>2324</v>
      </c>
      <c r="G17" s="164">
        <v>2334</v>
      </c>
      <c r="H17" s="164">
        <v>2363</v>
      </c>
      <c r="I17" s="164">
        <v>2349</v>
      </c>
      <c r="J17" s="164">
        <v>2241</v>
      </c>
      <c r="K17" s="164">
        <v>2333</v>
      </c>
      <c r="L17" s="163">
        <v>2371</v>
      </c>
      <c r="M17" s="162">
        <v>2365</v>
      </c>
      <c r="N17" s="164">
        <v>2328</v>
      </c>
      <c r="O17" s="164">
        <v>2339</v>
      </c>
      <c r="P17" s="164">
        <v>2363</v>
      </c>
      <c r="Q17" s="164">
        <v>2447</v>
      </c>
      <c r="R17" s="164">
        <v>2279</v>
      </c>
      <c r="S17" s="164">
        <v>2288</v>
      </c>
      <c r="T17" s="164">
        <v>1961</v>
      </c>
      <c r="U17" s="164">
        <v>1733</v>
      </c>
      <c r="V17" s="163">
        <v>1899</v>
      </c>
      <c r="W17" s="163">
        <v>47128</v>
      </c>
    </row>
    <row r="18" spans="1:24" x14ac:dyDescent="0.2">
      <c r="A18" s="32" t="s">
        <v>59</v>
      </c>
      <c r="B18" s="162">
        <v>553</v>
      </c>
      <c r="C18" s="164">
        <v>603</v>
      </c>
      <c r="D18" s="164">
        <v>624</v>
      </c>
      <c r="E18" s="164">
        <v>579</v>
      </c>
      <c r="F18" s="164">
        <v>612</v>
      </c>
      <c r="G18" s="164">
        <v>618</v>
      </c>
      <c r="H18" s="164">
        <v>653</v>
      </c>
      <c r="I18" s="164">
        <v>666</v>
      </c>
      <c r="J18" s="164">
        <v>603</v>
      </c>
      <c r="K18" s="164">
        <v>606</v>
      </c>
      <c r="L18" s="163">
        <v>598</v>
      </c>
      <c r="M18" s="162">
        <v>609</v>
      </c>
      <c r="N18" s="164">
        <v>563</v>
      </c>
      <c r="O18" s="164">
        <v>623</v>
      </c>
      <c r="P18" s="164">
        <v>554</v>
      </c>
      <c r="Q18" s="164">
        <v>620</v>
      </c>
      <c r="R18" s="164">
        <v>602</v>
      </c>
      <c r="S18" s="164">
        <v>549</v>
      </c>
      <c r="T18" s="164">
        <v>490</v>
      </c>
      <c r="U18" s="164">
        <v>433</v>
      </c>
      <c r="V18" s="163">
        <v>405</v>
      </c>
      <c r="W18" s="163">
        <v>12163</v>
      </c>
    </row>
    <row r="19" spans="1:24" ht="12.75" customHeight="1" x14ac:dyDescent="0.2">
      <c r="A19" s="32" t="s">
        <v>61</v>
      </c>
      <c r="B19" s="162">
        <v>380</v>
      </c>
      <c r="C19" s="164">
        <v>365</v>
      </c>
      <c r="D19" s="164">
        <v>380</v>
      </c>
      <c r="E19" s="164">
        <v>398</v>
      </c>
      <c r="F19" s="164">
        <v>377</v>
      </c>
      <c r="G19" s="164">
        <v>387</v>
      </c>
      <c r="H19" s="164">
        <v>407</v>
      </c>
      <c r="I19" s="164">
        <v>409</v>
      </c>
      <c r="J19" s="164">
        <v>391</v>
      </c>
      <c r="K19" s="164">
        <v>381</v>
      </c>
      <c r="L19" s="163">
        <v>396</v>
      </c>
      <c r="M19" s="162">
        <v>436</v>
      </c>
      <c r="N19" s="164">
        <v>436</v>
      </c>
      <c r="O19" s="164">
        <v>381</v>
      </c>
      <c r="P19" s="164">
        <v>403</v>
      </c>
      <c r="Q19" s="164">
        <v>423</v>
      </c>
      <c r="R19" s="164">
        <v>413</v>
      </c>
      <c r="S19" s="164">
        <v>376</v>
      </c>
      <c r="T19" s="164">
        <v>385</v>
      </c>
      <c r="U19" s="164">
        <v>318</v>
      </c>
      <c r="V19" s="163">
        <v>314</v>
      </c>
      <c r="W19" s="163">
        <v>8156</v>
      </c>
    </row>
    <row r="20" spans="1:24" x14ac:dyDescent="0.2">
      <c r="A20" s="32" t="s">
        <v>43</v>
      </c>
      <c r="B20" s="162">
        <v>610</v>
      </c>
      <c r="C20" s="164">
        <v>636</v>
      </c>
      <c r="D20" s="164">
        <v>616</v>
      </c>
      <c r="E20" s="164">
        <v>631</v>
      </c>
      <c r="F20" s="164">
        <v>650</v>
      </c>
      <c r="G20" s="164">
        <v>646</v>
      </c>
      <c r="H20" s="164">
        <v>663</v>
      </c>
      <c r="I20" s="164">
        <v>638</v>
      </c>
      <c r="J20" s="164">
        <v>621</v>
      </c>
      <c r="K20" s="164">
        <v>655</v>
      </c>
      <c r="L20" s="163">
        <v>635</v>
      </c>
      <c r="M20" s="162">
        <v>646</v>
      </c>
      <c r="N20" s="164">
        <v>601</v>
      </c>
      <c r="O20" s="164">
        <v>659</v>
      </c>
      <c r="P20" s="164">
        <v>637</v>
      </c>
      <c r="Q20" s="164">
        <v>585</v>
      </c>
      <c r="R20" s="164">
        <v>603</v>
      </c>
      <c r="S20" s="164">
        <v>551</v>
      </c>
      <c r="T20" s="164">
        <v>457</v>
      </c>
      <c r="U20" s="164">
        <v>360</v>
      </c>
      <c r="V20" s="163">
        <v>384</v>
      </c>
      <c r="W20" s="163">
        <v>12484</v>
      </c>
    </row>
    <row r="21" spans="1:24" x14ac:dyDescent="0.2">
      <c r="A21" s="32" t="s">
        <v>44</v>
      </c>
      <c r="B21" s="162">
        <v>497</v>
      </c>
      <c r="C21" s="164">
        <v>542</v>
      </c>
      <c r="D21" s="164">
        <v>516</v>
      </c>
      <c r="E21" s="164">
        <v>546</v>
      </c>
      <c r="F21" s="164">
        <v>495</v>
      </c>
      <c r="G21" s="164">
        <v>551</v>
      </c>
      <c r="H21" s="164">
        <v>571</v>
      </c>
      <c r="I21" s="164">
        <v>542</v>
      </c>
      <c r="J21" s="164">
        <v>537</v>
      </c>
      <c r="K21" s="164">
        <v>551</v>
      </c>
      <c r="L21" s="163">
        <v>581</v>
      </c>
      <c r="M21" s="162">
        <v>511</v>
      </c>
      <c r="N21" s="164">
        <v>595</v>
      </c>
      <c r="O21" s="164">
        <v>603</v>
      </c>
      <c r="P21" s="164">
        <v>601</v>
      </c>
      <c r="Q21" s="164">
        <v>639</v>
      </c>
      <c r="R21" s="164">
        <v>627</v>
      </c>
      <c r="S21" s="164">
        <v>591</v>
      </c>
      <c r="T21" s="164">
        <v>564</v>
      </c>
      <c r="U21" s="164">
        <v>513</v>
      </c>
      <c r="V21" s="163">
        <v>651</v>
      </c>
      <c r="W21" s="163">
        <v>11824</v>
      </c>
    </row>
    <row r="22" spans="1:24" x14ac:dyDescent="0.2">
      <c r="A22" s="32" t="s">
        <v>54</v>
      </c>
      <c r="B22" s="162">
        <v>519</v>
      </c>
      <c r="C22" s="164">
        <v>494</v>
      </c>
      <c r="D22" s="164">
        <v>544</v>
      </c>
      <c r="E22" s="164">
        <v>540</v>
      </c>
      <c r="F22" s="164">
        <v>519</v>
      </c>
      <c r="G22" s="164">
        <v>564</v>
      </c>
      <c r="H22" s="164">
        <v>555</v>
      </c>
      <c r="I22" s="164">
        <v>540</v>
      </c>
      <c r="J22" s="164">
        <v>570</v>
      </c>
      <c r="K22" s="164">
        <v>537</v>
      </c>
      <c r="L22" s="163">
        <v>562</v>
      </c>
      <c r="M22" s="162">
        <v>606</v>
      </c>
      <c r="N22" s="164">
        <v>577</v>
      </c>
      <c r="O22" s="164">
        <v>620</v>
      </c>
      <c r="P22" s="164">
        <v>561</v>
      </c>
      <c r="Q22" s="164">
        <v>582</v>
      </c>
      <c r="R22" s="164">
        <v>555</v>
      </c>
      <c r="S22" s="164">
        <v>465</v>
      </c>
      <c r="T22" s="164">
        <v>463</v>
      </c>
      <c r="U22" s="164">
        <v>367</v>
      </c>
      <c r="V22" s="163">
        <v>376</v>
      </c>
      <c r="W22" s="163">
        <v>11116</v>
      </c>
    </row>
    <row r="23" spans="1:24" x14ac:dyDescent="0.2">
      <c r="A23" s="32" t="s">
        <v>56</v>
      </c>
      <c r="B23" s="162">
        <v>1382</v>
      </c>
      <c r="C23" s="164">
        <v>1445</v>
      </c>
      <c r="D23" s="164">
        <v>1474</v>
      </c>
      <c r="E23" s="164">
        <v>1456</v>
      </c>
      <c r="F23" s="164">
        <v>1474</v>
      </c>
      <c r="G23" s="164">
        <v>1530</v>
      </c>
      <c r="H23" s="164">
        <v>1507</v>
      </c>
      <c r="I23" s="164">
        <v>1668</v>
      </c>
      <c r="J23" s="164">
        <v>1538</v>
      </c>
      <c r="K23" s="164">
        <v>1578</v>
      </c>
      <c r="L23" s="163">
        <v>1639</v>
      </c>
      <c r="M23" s="162">
        <v>1703</v>
      </c>
      <c r="N23" s="164">
        <v>1703</v>
      </c>
      <c r="O23" s="164">
        <v>1731</v>
      </c>
      <c r="P23" s="164">
        <v>1703</v>
      </c>
      <c r="Q23" s="164">
        <v>1772</v>
      </c>
      <c r="R23" s="164">
        <v>1650</v>
      </c>
      <c r="S23" s="164">
        <v>1591</v>
      </c>
      <c r="T23" s="164">
        <v>1348</v>
      </c>
      <c r="U23" s="164">
        <v>1059</v>
      </c>
      <c r="V23" s="163">
        <v>1176</v>
      </c>
      <c r="W23" s="163">
        <v>32127</v>
      </c>
      <c r="X23" s="25"/>
    </row>
    <row r="24" spans="1:24" x14ac:dyDescent="0.2">
      <c r="A24" s="32" t="s">
        <v>62</v>
      </c>
      <c r="B24" s="162">
        <v>96</v>
      </c>
      <c r="C24" s="164">
        <v>102</v>
      </c>
      <c r="D24" s="164">
        <v>105</v>
      </c>
      <c r="E24" s="164">
        <v>86</v>
      </c>
      <c r="F24" s="164">
        <v>90</v>
      </c>
      <c r="G24" s="164">
        <v>110</v>
      </c>
      <c r="H24" s="164">
        <v>89</v>
      </c>
      <c r="I24" s="164">
        <v>92</v>
      </c>
      <c r="J24" s="164">
        <v>90</v>
      </c>
      <c r="K24" s="164">
        <v>93</v>
      </c>
      <c r="L24" s="163">
        <v>106</v>
      </c>
      <c r="M24" s="162">
        <v>105</v>
      </c>
      <c r="N24" s="164">
        <v>119</v>
      </c>
      <c r="O24" s="164">
        <v>119</v>
      </c>
      <c r="P24" s="164">
        <v>120</v>
      </c>
      <c r="Q24" s="164">
        <v>129</v>
      </c>
      <c r="R24" s="164">
        <v>109</v>
      </c>
      <c r="S24" s="164">
        <v>102</v>
      </c>
      <c r="T24" s="164">
        <v>92</v>
      </c>
      <c r="U24" s="164">
        <v>61</v>
      </c>
      <c r="V24" s="163">
        <v>99</v>
      </c>
      <c r="W24" s="163">
        <v>2114</v>
      </c>
      <c r="X24" s="25"/>
    </row>
    <row r="25" spans="1:24" x14ac:dyDescent="0.2">
      <c r="A25" s="32" t="s">
        <v>40</v>
      </c>
      <c r="B25" s="162">
        <v>67</v>
      </c>
      <c r="C25" s="164">
        <v>69</v>
      </c>
      <c r="D25" s="164">
        <v>72</v>
      </c>
      <c r="E25" s="164">
        <v>62</v>
      </c>
      <c r="F25" s="164">
        <v>56</v>
      </c>
      <c r="G25" s="164">
        <v>86</v>
      </c>
      <c r="H25" s="164">
        <v>81</v>
      </c>
      <c r="I25" s="164">
        <v>71</v>
      </c>
      <c r="J25" s="164">
        <v>87</v>
      </c>
      <c r="K25" s="164">
        <v>79</v>
      </c>
      <c r="L25" s="163">
        <v>76</v>
      </c>
      <c r="M25" s="162">
        <v>83</v>
      </c>
      <c r="N25" s="164">
        <v>79</v>
      </c>
      <c r="O25" s="164">
        <v>76</v>
      </c>
      <c r="P25" s="164">
        <v>79</v>
      </c>
      <c r="Q25" s="164">
        <v>91</v>
      </c>
      <c r="R25" s="164">
        <v>73</v>
      </c>
      <c r="S25" s="164">
        <v>91</v>
      </c>
      <c r="T25" s="164">
        <v>64</v>
      </c>
      <c r="U25" s="164">
        <v>37</v>
      </c>
      <c r="V25" s="163">
        <v>45</v>
      </c>
      <c r="W25" s="163">
        <v>1524</v>
      </c>
    </row>
    <row r="26" spans="1:24" x14ac:dyDescent="0.2">
      <c r="A26" s="32" t="s">
        <v>41</v>
      </c>
      <c r="B26" s="162">
        <v>91</v>
      </c>
      <c r="C26" s="164">
        <v>94</v>
      </c>
      <c r="D26" s="164">
        <v>92</v>
      </c>
      <c r="E26" s="164">
        <v>97</v>
      </c>
      <c r="F26" s="164">
        <v>98</v>
      </c>
      <c r="G26" s="164">
        <v>107</v>
      </c>
      <c r="H26" s="164">
        <v>99</v>
      </c>
      <c r="I26" s="164">
        <v>104</v>
      </c>
      <c r="J26" s="164">
        <v>104</v>
      </c>
      <c r="K26" s="164">
        <v>110</v>
      </c>
      <c r="L26" s="163">
        <v>109</v>
      </c>
      <c r="M26" s="162">
        <v>109</v>
      </c>
      <c r="N26" s="164">
        <v>101</v>
      </c>
      <c r="O26" s="164">
        <v>115</v>
      </c>
      <c r="P26" s="164">
        <v>109</v>
      </c>
      <c r="Q26" s="164">
        <v>100</v>
      </c>
      <c r="R26" s="164">
        <v>102</v>
      </c>
      <c r="S26" s="164">
        <v>102</v>
      </c>
      <c r="T26" s="164">
        <v>83</v>
      </c>
      <c r="U26" s="164">
        <v>55</v>
      </c>
      <c r="V26" s="163">
        <v>55</v>
      </c>
      <c r="W26" s="163">
        <v>2036</v>
      </c>
    </row>
    <row r="27" spans="1:24" x14ac:dyDescent="0.2">
      <c r="A27" s="32" t="s">
        <v>42</v>
      </c>
      <c r="B27" s="162">
        <v>175</v>
      </c>
      <c r="C27" s="164">
        <v>168</v>
      </c>
      <c r="D27" s="164">
        <v>186</v>
      </c>
      <c r="E27" s="164">
        <v>191</v>
      </c>
      <c r="F27" s="164">
        <v>229</v>
      </c>
      <c r="G27" s="164">
        <v>183</v>
      </c>
      <c r="H27" s="164">
        <v>200</v>
      </c>
      <c r="I27" s="164">
        <v>228</v>
      </c>
      <c r="J27" s="164">
        <v>219</v>
      </c>
      <c r="K27" s="164">
        <v>201</v>
      </c>
      <c r="L27" s="163">
        <v>203</v>
      </c>
      <c r="M27" s="162">
        <v>214</v>
      </c>
      <c r="N27" s="164">
        <v>245</v>
      </c>
      <c r="O27" s="164">
        <v>230</v>
      </c>
      <c r="P27" s="164">
        <v>217</v>
      </c>
      <c r="Q27" s="164">
        <v>209</v>
      </c>
      <c r="R27" s="164">
        <v>233</v>
      </c>
      <c r="S27" s="164">
        <v>208</v>
      </c>
      <c r="T27" s="164">
        <v>183</v>
      </c>
      <c r="U27" s="164">
        <v>144</v>
      </c>
      <c r="V27" s="163">
        <v>108</v>
      </c>
      <c r="W27" s="163">
        <v>4174</v>
      </c>
    </row>
    <row r="28" spans="1:24" x14ac:dyDescent="0.2">
      <c r="A28" s="32" t="s">
        <v>46</v>
      </c>
      <c r="B28" s="162">
        <v>128</v>
      </c>
      <c r="C28" s="164">
        <v>143</v>
      </c>
      <c r="D28" s="164">
        <v>155</v>
      </c>
      <c r="E28" s="164">
        <v>144</v>
      </c>
      <c r="F28" s="164">
        <v>161</v>
      </c>
      <c r="G28" s="164">
        <v>157</v>
      </c>
      <c r="H28" s="164">
        <v>167</v>
      </c>
      <c r="I28" s="164">
        <v>169</v>
      </c>
      <c r="J28" s="164">
        <v>202</v>
      </c>
      <c r="K28" s="164">
        <v>153</v>
      </c>
      <c r="L28" s="163">
        <v>187</v>
      </c>
      <c r="M28" s="162">
        <v>181</v>
      </c>
      <c r="N28" s="164">
        <v>167</v>
      </c>
      <c r="O28" s="164">
        <v>189</v>
      </c>
      <c r="P28" s="164">
        <v>165</v>
      </c>
      <c r="Q28" s="164">
        <v>170</v>
      </c>
      <c r="R28" s="164">
        <v>176</v>
      </c>
      <c r="S28" s="164">
        <v>154</v>
      </c>
      <c r="T28" s="164">
        <v>126</v>
      </c>
      <c r="U28" s="164">
        <v>102</v>
      </c>
      <c r="V28" s="163">
        <v>80</v>
      </c>
      <c r="W28" s="163">
        <v>3276</v>
      </c>
    </row>
    <row r="29" spans="1:24" x14ac:dyDescent="0.2">
      <c r="A29" s="32" t="s">
        <v>55</v>
      </c>
      <c r="B29" s="162">
        <v>916</v>
      </c>
      <c r="C29" s="164">
        <v>982</v>
      </c>
      <c r="D29" s="164">
        <v>955</v>
      </c>
      <c r="E29" s="164">
        <v>974</v>
      </c>
      <c r="F29" s="164">
        <v>973</v>
      </c>
      <c r="G29" s="164">
        <v>997</v>
      </c>
      <c r="H29" s="164">
        <v>1009</v>
      </c>
      <c r="I29" s="164">
        <v>1000</v>
      </c>
      <c r="J29" s="164">
        <v>1008</v>
      </c>
      <c r="K29" s="164">
        <v>994</v>
      </c>
      <c r="L29" s="163">
        <v>1015</v>
      </c>
      <c r="M29" s="162">
        <v>1043</v>
      </c>
      <c r="N29" s="164">
        <v>1011</v>
      </c>
      <c r="O29" s="164">
        <v>1020</v>
      </c>
      <c r="P29" s="164">
        <v>1087</v>
      </c>
      <c r="Q29" s="164">
        <v>1024</v>
      </c>
      <c r="R29" s="164">
        <v>1033</v>
      </c>
      <c r="S29" s="164">
        <v>1035</v>
      </c>
      <c r="T29" s="164">
        <v>861</v>
      </c>
      <c r="U29" s="164">
        <v>742</v>
      </c>
      <c r="V29" s="163">
        <v>849</v>
      </c>
      <c r="W29" s="163">
        <v>20528</v>
      </c>
    </row>
    <row r="30" spans="1:24" x14ac:dyDescent="0.2">
      <c r="A30" s="32" t="s">
        <v>53</v>
      </c>
      <c r="B30" s="162">
        <v>502</v>
      </c>
      <c r="C30" s="164">
        <v>503</v>
      </c>
      <c r="D30" s="164">
        <v>499</v>
      </c>
      <c r="E30" s="164">
        <v>553</v>
      </c>
      <c r="F30" s="164">
        <v>534</v>
      </c>
      <c r="G30" s="164">
        <v>549</v>
      </c>
      <c r="H30" s="164">
        <v>615</v>
      </c>
      <c r="I30" s="164">
        <v>607</v>
      </c>
      <c r="J30" s="164">
        <v>555</v>
      </c>
      <c r="K30" s="164">
        <v>631</v>
      </c>
      <c r="L30" s="163">
        <v>618</v>
      </c>
      <c r="M30" s="162">
        <v>638</v>
      </c>
      <c r="N30" s="164">
        <v>619</v>
      </c>
      <c r="O30" s="164">
        <v>633</v>
      </c>
      <c r="P30" s="164">
        <v>592</v>
      </c>
      <c r="Q30" s="164">
        <v>625</v>
      </c>
      <c r="R30" s="164">
        <v>602</v>
      </c>
      <c r="S30" s="164">
        <v>566</v>
      </c>
      <c r="T30" s="164">
        <v>480</v>
      </c>
      <c r="U30" s="164">
        <v>402</v>
      </c>
      <c r="V30" s="163">
        <v>419</v>
      </c>
      <c r="W30" s="163">
        <v>11742</v>
      </c>
    </row>
    <row r="31" spans="1:24" x14ac:dyDescent="0.2">
      <c r="A31" s="32" t="s">
        <v>57</v>
      </c>
      <c r="B31" s="162">
        <v>65</v>
      </c>
      <c r="C31" s="164">
        <v>66</v>
      </c>
      <c r="D31" s="164">
        <v>64</v>
      </c>
      <c r="E31" s="164">
        <v>75</v>
      </c>
      <c r="F31" s="164">
        <v>64</v>
      </c>
      <c r="G31" s="164">
        <v>73</v>
      </c>
      <c r="H31" s="164">
        <v>76</v>
      </c>
      <c r="I31" s="164">
        <v>73</v>
      </c>
      <c r="J31" s="164">
        <v>66</v>
      </c>
      <c r="K31" s="164">
        <v>74</v>
      </c>
      <c r="L31" s="163">
        <v>81</v>
      </c>
      <c r="M31" s="162">
        <v>87</v>
      </c>
      <c r="N31" s="164">
        <v>72</v>
      </c>
      <c r="O31" s="164">
        <v>77</v>
      </c>
      <c r="P31" s="164">
        <v>89</v>
      </c>
      <c r="Q31" s="164">
        <v>77</v>
      </c>
      <c r="R31" s="164">
        <v>75</v>
      </c>
      <c r="S31" s="164">
        <v>94</v>
      </c>
      <c r="T31" s="164">
        <v>58</v>
      </c>
      <c r="U31" s="164">
        <v>50</v>
      </c>
      <c r="V31" s="163">
        <v>64</v>
      </c>
      <c r="W31" s="163">
        <v>1520</v>
      </c>
    </row>
    <row r="32" spans="1:24" ht="12.75" customHeight="1" x14ac:dyDescent="0.2">
      <c r="A32" s="32" t="s">
        <v>45</v>
      </c>
      <c r="B32" s="162">
        <v>1194</v>
      </c>
      <c r="C32" s="164">
        <v>1143</v>
      </c>
      <c r="D32" s="164">
        <v>1187</v>
      </c>
      <c r="E32" s="164">
        <v>1182</v>
      </c>
      <c r="F32" s="164">
        <v>1186</v>
      </c>
      <c r="G32" s="164">
        <v>1258</v>
      </c>
      <c r="H32" s="164">
        <v>1281</v>
      </c>
      <c r="I32" s="164">
        <v>1275</v>
      </c>
      <c r="J32" s="164">
        <v>1327</v>
      </c>
      <c r="K32" s="164">
        <v>1286</v>
      </c>
      <c r="L32" s="163">
        <v>1255</v>
      </c>
      <c r="M32" s="162">
        <v>1291</v>
      </c>
      <c r="N32" s="164">
        <v>1270</v>
      </c>
      <c r="O32" s="164">
        <v>1214</v>
      </c>
      <c r="P32" s="164">
        <v>1217</v>
      </c>
      <c r="Q32" s="164">
        <v>1338</v>
      </c>
      <c r="R32" s="164">
        <v>1284</v>
      </c>
      <c r="S32" s="164">
        <v>1154</v>
      </c>
      <c r="T32" s="164">
        <v>1012</v>
      </c>
      <c r="U32" s="164">
        <v>886</v>
      </c>
      <c r="V32" s="163">
        <v>789</v>
      </c>
      <c r="W32" s="163">
        <v>25029</v>
      </c>
    </row>
    <row r="33" spans="1:24" x14ac:dyDescent="0.2">
      <c r="A33" s="32" t="s">
        <v>47</v>
      </c>
      <c r="B33" s="162">
        <v>146</v>
      </c>
      <c r="C33" s="164">
        <v>159</v>
      </c>
      <c r="D33" s="164">
        <v>149</v>
      </c>
      <c r="E33" s="164">
        <v>155</v>
      </c>
      <c r="F33" s="164">
        <v>176</v>
      </c>
      <c r="G33" s="164">
        <v>172</v>
      </c>
      <c r="H33" s="164">
        <v>182</v>
      </c>
      <c r="I33" s="164">
        <v>196</v>
      </c>
      <c r="J33" s="164">
        <v>184</v>
      </c>
      <c r="K33" s="164">
        <v>205</v>
      </c>
      <c r="L33" s="163">
        <v>187</v>
      </c>
      <c r="M33" s="162">
        <v>189</v>
      </c>
      <c r="N33" s="164">
        <v>211</v>
      </c>
      <c r="O33" s="164">
        <v>181</v>
      </c>
      <c r="P33" s="164">
        <v>196</v>
      </c>
      <c r="Q33" s="164">
        <v>193</v>
      </c>
      <c r="R33" s="164">
        <v>181</v>
      </c>
      <c r="S33" s="164">
        <v>176</v>
      </c>
      <c r="T33" s="164">
        <v>148</v>
      </c>
      <c r="U33" s="164">
        <v>119</v>
      </c>
      <c r="V33" s="163">
        <v>97</v>
      </c>
      <c r="W33" s="163">
        <v>3602</v>
      </c>
    </row>
    <row r="34" spans="1:24" x14ac:dyDescent="0.2">
      <c r="A34" s="32" t="s">
        <v>58</v>
      </c>
      <c r="B34" s="162">
        <v>1186</v>
      </c>
      <c r="C34" s="164">
        <v>1167</v>
      </c>
      <c r="D34" s="164">
        <v>1232</v>
      </c>
      <c r="E34" s="164">
        <v>1220</v>
      </c>
      <c r="F34" s="164">
        <v>1326</v>
      </c>
      <c r="G34" s="164">
        <v>1283</v>
      </c>
      <c r="H34" s="164">
        <v>1304</v>
      </c>
      <c r="I34" s="164">
        <v>1320</v>
      </c>
      <c r="J34" s="164">
        <v>1415</v>
      </c>
      <c r="K34" s="164">
        <v>1315</v>
      </c>
      <c r="L34" s="163">
        <v>1301</v>
      </c>
      <c r="M34" s="162">
        <v>1372</v>
      </c>
      <c r="N34" s="164">
        <v>1354</v>
      </c>
      <c r="O34" s="164">
        <v>1425</v>
      </c>
      <c r="P34" s="164">
        <v>1356</v>
      </c>
      <c r="Q34" s="164">
        <v>1381</v>
      </c>
      <c r="R34" s="164">
        <v>1325</v>
      </c>
      <c r="S34" s="164">
        <v>1346</v>
      </c>
      <c r="T34" s="164">
        <v>1094</v>
      </c>
      <c r="U34" s="164">
        <v>997</v>
      </c>
      <c r="V34" s="163">
        <v>1064</v>
      </c>
      <c r="W34" s="163">
        <v>26783</v>
      </c>
    </row>
    <row r="35" spans="1:24" ht="25.5" customHeight="1" thickBot="1" x14ac:dyDescent="0.25">
      <c r="A35" s="317" t="s">
        <v>286</v>
      </c>
      <c r="B35" s="318">
        <v>0</v>
      </c>
      <c r="C35" s="322">
        <v>0</v>
      </c>
      <c r="D35" s="322">
        <v>0</v>
      </c>
      <c r="E35" s="322">
        <v>0</v>
      </c>
      <c r="F35" s="322">
        <v>0</v>
      </c>
      <c r="G35" s="322">
        <v>0</v>
      </c>
      <c r="H35" s="322">
        <v>0</v>
      </c>
      <c r="I35" s="322">
        <v>0</v>
      </c>
      <c r="J35" s="322">
        <v>0</v>
      </c>
      <c r="K35" s="322">
        <v>0</v>
      </c>
      <c r="L35" s="321">
        <v>0</v>
      </c>
      <c r="M35" s="318">
        <v>0</v>
      </c>
      <c r="N35" s="322">
        <v>0</v>
      </c>
      <c r="O35" s="322">
        <v>0</v>
      </c>
      <c r="P35" s="322">
        <v>0</v>
      </c>
      <c r="Q35" s="322">
        <v>0</v>
      </c>
      <c r="R35" s="322">
        <v>0</v>
      </c>
      <c r="S35" s="322">
        <v>0</v>
      </c>
      <c r="T35" s="322">
        <v>0</v>
      </c>
      <c r="U35" s="322">
        <v>0</v>
      </c>
      <c r="V35" s="325">
        <v>0</v>
      </c>
      <c r="W35" s="320">
        <v>0</v>
      </c>
    </row>
    <row r="36" spans="1:24" s="6" customFormat="1" ht="14.25" thickTop="1" thickBot="1" x14ac:dyDescent="0.25">
      <c r="A36" s="33" t="s">
        <v>63</v>
      </c>
      <c r="B36" s="64">
        <v>12721</v>
      </c>
      <c r="C36" s="66">
        <v>12987</v>
      </c>
      <c r="D36" s="66">
        <v>13253</v>
      </c>
      <c r="E36" s="66">
        <v>13338</v>
      </c>
      <c r="F36" s="66">
        <v>13652</v>
      </c>
      <c r="G36" s="66">
        <v>13995</v>
      </c>
      <c r="H36" s="66">
        <v>14173</v>
      </c>
      <c r="I36" s="66">
        <v>14301</v>
      </c>
      <c r="J36" s="66">
        <v>14170</v>
      </c>
      <c r="K36" s="66">
        <v>14104</v>
      </c>
      <c r="L36" s="65">
        <v>14254</v>
      </c>
      <c r="M36" s="64">
        <v>14542</v>
      </c>
      <c r="N36" s="66">
        <v>14407</v>
      </c>
      <c r="O36" s="66">
        <v>14667</v>
      </c>
      <c r="P36" s="66">
        <v>14425</v>
      </c>
      <c r="Q36" s="66">
        <v>14762</v>
      </c>
      <c r="R36" s="66">
        <v>14338</v>
      </c>
      <c r="S36" s="66">
        <v>13791</v>
      </c>
      <c r="T36" s="66">
        <v>11884</v>
      </c>
      <c r="U36" s="66">
        <v>10010</v>
      </c>
      <c r="V36" s="65">
        <v>10880</v>
      </c>
      <c r="W36" s="65">
        <v>284654</v>
      </c>
      <c r="X36" s="41"/>
    </row>
    <row r="37" spans="1:24" s="6" customFormat="1" ht="4.5" customHeight="1" thickTop="1" x14ac:dyDescent="0.2">
      <c r="A37" s="78"/>
      <c r="B37" s="79"/>
      <c r="C37" s="79"/>
      <c r="D37" s="79"/>
      <c r="E37" s="79"/>
      <c r="F37" s="79"/>
      <c r="G37" s="79"/>
      <c r="H37" s="79"/>
      <c r="I37" s="79"/>
      <c r="J37" s="79"/>
      <c r="K37" s="79"/>
      <c r="L37" s="79"/>
      <c r="M37" s="79"/>
      <c r="N37" s="79"/>
      <c r="O37" s="79"/>
      <c r="P37" s="79"/>
      <c r="Q37" s="79"/>
      <c r="R37" s="79"/>
      <c r="S37" s="79"/>
      <c r="T37" s="79"/>
      <c r="U37" s="79"/>
      <c r="V37" s="79"/>
      <c r="W37" s="79"/>
      <c r="X37" s="41"/>
    </row>
    <row r="38" spans="1:24" s="170" customFormat="1" ht="22.5" customHeight="1" x14ac:dyDescent="0.2">
      <c r="A38" s="266" t="s">
        <v>282</v>
      </c>
      <c r="B38" s="275">
        <v>5.5331594340368353E-3</v>
      </c>
      <c r="C38" s="275">
        <v>-3.835238168290251E-3</v>
      </c>
      <c r="D38" s="275">
        <v>1.2087330966231019E-3</v>
      </c>
      <c r="E38" s="275">
        <v>-9.6525096525096523E-3</v>
      </c>
      <c r="F38" s="275">
        <v>-1.4367193704425673E-2</v>
      </c>
      <c r="G38" s="275">
        <v>-1.4288776166321355E-4</v>
      </c>
      <c r="H38" s="275">
        <v>-1.6201746970977741E-3</v>
      </c>
      <c r="I38" s="275">
        <v>1.6273450824332007E-2</v>
      </c>
      <c r="J38" s="275">
        <v>7.8952983853759155E-3</v>
      </c>
      <c r="K38" s="275">
        <v>-2.4048663177252795E-3</v>
      </c>
      <c r="L38" s="275">
        <v>-1.233370288248337E-2</v>
      </c>
      <c r="M38" s="275">
        <v>9.9312452253628725E-3</v>
      </c>
      <c r="N38" s="275">
        <v>-1.5848077054443608E-2</v>
      </c>
      <c r="O38" s="275">
        <v>1.7905475744326462E-2</v>
      </c>
      <c r="P38" s="275">
        <v>-2.3358158429248477E-2</v>
      </c>
      <c r="Q38" s="275">
        <v>2.2865853658536585E-2</v>
      </c>
      <c r="R38" s="275">
        <v>4.6244394618834084E-3</v>
      </c>
      <c r="S38" s="275">
        <v>1.597792141767739E-3</v>
      </c>
      <c r="T38" s="275">
        <v>-1.8478078279858894E-3</v>
      </c>
      <c r="U38" s="275">
        <v>-1.4763779527559055E-2</v>
      </c>
      <c r="V38" s="275">
        <v>-3.4605146406388641E-2</v>
      </c>
      <c r="W38" s="275">
        <v>-1.788444544192114E-3</v>
      </c>
      <c r="X38" s="172"/>
    </row>
    <row r="39" spans="1:24" ht="28.5" customHeight="1" x14ac:dyDescent="0.2">
      <c r="A39" s="2" t="str">
        <f>ALLOC!A43</f>
        <v>Sources : FR6 de septembre 2021 - CAF de La Réunion</v>
      </c>
      <c r="B39" s="92" t="s">
        <v>273</v>
      </c>
      <c r="C39" s="7" t="s">
        <v>161</v>
      </c>
      <c r="F39" s="7"/>
      <c r="G39" s="7"/>
      <c r="H39" s="25"/>
      <c r="J39" s="8"/>
      <c r="M39" s="92" t="s">
        <v>273</v>
      </c>
      <c r="N39" s="7" t="s">
        <v>161</v>
      </c>
      <c r="O39" s="84"/>
      <c r="P39" s="84"/>
      <c r="Q39" s="7"/>
      <c r="R39" s="7"/>
      <c r="S39" s="25"/>
      <c r="T39" s="84"/>
      <c r="U39" s="8"/>
      <c r="V39" s="84"/>
      <c r="W39" s="25"/>
    </row>
    <row r="40" spans="1:24" s="8" customFormat="1" ht="21.75" customHeight="1" x14ac:dyDescent="0.2"/>
    <row r="41" spans="1:24" s="8" customFormat="1" ht="19.5" customHeight="1" x14ac:dyDescent="0.2"/>
    <row r="42" spans="1:24" s="8" customFormat="1" ht="11.25" x14ac:dyDescent="0.2"/>
    <row r="43" spans="1:24" s="8" customFormat="1" ht="22.5" customHeight="1" x14ac:dyDescent="0.2"/>
    <row r="44" spans="1:24" s="8" customFormat="1" ht="11.25" x14ac:dyDescent="0.2"/>
    <row r="45" spans="1:24" s="8" customFormat="1" ht="19.5" customHeight="1" x14ac:dyDescent="0.2"/>
    <row r="46" spans="1:24" s="8" customFormat="1" ht="11.25" x14ac:dyDescent="0.2"/>
  </sheetData>
  <mergeCells count="7">
    <mergeCell ref="M9:W9"/>
    <mergeCell ref="M3:W3"/>
    <mergeCell ref="A9:A10"/>
    <mergeCell ref="B9:L9"/>
    <mergeCell ref="B3:L3"/>
    <mergeCell ref="C5:K6"/>
    <mergeCell ref="N5:V6"/>
  </mergeCells>
  <phoneticPr fontId="17" type="noConversion"/>
  <hyperlinks>
    <hyperlink ref="A8" location="Sommaire!A1" display="Sommaire" xr:uid="{00000000-0004-0000-0900-000000000000}"/>
  </hyperlinks>
  <pageMargins left="0.39370078740157483" right="0.39370078740157483" top="0.59055118110236227" bottom="0.59055118110236227" header="0.51181102362204722" footer="0.51181102362204722"/>
  <pageSetup paperSize="9" scale="78" fitToWidth="2" orientation="landscape" r:id="rId1"/>
  <headerFooter alignWithMargins="0">
    <oddHeader>&amp;R&amp;"Arial,Italique"&amp;8Observatoire Statistiques et Etudes - CAF de la Réunion - Mai 2021</oddHeader>
  </headerFooter>
  <colBreaks count="1" manualBreakCount="1">
    <brk id="12" max="4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CFDFF-B711-46DC-BD49-99721F32253C}">
  <sheetPr>
    <pageSetUpPr fitToPage="1"/>
  </sheetPr>
  <dimension ref="A2:H72"/>
  <sheetViews>
    <sheetView showGridLines="0" view="pageBreakPreview" zoomScale="90" zoomScaleNormal="100" zoomScaleSheetLayoutView="90" workbookViewId="0">
      <selection activeCell="S22" sqref="S22:S23"/>
    </sheetView>
  </sheetViews>
  <sheetFormatPr baseColWidth="10" defaultRowHeight="12.75" x14ac:dyDescent="0.2"/>
  <cols>
    <col min="1" max="1" width="45.5703125" style="235" customWidth="1"/>
    <col min="2" max="2" width="19" style="235" bestFit="1" customWidth="1"/>
    <col min="3" max="3" width="18" style="280" bestFit="1" customWidth="1"/>
    <col min="4" max="4" width="15" style="188" customWidth="1"/>
    <col min="5" max="5" width="13.42578125" style="235" customWidth="1"/>
    <col min="6" max="6" width="13.5703125" style="188" customWidth="1"/>
    <col min="7" max="7" width="16.28515625" style="235" customWidth="1"/>
    <col min="8" max="242" width="11.42578125" style="235"/>
    <col min="243" max="243" width="40.7109375" style="235" customWidth="1"/>
    <col min="244" max="244" width="19" style="235" bestFit="1" customWidth="1"/>
    <col min="245" max="245" width="18" style="235" bestFit="1" customWidth="1"/>
    <col min="246" max="246" width="11.5703125" style="235" customWidth="1"/>
    <col min="247" max="247" width="13.42578125" style="235" customWidth="1"/>
    <col min="248" max="248" width="13.5703125" style="235" customWidth="1"/>
    <col min="249" max="249" width="12.42578125" style="235" customWidth="1"/>
    <col min="250" max="498" width="11.42578125" style="235"/>
    <col min="499" max="499" width="40.7109375" style="235" customWidth="1"/>
    <col min="500" max="500" width="19" style="235" bestFit="1" customWidth="1"/>
    <col min="501" max="501" width="18" style="235" bestFit="1" customWidth="1"/>
    <col min="502" max="502" width="11.5703125" style="235" customWidth="1"/>
    <col min="503" max="503" width="13.42578125" style="235" customWidth="1"/>
    <col min="504" max="504" width="13.5703125" style="235" customWidth="1"/>
    <col min="505" max="505" width="12.42578125" style="235" customWidth="1"/>
    <col min="506" max="754" width="11.42578125" style="235"/>
    <col min="755" max="755" width="40.7109375" style="235" customWidth="1"/>
    <col min="756" max="756" width="19" style="235" bestFit="1" customWidth="1"/>
    <col min="757" max="757" width="18" style="235" bestFit="1" customWidth="1"/>
    <col min="758" max="758" width="11.5703125" style="235" customWidth="1"/>
    <col min="759" max="759" width="13.42578125" style="235" customWidth="1"/>
    <col min="760" max="760" width="13.5703125" style="235" customWidth="1"/>
    <col min="761" max="761" width="12.42578125" style="235" customWidth="1"/>
    <col min="762" max="1010" width="11.42578125" style="235"/>
    <col min="1011" max="1011" width="40.7109375" style="235" customWidth="1"/>
    <col min="1012" max="1012" width="19" style="235" bestFit="1" customWidth="1"/>
    <col min="1013" max="1013" width="18" style="235" bestFit="1" customWidth="1"/>
    <col min="1014" max="1014" width="11.5703125" style="235" customWidth="1"/>
    <col min="1015" max="1015" width="13.42578125" style="235" customWidth="1"/>
    <col min="1016" max="1016" width="13.5703125" style="235" customWidth="1"/>
    <col min="1017" max="1017" width="12.42578125" style="235" customWidth="1"/>
    <col min="1018" max="1266" width="11.42578125" style="235"/>
    <col min="1267" max="1267" width="40.7109375" style="235" customWidth="1"/>
    <col min="1268" max="1268" width="19" style="235" bestFit="1" customWidth="1"/>
    <col min="1269" max="1269" width="18" style="235" bestFit="1" customWidth="1"/>
    <col min="1270" max="1270" width="11.5703125" style="235" customWidth="1"/>
    <col min="1271" max="1271" width="13.42578125" style="235" customWidth="1"/>
    <col min="1272" max="1272" width="13.5703125" style="235" customWidth="1"/>
    <col min="1273" max="1273" width="12.42578125" style="235" customWidth="1"/>
    <col min="1274" max="1522" width="11.42578125" style="235"/>
    <col min="1523" max="1523" width="40.7109375" style="235" customWidth="1"/>
    <col min="1524" max="1524" width="19" style="235" bestFit="1" customWidth="1"/>
    <col min="1525" max="1525" width="18" style="235" bestFit="1" customWidth="1"/>
    <col min="1526" max="1526" width="11.5703125" style="235" customWidth="1"/>
    <col min="1527" max="1527" width="13.42578125" style="235" customWidth="1"/>
    <col min="1528" max="1528" width="13.5703125" style="235" customWidth="1"/>
    <col min="1529" max="1529" width="12.42578125" style="235" customWidth="1"/>
    <col min="1530" max="1778" width="11.42578125" style="235"/>
    <col min="1779" max="1779" width="40.7109375" style="235" customWidth="1"/>
    <col min="1780" max="1780" width="19" style="235" bestFit="1" customWidth="1"/>
    <col min="1781" max="1781" width="18" style="235" bestFit="1" customWidth="1"/>
    <col min="1782" max="1782" width="11.5703125" style="235" customWidth="1"/>
    <col min="1783" max="1783" width="13.42578125" style="235" customWidth="1"/>
    <col min="1784" max="1784" width="13.5703125" style="235" customWidth="1"/>
    <col min="1785" max="1785" width="12.42578125" style="235" customWidth="1"/>
    <col min="1786" max="2034" width="11.42578125" style="235"/>
    <col min="2035" max="2035" width="40.7109375" style="235" customWidth="1"/>
    <col min="2036" max="2036" width="19" style="235" bestFit="1" customWidth="1"/>
    <col min="2037" max="2037" width="18" style="235" bestFit="1" customWidth="1"/>
    <col min="2038" max="2038" width="11.5703125" style="235" customWidth="1"/>
    <col min="2039" max="2039" width="13.42578125" style="235" customWidth="1"/>
    <col min="2040" max="2040" width="13.5703125" style="235" customWidth="1"/>
    <col min="2041" max="2041" width="12.42578125" style="235" customWidth="1"/>
    <col min="2042" max="2290" width="11.42578125" style="235"/>
    <col min="2291" max="2291" width="40.7109375" style="235" customWidth="1"/>
    <col min="2292" max="2292" width="19" style="235" bestFit="1" customWidth="1"/>
    <col min="2293" max="2293" width="18" style="235" bestFit="1" customWidth="1"/>
    <col min="2294" max="2294" width="11.5703125" style="235" customWidth="1"/>
    <col min="2295" max="2295" width="13.42578125" style="235" customWidth="1"/>
    <col min="2296" max="2296" width="13.5703125" style="235" customWidth="1"/>
    <col min="2297" max="2297" width="12.42578125" style="235" customWidth="1"/>
    <col min="2298" max="2546" width="11.42578125" style="235"/>
    <col min="2547" max="2547" width="40.7109375" style="235" customWidth="1"/>
    <col min="2548" max="2548" width="19" style="235" bestFit="1" customWidth="1"/>
    <col min="2549" max="2549" width="18" style="235" bestFit="1" customWidth="1"/>
    <col min="2550" max="2550" width="11.5703125" style="235" customWidth="1"/>
    <col min="2551" max="2551" width="13.42578125" style="235" customWidth="1"/>
    <col min="2552" max="2552" width="13.5703125" style="235" customWidth="1"/>
    <col min="2553" max="2553" width="12.42578125" style="235" customWidth="1"/>
    <col min="2554" max="2802" width="11.42578125" style="235"/>
    <col min="2803" max="2803" width="40.7109375" style="235" customWidth="1"/>
    <col min="2804" max="2804" width="19" style="235" bestFit="1" customWidth="1"/>
    <col min="2805" max="2805" width="18" style="235" bestFit="1" customWidth="1"/>
    <col min="2806" max="2806" width="11.5703125" style="235" customWidth="1"/>
    <col min="2807" max="2807" width="13.42578125" style="235" customWidth="1"/>
    <col min="2808" max="2808" width="13.5703125" style="235" customWidth="1"/>
    <col min="2809" max="2809" width="12.42578125" style="235" customWidth="1"/>
    <col min="2810" max="3058" width="11.42578125" style="235"/>
    <col min="3059" max="3059" width="40.7109375" style="235" customWidth="1"/>
    <col min="3060" max="3060" width="19" style="235" bestFit="1" customWidth="1"/>
    <col min="3061" max="3061" width="18" style="235" bestFit="1" customWidth="1"/>
    <col min="3062" max="3062" width="11.5703125" style="235" customWidth="1"/>
    <col min="3063" max="3063" width="13.42578125" style="235" customWidth="1"/>
    <col min="3064" max="3064" width="13.5703125" style="235" customWidth="1"/>
    <col min="3065" max="3065" width="12.42578125" style="235" customWidth="1"/>
    <col min="3066" max="3314" width="11.42578125" style="235"/>
    <col min="3315" max="3315" width="40.7109375" style="235" customWidth="1"/>
    <col min="3316" max="3316" width="19" style="235" bestFit="1" customWidth="1"/>
    <col min="3317" max="3317" width="18" style="235" bestFit="1" customWidth="1"/>
    <col min="3318" max="3318" width="11.5703125" style="235" customWidth="1"/>
    <col min="3319" max="3319" width="13.42578125" style="235" customWidth="1"/>
    <col min="3320" max="3320" width="13.5703125" style="235" customWidth="1"/>
    <col min="3321" max="3321" width="12.42578125" style="235" customWidth="1"/>
    <col min="3322" max="3570" width="11.42578125" style="235"/>
    <col min="3571" max="3571" width="40.7109375" style="235" customWidth="1"/>
    <col min="3572" max="3572" width="19" style="235" bestFit="1" customWidth="1"/>
    <col min="3573" max="3573" width="18" style="235" bestFit="1" customWidth="1"/>
    <col min="3574" max="3574" width="11.5703125" style="235" customWidth="1"/>
    <col min="3575" max="3575" width="13.42578125" style="235" customWidth="1"/>
    <col min="3576" max="3576" width="13.5703125" style="235" customWidth="1"/>
    <col min="3577" max="3577" width="12.42578125" style="235" customWidth="1"/>
    <col min="3578" max="3826" width="11.42578125" style="235"/>
    <col min="3827" max="3827" width="40.7109375" style="235" customWidth="1"/>
    <col min="3828" max="3828" width="19" style="235" bestFit="1" customWidth="1"/>
    <col min="3829" max="3829" width="18" style="235" bestFit="1" customWidth="1"/>
    <col min="3830" max="3830" width="11.5703125" style="235" customWidth="1"/>
    <col min="3831" max="3831" width="13.42578125" style="235" customWidth="1"/>
    <col min="3832" max="3832" width="13.5703125" style="235" customWidth="1"/>
    <col min="3833" max="3833" width="12.42578125" style="235" customWidth="1"/>
    <col min="3834" max="4082" width="11.42578125" style="235"/>
    <col min="4083" max="4083" width="40.7109375" style="235" customWidth="1"/>
    <col min="4084" max="4084" width="19" style="235" bestFit="1" customWidth="1"/>
    <col min="4085" max="4085" width="18" style="235" bestFit="1" customWidth="1"/>
    <col min="4086" max="4086" width="11.5703125" style="235" customWidth="1"/>
    <col min="4087" max="4087" width="13.42578125" style="235" customWidth="1"/>
    <col min="4088" max="4088" width="13.5703125" style="235" customWidth="1"/>
    <col min="4089" max="4089" width="12.42578125" style="235" customWidth="1"/>
    <col min="4090" max="4338" width="11.42578125" style="235"/>
    <col min="4339" max="4339" width="40.7109375" style="235" customWidth="1"/>
    <col min="4340" max="4340" width="19" style="235" bestFit="1" customWidth="1"/>
    <col min="4341" max="4341" width="18" style="235" bestFit="1" customWidth="1"/>
    <col min="4342" max="4342" width="11.5703125" style="235" customWidth="1"/>
    <col min="4343" max="4343" width="13.42578125" style="235" customWidth="1"/>
    <col min="4344" max="4344" width="13.5703125" style="235" customWidth="1"/>
    <col min="4345" max="4345" width="12.42578125" style="235" customWidth="1"/>
    <col min="4346" max="4594" width="11.42578125" style="235"/>
    <col min="4595" max="4595" width="40.7109375" style="235" customWidth="1"/>
    <col min="4596" max="4596" width="19" style="235" bestFit="1" customWidth="1"/>
    <col min="4597" max="4597" width="18" style="235" bestFit="1" customWidth="1"/>
    <col min="4598" max="4598" width="11.5703125" style="235" customWidth="1"/>
    <col min="4599" max="4599" width="13.42578125" style="235" customWidth="1"/>
    <col min="4600" max="4600" width="13.5703125" style="235" customWidth="1"/>
    <col min="4601" max="4601" width="12.42578125" style="235" customWidth="1"/>
    <col min="4602" max="4850" width="11.42578125" style="235"/>
    <col min="4851" max="4851" width="40.7109375" style="235" customWidth="1"/>
    <col min="4852" max="4852" width="19" style="235" bestFit="1" customWidth="1"/>
    <col min="4853" max="4853" width="18" style="235" bestFit="1" customWidth="1"/>
    <col min="4854" max="4854" width="11.5703125" style="235" customWidth="1"/>
    <col min="4855" max="4855" width="13.42578125" style="235" customWidth="1"/>
    <col min="4856" max="4856" width="13.5703125" style="235" customWidth="1"/>
    <col min="4857" max="4857" width="12.42578125" style="235" customWidth="1"/>
    <col min="4858" max="5106" width="11.42578125" style="235"/>
    <col min="5107" max="5107" width="40.7109375" style="235" customWidth="1"/>
    <col min="5108" max="5108" width="19" style="235" bestFit="1" customWidth="1"/>
    <col min="5109" max="5109" width="18" style="235" bestFit="1" customWidth="1"/>
    <col min="5110" max="5110" width="11.5703125" style="235" customWidth="1"/>
    <col min="5111" max="5111" width="13.42578125" style="235" customWidth="1"/>
    <col min="5112" max="5112" width="13.5703125" style="235" customWidth="1"/>
    <col min="5113" max="5113" width="12.42578125" style="235" customWidth="1"/>
    <col min="5114" max="5362" width="11.42578125" style="235"/>
    <col min="5363" max="5363" width="40.7109375" style="235" customWidth="1"/>
    <col min="5364" max="5364" width="19" style="235" bestFit="1" customWidth="1"/>
    <col min="5365" max="5365" width="18" style="235" bestFit="1" customWidth="1"/>
    <col min="5366" max="5366" width="11.5703125" style="235" customWidth="1"/>
    <col min="5367" max="5367" width="13.42578125" style="235" customWidth="1"/>
    <col min="5368" max="5368" width="13.5703125" style="235" customWidth="1"/>
    <col min="5369" max="5369" width="12.42578125" style="235" customWidth="1"/>
    <col min="5370" max="5618" width="11.42578125" style="235"/>
    <col min="5619" max="5619" width="40.7109375" style="235" customWidth="1"/>
    <col min="5620" max="5620" width="19" style="235" bestFit="1" customWidth="1"/>
    <col min="5621" max="5621" width="18" style="235" bestFit="1" customWidth="1"/>
    <col min="5622" max="5622" width="11.5703125" style="235" customWidth="1"/>
    <col min="5623" max="5623" width="13.42578125" style="235" customWidth="1"/>
    <col min="5624" max="5624" width="13.5703125" style="235" customWidth="1"/>
    <col min="5625" max="5625" width="12.42578125" style="235" customWidth="1"/>
    <col min="5626" max="5874" width="11.42578125" style="235"/>
    <col min="5875" max="5875" width="40.7109375" style="235" customWidth="1"/>
    <col min="5876" max="5876" width="19" style="235" bestFit="1" customWidth="1"/>
    <col min="5877" max="5877" width="18" style="235" bestFit="1" customWidth="1"/>
    <col min="5878" max="5878" width="11.5703125" style="235" customWidth="1"/>
    <col min="5879" max="5879" width="13.42578125" style="235" customWidth="1"/>
    <col min="5880" max="5880" width="13.5703125" style="235" customWidth="1"/>
    <col min="5881" max="5881" width="12.42578125" style="235" customWidth="1"/>
    <col min="5882" max="6130" width="11.42578125" style="235"/>
    <col min="6131" max="6131" width="40.7109375" style="235" customWidth="1"/>
    <col min="6132" max="6132" width="19" style="235" bestFit="1" customWidth="1"/>
    <col min="6133" max="6133" width="18" style="235" bestFit="1" customWidth="1"/>
    <col min="6134" max="6134" width="11.5703125" style="235" customWidth="1"/>
    <col min="6135" max="6135" width="13.42578125" style="235" customWidth="1"/>
    <col min="6136" max="6136" width="13.5703125" style="235" customWidth="1"/>
    <col min="6137" max="6137" width="12.42578125" style="235" customWidth="1"/>
    <col min="6138" max="6386" width="11.42578125" style="235"/>
    <col min="6387" max="6387" width="40.7109375" style="235" customWidth="1"/>
    <col min="6388" max="6388" width="19" style="235" bestFit="1" customWidth="1"/>
    <col min="6389" max="6389" width="18" style="235" bestFit="1" customWidth="1"/>
    <col min="6390" max="6390" width="11.5703125" style="235" customWidth="1"/>
    <col min="6391" max="6391" width="13.42578125" style="235" customWidth="1"/>
    <col min="6392" max="6392" width="13.5703125" style="235" customWidth="1"/>
    <col min="6393" max="6393" width="12.42578125" style="235" customWidth="1"/>
    <col min="6394" max="6642" width="11.42578125" style="235"/>
    <col min="6643" max="6643" width="40.7109375" style="235" customWidth="1"/>
    <col min="6644" max="6644" width="19" style="235" bestFit="1" customWidth="1"/>
    <col min="6645" max="6645" width="18" style="235" bestFit="1" customWidth="1"/>
    <col min="6646" max="6646" width="11.5703125" style="235" customWidth="1"/>
    <col min="6647" max="6647" width="13.42578125" style="235" customWidth="1"/>
    <col min="6648" max="6648" width="13.5703125" style="235" customWidth="1"/>
    <col min="6649" max="6649" width="12.42578125" style="235" customWidth="1"/>
    <col min="6650" max="6898" width="11.42578125" style="235"/>
    <col min="6899" max="6899" width="40.7109375" style="235" customWidth="1"/>
    <col min="6900" max="6900" width="19" style="235" bestFit="1" customWidth="1"/>
    <col min="6901" max="6901" width="18" style="235" bestFit="1" customWidth="1"/>
    <col min="6902" max="6902" width="11.5703125" style="235" customWidth="1"/>
    <col min="6903" max="6903" width="13.42578125" style="235" customWidth="1"/>
    <col min="6904" max="6904" width="13.5703125" style="235" customWidth="1"/>
    <col min="6905" max="6905" width="12.42578125" style="235" customWidth="1"/>
    <col min="6906" max="7154" width="11.42578125" style="235"/>
    <col min="7155" max="7155" width="40.7109375" style="235" customWidth="1"/>
    <col min="7156" max="7156" width="19" style="235" bestFit="1" customWidth="1"/>
    <col min="7157" max="7157" width="18" style="235" bestFit="1" customWidth="1"/>
    <col min="7158" max="7158" width="11.5703125" style="235" customWidth="1"/>
    <col min="7159" max="7159" width="13.42578125" style="235" customWidth="1"/>
    <col min="7160" max="7160" width="13.5703125" style="235" customWidth="1"/>
    <col min="7161" max="7161" width="12.42578125" style="235" customWidth="1"/>
    <col min="7162" max="7410" width="11.42578125" style="235"/>
    <col min="7411" max="7411" width="40.7109375" style="235" customWidth="1"/>
    <col min="7412" max="7412" width="19" style="235" bestFit="1" customWidth="1"/>
    <col min="7413" max="7413" width="18" style="235" bestFit="1" customWidth="1"/>
    <col min="7414" max="7414" width="11.5703125" style="235" customWidth="1"/>
    <col min="7415" max="7415" width="13.42578125" style="235" customWidth="1"/>
    <col min="7416" max="7416" width="13.5703125" style="235" customWidth="1"/>
    <col min="7417" max="7417" width="12.42578125" style="235" customWidth="1"/>
    <col min="7418" max="7666" width="11.42578125" style="235"/>
    <col min="7667" max="7667" width="40.7109375" style="235" customWidth="1"/>
    <col min="7668" max="7668" width="19" style="235" bestFit="1" customWidth="1"/>
    <col min="7669" max="7669" width="18" style="235" bestFit="1" customWidth="1"/>
    <col min="7670" max="7670" width="11.5703125" style="235" customWidth="1"/>
    <col min="7671" max="7671" width="13.42578125" style="235" customWidth="1"/>
    <col min="7672" max="7672" width="13.5703125" style="235" customWidth="1"/>
    <col min="7673" max="7673" width="12.42578125" style="235" customWidth="1"/>
    <col min="7674" max="7922" width="11.42578125" style="235"/>
    <col min="7923" max="7923" width="40.7109375" style="235" customWidth="1"/>
    <col min="7924" max="7924" width="19" style="235" bestFit="1" customWidth="1"/>
    <col min="7925" max="7925" width="18" style="235" bestFit="1" customWidth="1"/>
    <col min="7926" max="7926" width="11.5703125" style="235" customWidth="1"/>
    <col min="7927" max="7927" width="13.42578125" style="235" customWidth="1"/>
    <col min="7928" max="7928" width="13.5703125" style="235" customWidth="1"/>
    <col min="7929" max="7929" width="12.42578125" style="235" customWidth="1"/>
    <col min="7930" max="8178" width="11.42578125" style="235"/>
    <col min="8179" max="8179" width="40.7109375" style="235" customWidth="1"/>
    <col min="8180" max="8180" width="19" style="235" bestFit="1" customWidth="1"/>
    <col min="8181" max="8181" width="18" style="235" bestFit="1" customWidth="1"/>
    <col min="8182" max="8182" width="11.5703125" style="235" customWidth="1"/>
    <col min="8183" max="8183" width="13.42578125" style="235" customWidth="1"/>
    <col min="8184" max="8184" width="13.5703125" style="235" customWidth="1"/>
    <col min="8185" max="8185" width="12.42578125" style="235" customWidth="1"/>
    <col min="8186" max="8434" width="11.42578125" style="235"/>
    <col min="8435" max="8435" width="40.7109375" style="235" customWidth="1"/>
    <col min="8436" max="8436" width="19" style="235" bestFit="1" customWidth="1"/>
    <col min="8437" max="8437" width="18" style="235" bestFit="1" customWidth="1"/>
    <col min="8438" max="8438" width="11.5703125" style="235" customWidth="1"/>
    <col min="8439" max="8439" width="13.42578125" style="235" customWidth="1"/>
    <col min="8440" max="8440" width="13.5703125" style="235" customWidth="1"/>
    <col min="8441" max="8441" width="12.42578125" style="235" customWidth="1"/>
    <col min="8442" max="8690" width="11.42578125" style="235"/>
    <col min="8691" max="8691" width="40.7109375" style="235" customWidth="1"/>
    <col min="8692" max="8692" width="19" style="235" bestFit="1" customWidth="1"/>
    <col min="8693" max="8693" width="18" style="235" bestFit="1" customWidth="1"/>
    <col min="8694" max="8694" width="11.5703125" style="235" customWidth="1"/>
    <col min="8695" max="8695" width="13.42578125" style="235" customWidth="1"/>
    <col min="8696" max="8696" width="13.5703125" style="235" customWidth="1"/>
    <col min="8697" max="8697" width="12.42578125" style="235" customWidth="1"/>
    <col min="8698" max="8946" width="11.42578125" style="235"/>
    <col min="8947" max="8947" width="40.7109375" style="235" customWidth="1"/>
    <col min="8948" max="8948" width="19" style="235" bestFit="1" customWidth="1"/>
    <col min="8949" max="8949" width="18" style="235" bestFit="1" customWidth="1"/>
    <col min="8950" max="8950" width="11.5703125" style="235" customWidth="1"/>
    <col min="8951" max="8951" width="13.42578125" style="235" customWidth="1"/>
    <col min="8952" max="8952" width="13.5703125" style="235" customWidth="1"/>
    <col min="8953" max="8953" width="12.42578125" style="235" customWidth="1"/>
    <col min="8954" max="9202" width="11.42578125" style="235"/>
    <col min="9203" max="9203" width="40.7109375" style="235" customWidth="1"/>
    <col min="9204" max="9204" width="19" style="235" bestFit="1" customWidth="1"/>
    <col min="9205" max="9205" width="18" style="235" bestFit="1" customWidth="1"/>
    <col min="9206" max="9206" width="11.5703125" style="235" customWidth="1"/>
    <col min="9207" max="9207" width="13.42578125" style="235" customWidth="1"/>
    <col min="9208" max="9208" width="13.5703125" style="235" customWidth="1"/>
    <col min="9209" max="9209" width="12.42578125" style="235" customWidth="1"/>
    <col min="9210" max="9458" width="11.42578125" style="235"/>
    <col min="9459" max="9459" width="40.7109375" style="235" customWidth="1"/>
    <col min="9460" max="9460" width="19" style="235" bestFit="1" customWidth="1"/>
    <col min="9461" max="9461" width="18" style="235" bestFit="1" customWidth="1"/>
    <col min="9462" max="9462" width="11.5703125" style="235" customWidth="1"/>
    <col min="9463" max="9463" width="13.42578125" style="235" customWidth="1"/>
    <col min="9464" max="9464" width="13.5703125" style="235" customWidth="1"/>
    <col min="9465" max="9465" width="12.42578125" style="235" customWidth="1"/>
    <col min="9466" max="9714" width="11.42578125" style="235"/>
    <col min="9715" max="9715" width="40.7109375" style="235" customWidth="1"/>
    <col min="9716" max="9716" width="19" style="235" bestFit="1" customWidth="1"/>
    <col min="9717" max="9717" width="18" style="235" bestFit="1" customWidth="1"/>
    <col min="9718" max="9718" width="11.5703125" style="235" customWidth="1"/>
    <col min="9719" max="9719" width="13.42578125" style="235" customWidth="1"/>
    <col min="9720" max="9720" width="13.5703125" style="235" customWidth="1"/>
    <col min="9721" max="9721" width="12.42578125" style="235" customWidth="1"/>
    <col min="9722" max="9970" width="11.42578125" style="235"/>
    <col min="9971" max="9971" width="40.7109375" style="235" customWidth="1"/>
    <col min="9972" max="9972" width="19" style="235" bestFit="1" customWidth="1"/>
    <col min="9973" max="9973" width="18" style="235" bestFit="1" customWidth="1"/>
    <col min="9974" max="9974" width="11.5703125" style="235" customWidth="1"/>
    <col min="9975" max="9975" width="13.42578125" style="235" customWidth="1"/>
    <col min="9976" max="9976" width="13.5703125" style="235" customWidth="1"/>
    <col min="9977" max="9977" width="12.42578125" style="235" customWidth="1"/>
    <col min="9978" max="10226" width="11.42578125" style="235"/>
    <col min="10227" max="10227" width="40.7109375" style="235" customWidth="1"/>
    <col min="10228" max="10228" width="19" style="235" bestFit="1" customWidth="1"/>
    <col min="10229" max="10229" width="18" style="235" bestFit="1" customWidth="1"/>
    <col min="10230" max="10230" width="11.5703125" style="235" customWidth="1"/>
    <col min="10231" max="10231" width="13.42578125" style="235" customWidth="1"/>
    <col min="10232" max="10232" width="13.5703125" style="235" customWidth="1"/>
    <col min="10233" max="10233" width="12.42578125" style="235" customWidth="1"/>
    <col min="10234" max="10482" width="11.42578125" style="235"/>
    <col min="10483" max="10483" width="40.7109375" style="235" customWidth="1"/>
    <col min="10484" max="10484" width="19" style="235" bestFit="1" customWidth="1"/>
    <col min="10485" max="10485" width="18" style="235" bestFit="1" customWidth="1"/>
    <col min="10486" max="10486" width="11.5703125" style="235" customWidth="1"/>
    <col min="10487" max="10487" width="13.42578125" style="235" customWidth="1"/>
    <col min="10488" max="10488" width="13.5703125" style="235" customWidth="1"/>
    <col min="10489" max="10489" width="12.42578125" style="235" customWidth="1"/>
    <col min="10490" max="10738" width="11.42578125" style="235"/>
    <col min="10739" max="10739" width="40.7109375" style="235" customWidth="1"/>
    <col min="10740" max="10740" width="19" style="235" bestFit="1" customWidth="1"/>
    <col min="10741" max="10741" width="18" style="235" bestFit="1" customWidth="1"/>
    <col min="10742" max="10742" width="11.5703125" style="235" customWidth="1"/>
    <col min="10743" max="10743" width="13.42578125" style="235" customWidth="1"/>
    <col min="10744" max="10744" width="13.5703125" style="235" customWidth="1"/>
    <col min="10745" max="10745" width="12.42578125" style="235" customWidth="1"/>
    <col min="10746" max="10994" width="11.42578125" style="235"/>
    <col min="10995" max="10995" width="40.7109375" style="235" customWidth="1"/>
    <col min="10996" max="10996" width="19" style="235" bestFit="1" customWidth="1"/>
    <col min="10997" max="10997" width="18" style="235" bestFit="1" customWidth="1"/>
    <col min="10998" max="10998" width="11.5703125" style="235" customWidth="1"/>
    <col min="10999" max="10999" width="13.42578125" style="235" customWidth="1"/>
    <col min="11000" max="11000" width="13.5703125" style="235" customWidth="1"/>
    <col min="11001" max="11001" width="12.42578125" style="235" customWidth="1"/>
    <col min="11002" max="11250" width="11.42578125" style="235"/>
    <col min="11251" max="11251" width="40.7109375" style="235" customWidth="1"/>
    <col min="11252" max="11252" width="19" style="235" bestFit="1" customWidth="1"/>
    <col min="11253" max="11253" width="18" style="235" bestFit="1" customWidth="1"/>
    <col min="11254" max="11254" width="11.5703125" style="235" customWidth="1"/>
    <col min="11255" max="11255" width="13.42578125" style="235" customWidth="1"/>
    <col min="11256" max="11256" width="13.5703125" style="235" customWidth="1"/>
    <col min="11257" max="11257" width="12.42578125" style="235" customWidth="1"/>
    <col min="11258" max="11506" width="11.42578125" style="235"/>
    <col min="11507" max="11507" width="40.7109375" style="235" customWidth="1"/>
    <col min="11508" max="11508" width="19" style="235" bestFit="1" customWidth="1"/>
    <col min="11509" max="11509" width="18" style="235" bestFit="1" customWidth="1"/>
    <col min="11510" max="11510" width="11.5703125" style="235" customWidth="1"/>
    <col min="11511" max="11511" width="13.42578125" style="235" customWidth="1"/>
    <col min="11512" max="11512" width="13.5703125" style="235" customWidth="1"/>
    <col min="11513" max="11513" width="12.42578125" style="235" customWidth="1"/>
    <col min="11514" max="11762" width="11.42578125" style="235"/>
    <col min="11763" max="11763" width="40.7109375" style="235" customWidth="1"/>
    <col min="11764" max="11764" width="19" style="235" bestFit="1" customWidth="1"/>
    <col min="11765" max="11765" width="18" style="235" bestFit="1" customWidth="1"/>
    <col min="11766" max="11766" width="11.5703125" style="235" customWidth="1"/>
    <col min="11767" max="11767" width="13.42578125" style="235" customWidth="1"/>
    <col min="11768" max="11768" width="13.5703125" style="235" customWidth="1"/>
    <col min="11769" max="11769" width="12.42578125" style="235" customWidth="1"/>
    <col min="11770" max="12018" width="11.42578125" style="235"/>
    <col min="12019" max="12019" width="40.7109375" style="235" customWidth="1"/>
    <col min="12020" max="12020" width="19" style="235" bestFit="1" customWidth="1"/>
    <col min="12021" max="12021" width="18" style="235" bestFit="1" customWidth="1"/>
    <col min="12022" max="12022" width="11.5703125" style="235" customWidth="1"/>
    <col min="12023" max="12023" width="13.42578125" style="235" customWidth="1"/>
    <col min="12024" max="12024" width="13.5703125" style="235" customWidth="1"/>
    <col min="12025" max="12025" width="12.42578125" style="235" customWidth="1"/>
    <col min="12026" max="12274" width="11.42578125" style="235"/>
    <col min="12275" max="12275" width="40.7109375" style="235" customWidth="1"/>
    <col min="12276" max="12276" width="19" style="235" bestFit="1" customWidth="1"/>
    <col min="12277" max="12277" width="18" style="235" bestFit="1" customWidth="1"/>
    <col min="12278" max="12278" width="11.5703125" style="235" customWidth="1"/>
    <col min="12279" max="12279" width="13.42578125" style="235" customWidth="1"/>
    <col min="12280" max="12280" width="13.5703125" style="235" customWidth="1"/>
    <col min="12281" max="12281" width="12.42578125" style="235" customWidth="1"/>
    <col min="12282" max="12530" width="11.42578125" style="235"/>
    <col min="12531" max="12531" width="40.7109375" style="235" customWidth="1"/>
    <col min="12532" max="12532" width="19" style="235" bestFit="1" customWidth="1"/>
    <col min="12533" max="12533" width="18" style="235" bestFit="1" customWidth="1"/>
    <col min="12534" max="12534" width="11.5703125" style="235" customWidth="1"/>
    <col min="12535" max="12535" width="13.42578125" style="235" customWidth="1"/>
    <col min="12536" max="12536" width="13.5703125" style="235" customWidth="1"/>
    <col min="12537" max="12537" width="12.42578125" style="235" customWidth="1"/>
    <col min="12538" max="12786" width="11.42578125" style="235"/>
    <col min="12787" max="12787" width="40.7109375" style="235" customWidth="1"/>
    <col min="12788" max="12788" width="19" style="235" bestFit="1" customWidth="1"/>
    <col min="12789" max="12789" width="18" style="235" bestFit="1" customWidth="1"/>
    <col min="12790" max="12790" width="11.5703125" style="235" customWidth="1"/>
    <col min="12791" max="12791" width="13.42578125" style="235" customWidth="1"/>
    <col min="12792" max="12792" width="13.5703125" style="235" customWidth="1"/>
    <col min="12793" max="12793" width="12.42578125" style="235" customWidth="1"/>
    <col min="12794" max="13042" width="11.42578125" style="235"/>
    <col min="13043" max="13043" width="40.7109375" style="235" customWidth="1"/>
    <col min="13044" max="13044" width="19" style="235" bestFit="1" customWidth="1"/>
    <col min="13045" max="13045" width="18" style="235" bestFit="1" customWidth="1"/>
    <col min="13046" max="13046" width="11.5703125" style="235" customWidth="1"/>
    <col min="13047" max="13047" width="13.42578125" style="235" customWidth="1"/>
    <col min="13048" max="13048" width="13.5703125" style="235" customWidth="1"/>
    <col min="13049" max="13049" width="12.42578125" style="235" customWidth="1"/>
    <col min="13050" max="13298" width="11.42578125" style="235"/>
    <col min="13299" max="13299" width="40.7109375" style="235" customWidth="1"/>
    <col min="13300" max="13300" width="19" style="235" bestFit="1" customWidth="1"/>
    <col min="13301" max="13301" width="18" style="235" bestFit="1" customWidth="1"/>
    <col min="13302" max="13302" width="11.5703125" style="235" customWidth="1"/>
    <col min="13303" max="13303" width="13.42578125" style="235" customWidth="1"/>
    <col min="13304" max="13304" width="13.5703125" style="235" customWidth="1"/>
    <col min="13305" max="13305" width="12.42578125" style="235" customWidth="1"/>
    <col min="13306" max="13554" width="11.42578125" style="235"/>
    <col min="13555" max="13555" width="40.7109375" style="235" customWidth="1"/>
    <col min="13556" max="13556" width="19" style="235" bestFit="1" customWidth="1"/>
    <col min="13557" max="13557" width="18" style="235" bestFit="1" customWidth="1"/>
    <col min="13558" max="13558" width="11.5703125" style="235" customWidth="1"/>
    <col min="13559" max="13559" width="13.42578125" style="235" customWidth="1"/>
    <col min="13560" max="13560" width="13.5703125" style="235" customWidth="1"/>
    <col min="13561" max="13561" width="12.42578125" style="235" customWidth="1"/>
    <col min="13562" max="13810" width="11.42578125" style="235"/>
    <col min="13811" max="13811" width="40.7109375" style="235" customWidth="1"/>
    <col min="13812" max="13812" width="19" style="235" bestFit="1" customWidth="1"/>
    <col min="13813" max="13813" width="18" style="235" bestFit="1" customWidth="1"/>
    <col min="13814" max="13814" width="11.5703125" style="235" customWidth="1"/>
    <col min="13815" max="13815" width="13.42578125" style="235" customWidth="1"/>
    <col min="13816" max="13816" width="13.5703125" style="235" customWidth="1"/>
    <col min="13817" max="13817" width="12.42578125" style="235" customWidth="1"/>
    <col min="13818" max="14066" width="11.42578125" style="235"/>
    <col min="14067" max="14067" width="40.7109375" style="235" customWidth="1"/>
    <col min="14068" max="14068" width="19" style="235" bestFit="1" customWidth="1"/>
    <col min="14069" max="14069" width="18" style="235" bestFit="1" customWidth="1"/>
    <col min="14070" max="14070" width="11.5703125" style="235" customWidth="1"/>
    <col min="14071" max="14071" width="13.42578125" style="235" customWidth="1"/>
    <col min="14072" max="14072" width="13.5703125" style="235" customWidth="1"/>
    <col min="14073" max="14073" width="12.42578125" style="235" customWidth="1"/>
    <col min="14074" max="14322" width="11.42578125" style="235"/>
    <col min="14323" max="14323" width="40.7109375" style="235" customWidth="1"/>
    <col min="14324" max="14324" width="19" style="235" bestFit="1" customWidth="1"/>
    <col min="14325" max="14325" width="18" style="235" bestFit="1" customWidth="1"/>
    <col min="14326" max="14326" width="11.5703125" style="235" customWidth="1"/>
    <col min="14327" max="14327" width="13.42578125" style="235" customWidth="1"/>
    <col min="14328" max="14328" width="13.5703125" style="235" customWidth="1"/>
    <col min="14329" max="14329" width="12.42578125" style="235" customWidth="1"/>
    <col min="14330" max="14578" width="11.42578125" style="235"/>
    <col min="14579" max="14579" width="40.7109375" style="235" customWidth="1"/>
    <col min="14580" max="14580" width="19" style="235" bestFit="1" customWidth="1"/>
    <col min="14581" max="14581" width="18" style="235" bestFit="1" customWidth="1"/>
    <col min="14582" max="14582" width="11.5703125" style="235" customWidth="1"/>
    <col min="14583" max="14583" width="13.42578125" style="235" customWidth="1"/>
    <col min="14584" max="14584" width="13.5703125" style="235" customWidth="1"/>
    <col min="14585" max="14585" width="12.42578125" style="235" customWidth="1"/>
    <col min="14586" max="14834" width="11.42578125" style="235"/>
    <col min="14835" max="14835" width="40.7109375" style="235" customWidth="1"/>
    <col min="14836" max="14836" width="19" style="235" bestFit="1" customWidth="1"/>
    <col min="14837" max="14837" width="18" style="235" bestFit="1" customWidth="1"/>
    <col min="14838" max="14838" width="11.5703125" style="235" customWidth="1"/>
    <col min="14839" max="14839" width="13.42578125" style="235" customWidth="1"/>
    <col min="14840" max="14840" width="13.5703125" style="235" customWidth="1"/>
    <col min="14841" max="14841" width="12.42578125" style="235" customWidth="1"/>
    <col min="14842" max="15090" width="11.42578125" style="235"/>
    <col min="15091" max="15091" width="40.7109375" style="235" customWidth="1"/>
    <col min="15092" max="15092" width="19" style="235" bestFit="1" customWidth="1"/>
    <col min="15093" max="15093" width="18" style="235" bestFit="1" customWidth="1"/>
    <col min="15094" max="15094" width="11.5703125" style="235" customWidth="1"/>
    <col min="15095" max="15095" width="13.42578125" style="235" customWidth="1"/>
    <col min="15096" max="15096" width="13.5703125" style="235" customWidth="1"/>
    <col min="15097" max="15097" width="12.42578125" style="235" customWidth="1"/>
    <col min="15098" max="15346" width="11.42578125" style="235"/>
    <col min="15347" max="15347" width="40.7109375" style="235" customWidth="1"/>
    <col min="15348" max="15348" width="19" style="235" bestFit="1" customWidth="1"/>
    <col min="15349" max="15349" width="18" style="235" bestFit="1" customWidth="1"/>
    <col min="15350" max="15350" width="11.5703125" style="235" customWidth="1"/>
    <col min="15351" max="15351" width="13.42578125" style="235" customWidth="1"/>
    <col min="15352" max="15352" width="13.5703125" style="235" customWidth="1"/>
    <col min="15353" max="15353" width="12.42578125" style="235" customWidth="1"/>
    <col min="15354" max="15602" width="11.42578125" style="235"/>
    <col min="15603" max="15603" width="40.7109375" style="235" customWidth="1"/>
    <col min="15604" max="15604" width="19" style="235" bestFit="1" customWidth="1"/>
    <col min="15605" max="15605" width="18" style="235" bestFit="1" customWidth="1"/>
    <col min="15606" max="15606" width="11.5703125" style="235" customWidth="1"/>
    <col min="15607" max="15607" width="13.42578125" style="235" customWidth="1"/>
    <col min="15608" max="15608" width="13.5703125" style="235" customWidth="1"/>
    <col min="15609" max="15609" width="12.42578125" style="235" customWidth="1"/>
    <col min="15610" max="15858" width="11.42578125" style="235"/>
    <col min="15859" max="15859" width="40.7109375" style="235" customWidth="1"/>
    <col min="15860" max="15860" width="19" style="235" bestFit="1" customWidth="1"/>
    <col min="15861" max="15861" width="18" style="235" bestFit="1" customWidth="1"/>
    <col min="15862" max="15862" width="11.5703125" style="235" customWidth="1"/>
    <col min="15863" max="15863" width="13.42578125" style="235" customWidth="1"/>
    <col min="15864" max="15864" width="13.5703125" style="235" customWidth="1"/>
    <col min="15865" max="15865" width="12.42578125" style="235" customWidth="1"/>
    <col min="15866" max="16114" width="11.42578125" style="235"/>
    <col min="16115" max="16115" width="40.7109375" style="235" customWidth="1"/>
    <col min="16116" max="16116" width="19" style="235" bestFit="1" customWidth="1"/>
    <col min="16117" max="16117" width="18" style="235" bestFit="1" customWidth="1"/>
    <col min="16118" max="16118" width="11.5703125" style="235" customWidth="1"/>
    <col min="16119" max="16119" width="13.42578125" style="235" customWidth="1"/>
    <col min="16120" max="16120" width="13.5703125" style="235" customWidth="1"/>
    <col min="16121" max="16121" width="12.42578125" style="235" customWidth="1"/>
    <col min="16122" max="16384" width="11.42578125" style="235"/>
  </cols>
  <sheetData>
    <row r="2" spans="1:8" ht="11.25" customHeight="1" x14ac:dyDescent="0.2">
      <c r="B2" s="532" t="s">
        <v>267</v>
      </c>
      <c r="C2" s="532"/>
      <c r="D2" s="532"/>
      <c r="E2" s="532"/>
      <c r="F2" s="532"/>
      <c r="G2" s="532"/>
    </row>
    <row r="3" spans="1:8" ht="11.25" customHeight="1" x14ac:dyDescent="0.2">
      <c r="B3" s="532"/>
      <c r="C3" s="532"/>
      <c r="D3" s="532"/>
      <c r="E3" s="532"/>
      <c r="F3" s="532"/>
      <c r="G3" s="532"/>
    </row>
    <row r="4" spans="1:8" ht="11.25" customHeight="1" x14ac:dyDescent="0.2">
      <c r="B4" s="532"/>
      <c r="C4" s="532"/>
      <c r="D4" s="532"/>
      <c r="E4" s="532"/>
      <c r="F4" s="532"/>
      <c r="G4" s="532"/>
    </row>
    <row r="5" spans="1:8" ht="11.25" customHeight="1" x14ac:dyDescent="0.2">
      <c r="C5" s="289"/>
      <c r="D5" s="289"/>
      <c r="E5" s="289"/>
      <c r="F5" s="289"/>
      <c r="G5" s="289"/>
    </row>
    <row r="6" spans="1:8" ht="11.25" customHeight="1" x14ac:dyDescent="0.2">
      <c r="B6" s="533" t="s">
        <v>300</v>
      </c>
      <c r="C6" s="533"/>
      <c r="D6" s="533"/>
      <c r="E6" s="533"/>
      <c r="F6" s="533"/>
      <c r="G6" s="533"/>
    </row>
    <row r="7" spans="1:8" ht="11.25" customHeight="1" x14ac:dyDescent="0.2">
      <c r="B7" s="533"/>
      <c r="C7" s="533"/>
      <c r="D7" s="533"/>
      <c r="E7" s="533"/>
      <c r="F7" s="533"/>
      <c r="G7" s="533"/>
    </row>
    <row r="8" spans="1:8" ht="11.25" customHeight="1" x14ac:dyDescent="0.2">
      <c r="B8" s="533"/>
      <c r="C8" s="533"/>
      <c r="D8" s="533"/>
      <c r="E8" s="533"/>
      <c r="F8" s="533"/>
      <c r="G8" s="533"/>
    </row>
    <row r="9" spans="1:8" ht="11.25" customHeight="1" x14ac:dyDescent="0.2"/>
    <row r="10" spans="1:8" x14ac:dyDescent="0.2">
      <c r="A10" s="177" t="s">
        <v>166</v>
      </c>
      <c r="B10" s="9"/>
    </row>
    <row r="11" spans="1:8" x14ac:dyDescent="0.2">
      <c r="A11" s="234"/>
    </row>
    <row r="12" spans="1:8" ht="51" x14ac:dyDescent="0.2">
      <c r="A12" s="238" t="s">
        <v>171</v>
      </c>
      <c r="B12" s="239" t="s">
        <v>285</v>
      </c>
      <c r="C12" s="189" t="s">
        <v>299</v>
      </c>
      <c r="D12" s="239" t="s">
        <v>298</v>
      </c>
      <c r="E12" s="240" t="s">
        <v>284</v>
      </c>
      <c r="F12" s="211" t="s">
        <v>297</v>
      </c>
      <c r="G12" s="239" t="s">
        <v>296</v>
      </c>
    </row>
    <row r="13" spans="1:8" ht="12.75" customHeight="1" x14ac:dyDescent="0.2">
      <c r="D13" s="288"/>
      <c r="E13" s="178"/>
      <c r="F13" s="212"/>
    </row>
    <row r="14" spans="1:8" ht="15" customHeight="1" x14ac:dyDescent="0.2">
      <c r="A14" s="190" t="s">
        <v>172</v>
      </c>
      <c r="D14" s="288"/>
      <c r="E14" s="178"/>
      <c r="F14" s="212"/>
    </row>
    <row r="15" spans="1:8" ht="15" customHeight="1" x14ac:dyDescent="0.2">
      <c r="A15" s="191" t="s">
        <v>196</v>
      </c>
      <c r="B15" s="179">
        <v>263105991.08000001</v>
      </c>
      <c r="C15" s="228">
        <v>264071378.77000001</v>
      </c>
      <c r="D15" s="219">
        <f t="shared" ref="D15:D20" si="0">+(C15-B15)/B15</f>
        <v>3.6691969120021361E-3</v>
      </c>
      <c r="E15" s="192">
        <v>136302</v>
      </c>
      <c r="F15" s="237">
        <v>136295</v>
      </c>
      <c r="G15" s="219">
        <f t="shared" ref="G15:G20" si="1">+(F15-E15)/E15</f>
        <v>-5.1356546492347876E-5</v>
      </c>
      <c r="H15" s="236"/>
    </row>
    <row r="16" spans="1:8" ht="15" customHeight="1" x14ac:dyDescent="0.2">
      <c r="A16" s="191" t="s">
        <v>173</v>
      </c>
      <c r="B16" s="179">
        <v>45145690.810000002</v>
      </c>
      <c r="C16" s="228">
        <v>45780196.829999998</v>
      </c>
      <c r="D16" s="219">
        <f t="shared" si="0"/>
        <v>1.4054630876518773E-2</v>
      </c>
      <c r="E16" s="192">
        <v>16618</v>
      </c>
      <c r="F16" s="237">
        <v>16129</v>
      </c>
      <c r="G16" s="219">
        <f t="shared" si="1"/>
        <v>-2.9425923697195811E-2</v>
      </c>
      <c r="H16" s="236"/>
    </row>
    <row r="17" spans="1:8" ht="15" customHeight="1" x14ac:dyDescent="0.2">
      <c r="A17" s="191" t="s">
        <v>309</v>
      </c>
      <c r="B17" s="179">
        <v>63914795.740000002</v>
      </c>
      <c r="C17" s="228">
        <v>50515677.850000001</v>
      </c>
      <c r="D17" s="219">
        <f t="shared" si="0"/>
        <v>-0.20964031465431701</v>
      </c>
      <c r="E17" s="192">
        <v>80382</v>
      </c>
      <c r="F17" s="237">
        <v>79789</v>
      </c>
      <c r="G17" s="219">
        <f t="shared" si="1"/>
        <v>-7.3772735189470279E-3</v>
      </c>
      <c r="H17" s="236"/>
    </row>
    <row r="18" spans="1:8" ht="15" customHeight="1" x14ac:dyDescent="0.2">
      <c r="A18" s="193" t="s">
        <v>174</v>
      </c>
      <c r="B18" s="179">
        <v>524179.43</v>
      </c>
      <c r="C18" s="228">
        <v>486871.9</v>
      </c>
      <c r="D18" s="219">
        <f t="shared" si="0"/>
        <v>-7.1173204946252788E-2</v>
      </c>
      <c r="E18" s="192">
        <v>43</v>
      </c>
      <c r="F18" s="237">
        <v>55</v>
      </c>
      <c r="G18" s="219">
        <f t="shared" si="1"/>
        <v>0.27906976744186046</v>
      </c>
      <c r="H18" s="236"/>
    </row>
    <row r="19" spans="1:8" ht="15" customHeight="1" x14ac:dyDescent="0.2">
      <c r="A19" s="191" t="s">
        <v>175</v>
      </c>
      <c r="B19" s="179">
        <v>91997211.099999994</v>
      </c>
      <c r="C19" s="228">
        <v>90578274.359999999</v>
      </c>
      <c r="D19" s="219">
        <f t="shared" si="0"/>
        <v>-1.5423692990623655E-2</v>
      </c>
      <c r="E19" s="192">
        <v>37955</v>
      </c>
      <c r="F19" s="237">
        <v>37368</v>
      </c>
      <c r="G19" s="219">
        <f t="shared" si="1"/>
        <v>-1.5465683045712027E-2</v>
      </c>
      <c r="H19" s="236"/>
    </row>
    <row r="20" spans="1:8" ht="15" customHeight="1" x14ac:dyDescent="0.2">
      <c r="A20" s="191" t="s">
        <v>176</v>
      </c>
      <c r="B20" s="179">
        <v>26924455.73</v>
      </c>
      <c r="C20" s="228">
        <f>29322557.91</f>
        <v>29322557.91</v>
      </c>
      <c r="D20" s="219">
        <f t="shared" si="0"/>
        <v>8.9067805271471678E-2</v>
      </c>
      <c r="E20" s="192">
        <v>7161</v>
      </c>
      <c r="F20" s="237">
        <v>7801</v>
      </c>
      <c r="G20" s="219">
        <f t="shared" si="1"/>
        <v>8.937299259879905E-2</v>
      </c>
      <c r="H20" s="236"/>
    </row>
    <row r="21" spans="1:8" ht="15" customHeight="1" x14ac:dyDescent="0.2">
      <c r="A21" s="191" t="s">
        <v>304</v>
      </c>
      <c r="B21" s="213">
        <v>0</v>
      </c>
      <c r="C21" s="310">
        <v>228398.46</v>
      </c>
      <c r="D21" s="220"/>
      <c r="E21" s="343"/>
      <c r="F21" s="342">
        <v>122</v>
      </c>
      <c r="G21" s="306"/>
      <c r="H21" s="236"/>
    </row>
    <row r="22" spans="1:8" ht="15" customHeight="1" x14ac:dyDescent="0.2">
      <c r="A22" s="191" t="s">
        <v>295</v>
      </c>
      <c r="B22" s="213">
        <v>0</v>
      </c>
      <c r="C22" s="310">
        <v>111793.39</v>
      </c>
      <c r="D22" s="224"/>
      <c r="E22" s="344"/>
      <c r="F22" s="342">
        <v>15</v>
      </c>
      <c r="G22" s="346"/>
      <c r="H22" s="236"/>
    </row>
    <row r="23" spans="1:8" ht="15" customHeight="1" x14ac:dyDescent="0.2">
      <c r="A23" s="194" t="s">
        <v>177</v>
      </c>
      <c r="B23" s="180">
        <f>SUM(B15:B22)</f>
        <v>491612323.88999999</v>
      </c>
      <c r="C23" s="231">
        <f>SUM(C15:C22)</f>
        <v>481095149.47000003</v>
      </c>
      <c r="D23" s="224"/>
      <c r="E23" s="173"/>
      <c r="F23" s="345"/>
      <c r="G23" s="226"/>
      <c r="H23" s="236"/>
    </row>
    <row r="24" spans="1:8" ht="13.15" customHeight="1" x14ac:dyDescent="0.2">
      <c r="A24" s="195"/>
      <c r="B24" s="181"/>
      <c r="C24" s="158"/>
      <c r="D24" s="221"/>
      <c r="E24" s="196"/>
      <c r="F24" s="215"/>
      <c r="G24" s="226"/>
      <c r="H24" s="236"/>
    </row>
    <row r="25" spans="1:8" ht="15" customHeight="1" x14ac:dyDescent="0.2">
      <c r="A25" s="190" t="s">
        <v>178</v>
      </c>
      <c r="B25" s="181"/>
      <c r="C25" s="181"/>
      <c r="D25" s="221"/>
      <c r="E25" s="196"/>
      <c r="F25" s="215"/>
      <c r="G25" s="226"/>
      <c r="H25" s="236"/>
    </row>
    <row r="26" spans="1:8" ht="15" customHeight="1" x14ac:dyDescent="0.2">
      <c r="A26" s="193" t="s">
        <v>179</v>
      </c>
      <c r="B26" s="179">
        <v>142954934.96000001</v>
      </c>
      <c r="C26" s="247">
        <v>155905653.03999999</v>
      </c>
      <c r="D26" s="248">
        <f>+(C26-B26)/B26</f>
        <v>9.0593011592245504E-2</v>
      </c>
      <c r="E26" s="249">
        <v>34867</v>
      </c>
      <c r="F26" s="250">
        <v>34989</v>
      </c>
      <c r="G26" s="248">
        <f>+(F26-E26)/E26</f>
        <v>3.4990105257119912E-3</v>
      </c>
      <c r="H26" s="236"/>
    </row>
    <row r="27" spans="1:8" s="242" customFormat="1" ht="15" customHeight="1" x14ac:dyDescent="0.2">
      <c r="A27" s="198" t="s">
        <v>180</v>
      </c>
      <c r="B27" s="179">
        <v>11203519.01</v>
      </c>
      <c r="C27" s="251">
        <v>15275972.26</v>
      </c>
      <c r="D27" s="248">
        <f>+(C27-B27)/B27</f>
        <v>0.3634976873217266</v>
      </c>
      <c r="E27" s="252">
        <v>914</v>
      </c>
      <c r="F27" s="250">
        <v>944</v>
      </c>
      <c r="G27" s="248">
        <f>+(F27-E27)/E27</f>
        <v>3.2822757111597371E-2</v>
      </c>
      <c r="H27" s="241"/>
    </row>
    <row r="28" spans="1:8" ht="15" customHeight="1" x14ac:dyDescent="0.2">
      <c r="A28" s="198" t="s">
        <v>181</v>
      </c>
      <c r="B28" s="179">
        <v>66481379.200000003</v>
      </c>
      <c r="C28" s="251">
        <v>64404483.960000001</v>
      </c>
      <c r="D28" s="248">
        <f>+(C28-B28)/B28</f>
        <v>-3.1240255015648082E-2</v>
      </c>
      <c r="E28" s="252">
        <v>31557</v>
      </c>
      <c r="F28" s="250">
        <v>31442</v>
      </c>
      <c r="G28" s="248">
        <f>+(F28-E28)/E28</f>
        <v>-3.644199385239408E-3</v>
      </c>
      <c r="H28" s="236"/>
    </row>
    <row r="29" spans="1:8" s="242" customFormat="1" ht="15" customHeight="1" x14ac:dyDescent="0.2">
      <c r="A29" s="198" t="s">
        <v>182</v>
      </c>
      <c r="B29" s="179">
        <v>59506181.030000001</v>
      </c>
      <c r="C29" s="251">
        <v>71031797.909999996</v>
      </c>
      <c r="D29" s="248">
        <f>+(C29-B29)/B29</f>
        <v>0.19368772588833022</v>
      </c>
      <c r="E29" s="252">
        <v>7154</v>
      </c>
      <c r="F29" s="250">
        <v>8157</v>
      </c>
      <c r="G29" s="248">
        <f>+(F29-E29)/E29</f>
        <v>0.14020128599384959</v>
      </c>
      <c r="H29" s="241"/>
    </row>
    <row r="30" spans="1:8" ht="15" customHeight="1" x14ac:dyDescent="0.2">
      <c r="A30" s="198" t="s">
        <v>294</v>
      </c>
      <c r="B30" s="179">
        <v>5763855.7199999997</v>
      </c>
      <c r="C30" s="251">
        <v>5193398.91</v>
      </c>
      <c r="D30" s="248">
        <f>+(C30-B30)/B30</f>
        <v>-9.8971389589189718E-2</v>
      </c>
      <c r="E30" s="252">
        <v>1371</v>
      </c>
      <c r="F30" s="250">
        <v>1331</v>
      </c>
      <c r="G30" s="248">
        <f>+(F30-E30)/E30</f>
        <v>-2.9175784099197667E-2</v>
      </c>
      <c r="H30" s="236"/>
    </row>
    <row r="31" spans="1:8" ht="15" customHeight="1" x14ac:dyDescent="0.2">
      <c r="A31" s="194" t="s">
        <v>183</v>
      </c>
      <c r="B31" s="180">
        <f>+B26</f>
        <v>142954934.96000001</v>
      </c>
      <c r="C31" s="231">
        <f>+C26</f>
        <v>155905653.03999999</v>
      </c>
      <c r="D31" s="220"/>
      <c r="E31" s="182"/>
      <c r="F31" s="215"/>
      <c r="G31" s="226"/>
      <c r="H31" s="236"/>
    </row>
    <row r="32" spans="1:8" ht="13.15" customHeight="1" x14ac:dyDescent="0.2">
      <c r="A32" s="195"/>
      <c r="B32" s="181"/>
      <c r="C32" s="181"/>
      <c r="D32" s="221"/>
      <c r="E32" s="196"/>
      <c r="F32" s="215"/>
      <c r="G32" s="226"/>
      <c r="H32" s="236"/>
    </row>
    <row r="33" spans="1:8" ht="13.15" customHeight="1" x14ac:dyDescent="0.2">
      <c r="A33" s="190" t="s">
        <v>184</v>
      </c>
      <c r="B33" s="181"/>
      <c r="C33" s="181"/>
      <c r="D33" s="221"/>
      <c r="E33" s="196"/>
      <c r="F33" s="215"/>
      <c r="G33" s="226"/>
      <c r="H33" s="236"/>
    </row>
    <row r="34" spans="1:8" ht="15" customHeight="1" x14ac:dyDescent="0.2">
      <c r="A34" s="191" t="s">
        <v>305</v>
      </c>
      <c r="B34" s="183">
        <v>283924659.05000001</v>
      </c>
      <c r="C34" s="228">
        <v>273907292.22000003</v>
      </c>
      <c r="D34" s="219">
        <f>+(C34-B34)/B34</f>
        <v>-3.5281778143249946E-2</v>
      </c>
      <c r="E34" s="197">
        <v>65774</v>
      </c>
      <c r="F34" s="237">
        <v>63282</v>
      </c>
      <c r="G34" s="219">
        <f>+(F34-E34)/E34</f>
        <v>-3.7887311095569677E-2</v>
      </c>
      <c r="H34" s="236"/>
    </row>
    <row r="35" spans="1:8" ht="15" customHeight="1" x14ac:dyDescent="0.2">
      <c r="A35" s="191" t="s">
        <v>185</v>
      </c>
      <c r="B35" s="183">
        <v>130183277.16</v>
      </c>
      <c r="C35" s="230">
        <v>129740033.65000001</v>
      </c>
      <c r="D35" s="219">
        <f>+(C35-B35)/B35</f>
        <v>-3.404765340599223E-3</v>
      </c>
      <c r="E35" s="197">
        <v>53691</v>
      </c>
      <c r="F35" s="237">
        <v>53573</v>
      </c>
      <c r="G35" s="219">
        <f>+(F35-E35)/E35</f>
        <v>-2.1977612635264757E-3</v>
      </c>
      <c r="H35" s="236"/>
    </row>
    <row r="36" spans="1:8" s="242" customFormat="1" ht="15" customHeight="1" x14ac:dyDescent="0.2">
      <c r="A36" s="191" t="s">
        <v>186</v>
      </c>
      <c r="B36" s="253">
        <v>43321.13</v>
      </c>
      <c r="C36" s="251">
        <v>33107.919999999998</v>
      </c>
      <c r="D36" s="243"/>
      <c r="E36" s="249">
        <v>37</v>
      </c>
      <c r="F36" s="250">
        <v>30</v>
      </c>
      <c r="G36" s="248">
        <f>+(F36-E36)/E36</f>
        <v>-0.1891891891891892</v>
      </c>
      <c r="H36" s="241"/>
    </row>
    <row r="37" spans="1:8" ht="15" customHeight="1" x14ac:dyDescent="0.2">
      <c r="A37" s="194" t="s">
        <v>187</v>
      </c>
      <c r="B37" s="184">
        <f>+B34+B35+B36</f>
        <v>414151257.34000003</v>
      </c>
      <c r="C37" s="231">
        <f>+C34+C35+C36</f>
        <v>403680433.79000002</v>
      </c>
      <c r="D37" s="222"/>
      <c r="E37" s="182"/>
      <c r="F37" s="215"/>
      <c r="G37" s="226"/>
      <c r="H37" s="236"/>
    </row>
    <row r="38" spans="1:8" ht="13.15" customHeight="1" x14ac:dyDescent="0.2">
      <c r="A38" s="195"/>
      <c r="B38" s="181"/>
      <c r="C38" s="181"/>
      <c r="D38" s="221"/>
      <c r="E38" s="196"/>
      <c r="F38" s="215"/>
      <c r="G38" s="226"/>
      <c r="H38" s="236"/>
    </row>
    <row r="39" spans="1:8" ht="15" customHeight="1" x14ac:dyDescent="0.2">
      <c r="A39" s="190" t="s">
        <v>188</v>
      </c>
      <c r="B39" s="181"/>
      <c r="C39" s="181"/>
      <c r="D39" s="221"/>
      <c r="E39" s="196"/>
      <c r="F39" s="215"/>
      <c r="G39" s="226"/>
      <c r="H39" s="236"/>
    </row>
    <row r="40" spans="1:8" ht="15" customHeight="1" x14ac:dyDescent="0.2">
      <c r="A40" s="193" t="s">
        <v>279</v>
      </c>
      <c r="B40" s="179">
        <v>718587270.24000001</v>
      </c>
      <c r="C40" s="229">
        <f>615497274.26 + 22743268.95</f>
        <v>638240543.21000004</v>
      </c>
      <c r="D40" s="219">
        <f>+(C40-B40)/B40</f>
        <v>-0.11181206564258378</v>
      </c>
      <c r="E40" s="197">
        <v>103105</v>
      </c>
      <c r="F40" s="237">
        <v>99159</v>
      </c>
      <c r="G40" s="219">
        <f>+(F40-E40)/E40</f>
        <v>-3.8271664807720283E-2</v>
      </c>
      <c r="H40" s="236"/>
    </row>
    <row r="41" spans="1:8" ht="15" customHeight="1" x14ac:dyDescent="0.2">
      <c r="A41" s="191" t="s">
        <v>197</v>
      </c>
      <c r="B41" s="185">
        <v>218107.55</v>
      </c>
      <c r="C41" s="186">
        <v>14353.97</v>
      </c>
      <c r="D41" s="303"/>
      <c r="E41" s="304"/>
      <c r="F41" s="216"/>
      <c r="G41" s="305"/>
      <c r="H41" s="236"/>
    </row>
    <row r="42" spans="1:8" ht="15" customHeight="1" x14ac:dyDescent="0.2">
      <c r="A42" s="191" t="s">
        <v>202</v>
      </c>
      <c r="B42" s="179">
        <v>35603154.329999998</v>
      </c>
      <c r="C42" s="230">
        <v>33861163.109999999</v>
      </c>
      <c r="D42" s="219">
        <f>+(C42-B42)/B42</f>
        <v>-4.8928002385793069E-2</v>
      </c>
      <c r="E42" s="197">
        <v>5603</v>
      </c>
      <c r="F42" s="237">
        <v>5249</v>
      </c>
      <c r="G42" s="219">
        <f>+(F42-E42)/E42</f>
        <v>-6.3180439050508658E-2</v>
      </c>
      <c r="H42" s="236"/>
    </row>
    <row r="43" spans="1:8" ht="15" customHeight="1" x14ac:dyDescent="0.2">
      <c r="A43" s="191" t="s">
        <v>200</v>
      </c>
      <c r="B43" s="185">
        <v>-1864.79</v>
      </c>
      <c r="C43" s="233">
        <v>437.4</v>
      </c>
      <c r="D43" s="303"/>
      <c r="E43" s="304"/>
      <c r="F43" s="216"/>
      <c r="G43" s="305"/>
      <c r="H43" s="236"/>
    </row>
    <row r="44" spans="1:8" ht="15" customHeight="1" x14ac:dyDescent="0.2">
      <c r="A44" s="191" t="s">
        <v>189</v>
      </c>
      <c r="B44" s="254">
        <v>203871001.58000001</v>
      </c>
      <c r="C44" s="251">
        <v>209362801.30000001</v>
      </c>
      <c r="D44" s="248">
        <f>+(C44-B44)/B44</f>
        <v>2.6937620737812428E-2</v>
      </c>
      <c r="E44" s="249">
        <v>21091</v>
      </c>
      <c r="F44" s="250">
        <v>21589</v>
      </c>
      <c r="G44" s="248">
        <f>+(F44-E44)/E44</f>
        <v>2.3611967189796596E-2</v>
      </c>
      <c r="H44" s="236"/>
    </row>
    <row r="45" spans="1:8" ht="15" customHeight="1" x14ac:dyDescent="0.2">
      <c r="A45" s="191" t="s">
        <v>190</v>
      </c>
      <c r="B45" s="254">
        <v>314.31</v>
      </c>
      <c r="C45" s="251">
        <v>0</v>
      </c>
      <c r="D45" s="300"/>
      <c r="E45" s="299"/>
      <c r="F45" s="301"/>
      <c r="G45" s="302"/>
      <c r="H45" s="236"/>
    </row>
    <row r="46" spans="1:8" s="242" customFormat="1" ht="15" customHeight="1" x14ac:dyDescent="0.2">
      <c r="A46" s="191" t="s">
        <v>191</v>
      </c>
      <c r="B46" s="254">
        <v>1127859.8999999999</v>
      </c>
      <c r="C46" s="251">
        <v>935280.96</v>
      </c>
      <c r="D46" s="248">
        <f>+(C46-B46)/B46</f>
        <v>-0.1707472178060413</v>
      </c>
      <c r="E46" s="255">
        <v>494</v>
      </c>
      <c r="F46" s="250">
        <v>416</v>
      </c>
      <c r="G46" s="248">
        <f>+(F46-E46)/E46</f>
        <v>-0.15789473684210525</v>
      </c>
      <c r="H46" s="241"/>
    </row>
    <row r="47" spans="1:8" ht="15" customHeight="1" x14ac:dyDescent="0.2">
      <c r="A47" s="191" t="s">
        <v>192</v>
      </c>
      <c r="B47" s="254">
        <v>3996451.65</v>
      </c>
      <c r="C47" s="251">
        <v>4014375.19</v>
      </c>
      <c r="D47" s="248">
        <f>+(C47-B47)/B47</f>
        <v>4.4848634663201886E-3</v>
      </c>
      <c r="E47" s="255">
        <v>3086</v>
      </c>
      <c r="F47" s="250">
        <v>3197</v>
      </c>
      <c r="G47" s="248">
        <f>+(F47-E47)/E47</f>
        <v>3.5968891769280621E-2</v>
      </c>
      <c r="H47" s="236"/>
    </row>
    <row r="48" spans="1:8" ht="15" customHeight="1" x14ac:dyDescent="0.2">
      <c r="A48" s="194" t="s">
        <v>193</v>
      </c>
      <c r="B48" s="180">
        <f>SUM(B40:B47)</f>
        <v>963402294.76999998</v>
      </c>
      <c r="C48" s="231">
        <f>SUM(C40:C47)</f>
        <v>886428955.1400001</v>
      </c>
      <c r="D48" s="220"/>
      <c r="E48" s="200"/>
      <c r="F48" s="215"/>
      <c r="G48" s="226"/>
      <c r="H48" s="236"/>
    </row>
    <row r="49" spans="1:8" ht="15" customHeight="1" x14ac:dyDescent="0.2">
      <c r="A49" s="195"/>
      <c r="B49" s="187"/>
      <c r="C49" s="187"/>
      <c r="D49" s="222"/>
      <c r="E49" s="200"/>
      <c r="F49" s="215"/>
      <c r="G49" s="226"/>
      <c r="H49" s="236"/>
    </row>
    <row r="50" spans="1:8" ht="15" customHeight="1" x14ac:dyDescent="0.2">
      <c r="A50" s="190" t="s">
        <v>224</v>
      </c>
      <c r="B50" s="187"/>
      <c r="C50" s="187"/>
      <c r="D50" s="223"/>
      <c r="E50" s="200"/>
      <c r="F50" s="215"/>
      <c r="G50" s="226"/>
      <c r="H50" s="236"/>
    </row>
    <row r="51" spans="1:8" ht="15" customHeight="1" x14ac:dyDescent="0.2">
      <c r="A51" s="191" t="s">
        <v>225</v>
      </c>
      <c r="B51" s="179">
        <v>199964922.02000001</v>
      </c>
      <c r="C51" s="229">
        <v>208658419.02000001</v>
      </c>
      <c r="D51" s="219">
        <f>+(C51-B51)/B51</f>
        <v>4.3475110095212086E-2</v>
      </c>
      <c r="E51" s="199">
        <v>77031</v>
      </c>
      <c r="F51" s="237">
        <v>83988</v>
      </c>
      <c r="G51" s="219">
        <f>+(F51-E51)/E51</f>
        <v>9.0314289052459404E-2</v>
      </c>
      <c r="H51" s="236"/>
    </row>
    <row r="52" spans="1:8" ht="15" customHeight="1" x14ac:dyDescent="0.2">
      <c r="A52" s="194" t="s">
        <v>306</v>
      </c>
      <c r="B52" s="180">
        <v>199782561.86000001</v>
      </c>
      <c r="C52" s="231">
        <f>C51</f>
        <v>208658419.02000001</v>
      </c>
      <c r="D52" s="224"/>
      <c r="E52" s="201"/>
      <c r="F52" s="217"/>
      <c r="G52" s="226"/>
      <c r="H52" s="236"/>
    </row>
    <row r="53" spans="1:8" ht="15" customHeight="1" x14ac:dyDescent="0.2">
      <c r="A53" s="202"/>
      <c r="B53" s="187"/>
      <c r="C53" s="187"/>
      <c r="D53" s="221"/>
      <c r="F53" s="244"/>
      <c r="G53" s="226"/>
      <c r="H53" s="236"/>
    </row>
    <row r="54" spans="1:8" ht="15" customHeight="1" x14ac:dyDescent="0.2">
      <c r="A54" s="203" t="s">
        <v>293</v>
      </c>
      <c r="B54" s="180">
        <v>36034.689999999995</v>
      </c>
      <c r="C54" s="308">
        <v>-63345.59</v>
      </c>
      <c r="D54" s="224"/>
      <c r="F54" s="244"/>
      <c r="H54" s="236"/>
    </row>
    <row r="55" spans="1:8" ht="15" customHeight="1" x14ac:dyDescent="0.2">
      <c r="A55" s="191" t="s">
        <v>226</v>
      </c>
      <c r="B55" s="213">
        <v>10969.53</v>
      </c>
      <c r="C55" s="307">
        <v>-1952.22</v>
      </c>
      <c r="D55" s="224"/>
      <c r="F55" s="244"/>
      <c r="H55" s="236"/>
    </row>
    <row r="56" spans="1:8" ht="15" customHeight="1" x14ac:dyDescent="0.2">
      <c r="A56" s="191" t="s">
        <v>283</v>
      </c>
      <c r="B56" s="298">
        <v>66795500</v>
      </c>
      <c r="C56" s="311">
        <v>0</v>
      </c>
      <c r="D56" s="219"/>
      <c r="E56" s="199">
        <v>151367</v>
      </c>
      <c r="F56" s="296"/>
      <c r="G56" s="297"/>
      <c r="H56" s="236"/>
    </row>
    <row r="57" spans="1:8" ht="15" customHeight="1" x14ac:dyDescent="0.2">
      <c r="A57" s="312" t="s">
        <v>310</v>
      </c>
      <c r="B57" s="313" t="s">
        <v>311</v>
      </c>
      <c r="C57" s="310">
        <v>667.29</v>
      </c>
      <c r="D57" s="222"/>
      <c r="E57" s="200"/>
      <c r="F57" s="296"/>
      <c r="G57" s="297"/>
      <c r="H57" s="236"/>
    </row>
    <row r="58" spans="1:8" ht="15" customHeight="1" x14ac:dyDescent="0.2">
      <c r="A58" s="202"/>
      <c r="B58" s="187"/>
      <c r="C58" s="187"/>
      <c r="D58" s="221"/>
      <c r="F58" s="244"/>
      <c r="G58" s="226"/>
      <c r="H58" s="236"/>
    </row>
    <row r="59" spans="1:8" s="204" customFormat="1" ht="15" customHeight="1" x14ac:dyDescent="0.2">
      <c r="A59" s="194" t="s">
        <v>194</v>
      </c>
      <c r="B59" s="180">
        <v>402086</v>
      </c>
      <c r="C59" s="232">
        <v>430655</v>
      </c>
      <c r="D59" s="219">
        <f>+(C59-B59)/B59</f>
        <v>7.105196400769985E-2</v>
      </c>
      <c r="E59" s="235"/>
      <c r="F59" s="218"/>
      <c r="G59" s="227"/>
      <c r="H59" s="236"/>
    </row>
    <row r="60" spans="1:8" s="204" customFormat="1" ht="15" customHeight="1" x14ac:dyDescent="0.2">
      <c r="A60" s="202"/>
      <c r="B60" s="187"/>
      <c r="C60" s="235"/>
      <c r="D60" s="225"/>
      <c r="E60" s="235"/>
      <c r="F60" s="218"/>
      <c r="G60" s="227"/>
      <c r="H60" s="236"/>
    </row>
    <row r="61" spans="1:8" s="204" customFormat="1" ht="15" customHeight="1" x14ac:dyDescent="0.2">
      <c r="A61" s="205" t="s">
        <v>63</v>
      </c>
      <c r="B61" s="287">
        <f>+B59+B56+B55+B54+B52+B48+B37+B31+B23</f>
        <v>2279147963.04</v>
      </c>
      <c r="C61" s="309">
        <f>+C59+C56+C55+C54+C52+C48+C37+C31+C23+C57</f>
        <v>2136134634.9400001</v>
      </c>
      <c r="D61" s="219">
        <f>+(C61-B61)/B61</f>
        <v>-6.2748593079162876E-2</v>
      </c>
      <c r="E61" s="214">
        <v>284426</v>
      </c>
      <c r="F61" s="245">
        <v>286126</v>
      </c>
      <c r="G61" s="219">
        <f>+(F61-E61)/E61</f>
        <v>5.9769500678559621E-3</v>
      </c>
      <c r="H61" s="314"/>
    </row>
    <row r="62" spans="1:8" s="204" customFormat="1" x14ac:dyDescent="0.2">
      <c r="A62" s="315" t="s">
        <v>313</v>
      </c>
      <c r="B62" s="174"/>
      <c r="C62" s="206"/>
      <c r="D62" s="246"/>
      <c r="E62" s="175"/>
      <c r="F62" s="176"/>
    </row>
    <row r="63" spans="1:8" s="204" customFormat="1" ht="11.25" x14ac:dyDescent="0.2">
      <c r="A63" s="534" t="s">
        <v>314</v>
      </c>
      <c r="B63" s="534"/>
      <c r="C63" s="534"/>
      <c r="D63" s="534"/>
      <c r="E63" s="175"/>
      <c r="F63" s="176"/>
    </row>
    <row r="64" spans="1:8" s="204" customFormat="1" ht="11.25" x14ac:dyDescent="0.2">
      <c r="A64" s="534" t="s">
        <v>315</v>
      </c>
      <c r="B64" s="534"/>
      <c r="C64" s="534"/>
      <c r="D64" s="246"/>
      <c r="E64" s="175"/>
      <c r="F64" s="176"/>
    </row>
    <row r="65" spans="1:8" s="204" customFormat="1" x14ac:dyDescent="0.2">
      <c r="A65" s="316"/>
      <c r="B65" s="174"/>
      <c r="C65" s="206"/>
      <c r="D65" s="246"/>
      <c r="E65" s="175"/>
      <c r="F65" s="176"/>
    </row>
    <row r="66" spans="1:8" s="204" customFormat="1" ht="12" customHeight="1" x14ac:dyDescent="0.2">
      <c r="A66" s="286" t="s">
        <v>312</v>
      </c>
      <c r="C66" s="157"/>
      <c r="D66" s="207"/>
      <c r="F66" s="207"/>
    </row>
    <row r="67" spans="1:8" s="204" customFormat="1" ht="12" customHeight="1" x14ac:dyDescent="0.2">
      <c r="A67" s="286" t="s">
        <v>317</v>
      </c>
      <c r="C67" s="284"/>
      <c r="D67" s="207"/>
      <c r="F67" s="207"/>
      <c r="H67" s="235"/>
    </row>
    <row r="68" spans="1:8" ht="12" customHeight="1" x14ac:dyDescent="0.2">
      <c r="A68" s="204" t="s">
        <v>195</v>
      </c>
      <c r="B68" s="208"/>
      <c r="C68" s="285"/>
      <c r="D68" s="207"/>
      <c r="E68" s="204"/>
      <c r="F68" s="207"/>
    </row>
    <row r="69" spans="1:8" ht="17.25" customHeight="1" x14ac:dyDescent="0.2">
      <c r="A69" s="535" t="s">
        <v>227</v>
      </c>
      <c r="B69" s="535"/>
      <c r="C69" s="535"/>
      <c r="D69" s="207"/>
      <c r="E69" s="204"/>
      <c r="F69" s="207"/>
    </row>
    <row r="70" spans="1:8" x14ac:dyDescent="0.2">
      <c r="A70" s="204" t="s">
        <v>280</v>
      </c>
    </row>
    <row r="71" spans="1:8" x14ac:dyDescent="0.2">
      <c r="C71" s="283"/>
      <c r="D71" s="209"/>
      <c r="E71" s="282"/>
      <c r="F71" s="209"/>
    </row>
    <row r="72" spans="1:8" ht="18" customHeight="1" x14ac:dyDescent="0.2">
      <c r="B72" s="210"/>
      <c r="C72" s="281"/>
      <c r="D72" s="209"/>
      <c r="E72" s="210"/>
      <c r="F72" s="209"/>
    </row>
  </sheetData>
  <mergeCells count="5">
    <mergeCell ref="B2:G4"/>
    <mergeCell ref="B6:G8"/>
    <mergeCell ref="A63:D63"/>
    <mergeCell ref="A64:C64"/>
    <mergeCell ref="A69:C69"/>
  </mergeCells>
  <hyperlinks>
    <hyperlink ref="A10" location="Sommaire!A1" display="Sommaire" xr:uid="{5726F0DD-92D8-4E90-9937-2508926C9B73}"/>
  </hyperlinks>
  <printOptions verticalCentered="1"/>
  <pageMargins left="0.39370078740157483" right="0.39370078740157483" top="0.59055118110236227" bottom="0.59055118110236227" header="0.51181102362204722" footer="0.51181102362204722"/>
  <pageSetup paperSize="9" scale="69" orientation="portrait" r:id="rId1"/>
  <headerFooter alignWithMargins="0">
    <oddHeader>&amp;R&amp;"Arial,Italique"&amp;8Observatoire Statistiques et Etudes - CAF de la Réunion - Mai 2020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68E22-AA56-4A24-8680-504FB471A585}">
  <dimension ref="A1:X158"/>
  <sheetViews>
    <sheetView showGridLines="0" workbookViewId="0">
      <selection activeCell="A7" sqref="A7"/>
    </sheetView>
  </sheetViews>
  <sheetFormatPr baseColWidth="10" defaultRowHeight="12.75" x14ac:dyDescent="0.2"/>
  <cols>
    <col min="1" max="1" width="43.5703125" style="537" customWidth="1"/>
    <col min="2" max="2" width="38.7109375" style="537" bestFit="1" customWidth="1"/>
    <col min="3" max="3" width="14.140625" style="537" bestFit="1" customWidth="1"/>
    <col min="4" max="4" width="7.7109375" style="537" bestFit="1" customWidth="1"/>
    <col min="5" max="5" width="11.42578125" style="537" customWidth="1"/>
    <col min="6" max="6" width="9.85546875" style="537" bestFit="1" customWidth="1"/>
    <col min="7" max="7" width="10.7109375" style="537" bestFit="1" customWidth="1"/>
    <col min="8" max="8" width="11.28515625" style="537" bestFit="1" customWidth="1"/>
    <col min="9" max="11" width="10.7109375" style="537" bestFit="1" customWidth="1"/>
    <col min="12" max="12" width="11" style="537" bestFit="1" customWidth="1"/>
    <col min="13" max="13" width="10.140625" style="537" bestFit="1" customWidth="1"/>
    <col min="14" max="15" width="11.42578125" style="537"/>
    <col min="16" max="18" width="10.140625" style="537" bestFit="1" customWidth="1"/>
    <col min="19" max="19" width="10.7109375" style="537" bestFit="1" customWidth="1"/>
    <col min="20" max="20" width="11.140625" style="537" bestFit="1" customWidth="1"/>
    <col min="21" max="22" width="10.7109375" style="537" bestFit="1" customWidth="1"/>
    <col min="23" max="24" width="10.85546875" style="537" bestFit="1" customWidth="1"/>
    <col min="25" max="16384" width="11.42578125" style="537"/>
  </cols>
  <sheetData>
    <row r="1" spans="1:24" ht="24" customHeight="1" x14ac:dyDescent="0.25">
      <c r="A1" s="536" t="s">
        <v>318</v>
      </c>
      <c r="K1" s="536"/>
    </row>
    <row r="2" spans="1:24" ht="15.75" x14ac:dyDescent="0.25">
      <c r="A2" s="538" t="s">
        <v>319</v>
      </c>
    </row>
    <row r="3" spans="1:24" ht="15.75" x14ac:dyDescent="0.25">
      <c r="A3" s="539" t="s">
        <v>320</v>
      </c>
      <c r="K3" s="540"/>
    </row>
    <row r="4" spans="1:24" ht="15.75" x14ac:dyDescent="0.25">
      <c r="A4" s="541" t="s">
        <v>321</v>
      </c>
      <c r="K4" s="542"/>
    </row>
    <row r="5" spans="1:24" ht="13.15" customHeight="1" x14ac:dyDescent="0.25">
      <c r="A5" s="541" t="s">
        <v>322</v>
      </c>
      <c r="K5" s="542"/>
    </row>
    <row r="6" spans="1:24" ht="13.15" customHeight="1" x14ac:dyDescent="0.25">
      <c r="A6" s="542"/>
      <c r="K6" s="542"/>
    </row>
    <row r="7" spans="1:24" s="543" customFormat="1" ht="15.75" x14ac:dyDescent="0.25">
      <c r="A7" s="177" t="s">
        <v>166</v>
      </c>
      <c r="B7" s="177" t="s">
        <v>323</v>
      </c>
      <c r="D7" s="544"/>
      <c r="E7" s="544" t="s">
        <v>324</v>
      </c>
      <c r="F7" s="544"/>
      <c r="G7" s="544"/>
      <c r="H7" s="544"/>
      <c r="I7" s="544"/>
      <c r="J7" s="544"/>
      <c r="K7" s="544"/>
    </row>
    <row r="9" spans="1:24" s="547" customFormat="1" ht="76.5" x14ac:dyDescent="0.2">
      <c r="A9" s="545" t="s">
        <v>325</v>
      </c>
      <c r="B9" s="545" t="s">
        <v>326</v>
      </c>
      <c r="C9" s="546" t="s">
        <v>327</v>
      </c>
      <c r="D9" s="545" t="s">
        <v>328</v>
      </c>
      <c r="E9" s="545" t="s">
        <v>329</v>
      </c>
      <c r="F9" s="545" t="s">
        <v>84</v>
      </c>
      <c r="G9" s="545" t="s">
        <v>330</v>
      </c>
      <c r="H9" s="545" t="s">
        <v>331</v>
      </c>
      <c r="I9" s="545" t="s">
        <v>332</v>
      </c>
      <c r="J9" s="545" t="s">
        <v>333</v>
      </c>
      <c r="K9" s="545" t="s">
        <v>334</v>
      </c>
      <c r="L9" s="545" t="s">
        <v>335</v>
      </c>
      <c r="M9" s="545" t="s">
        <v>336</v>
      </c>
      <c r="N9" s="545" t="s">
        <v>337</v>
      </c>
      <c r="O9" s="545" t="s">
        <v>338</v>
      </c>
      <c r="P9" s="545" t="s">
        <v>339</v>
      </c>
      <c r="Q9" s="545" t="s">
        <v>340</v>
      </c>
      <c r="R9" s="545" t="s">
        <v>341</v>
      </c>
      <c r="S9" s="545" t="s">
        <v>342</v>
      </c>
      <c r="T9" s="545" t="s">
        <v>343</v>
      </c>
      <c r="U9" s="545" t="s">
        <v>344</v>
      </c>
      <c r="V9" s="545" t="s">
        <v>345</v>
      </c>
      <c r="W9" s="545" t="s">
        <v>346</v>
      </c>
      <c r="X9" s="545" t="s">
        <v>347</v>
      </c>
    </row>
    <row r="10" spans="1:24" ht="12.75" customHeight="1" x14ac:dyDescent="0.2">
      <c r="A10" s="548" t="s">
        <v>348</v>
      </c>
      <c r="B10" s="548" t="s">
        <v>349</v>
      </c>
      <c r="C10" s="549" t="s">
        <v>350</v>
      </c>
      <c r="D10" s="548">
        <v>0</v>
      </c>
      <c r="E10" s="550">
        <v>1034</v>
      </c>
      <c r="F10" s="550">
        <v>2494</v>
      </c>
      <c r="G10" s="550">
        <v>463</v>
      </c>
      <c r="H10" s="550">
        <v>341</v>
      </c>
      <c r="I10" s="550">
        <v>51</v>
      </c>
      <c r="J10" s="550">
        <v>179</v>
      </c>
      <c r="K10" s="550">
        <v>55</v>
      </c>
      <c r="L10" s="550">
        <v>1222</v>
      </c>
      <c r="M10" s="550">
        <v>151</v>
      </c>
      <c r="N10" s="550">
        <v>165</v>
      </c>
      <c r="O10" s="550">
        <v>254</v>
      </c>
      <c r="P10" s="550">
        <v>235</v>
      </c>
      <c r="Q10" s="550">
        <v>202</v>
      </c>
      <c r="R10" s="550">
        <v>215</v>
      </c>
      <c r="S10" s="550"/>
      <c r="T10" s="550">
        <v>86</v>
      </c>
      <c r="U10" s="550">
        <v>373</v>
      </c>
      <c r="V10" s="550">
        <v>66</v>
      </c>
      <c r="W10" s="550">
        <v>331</v>
      </c>
      <c r="X10" s="550">
        <v>556</v>
      </c>
    </row>
    <row r="11" spans="1:24" ht="12.75" customHeight="1" x14ac:dyDescent="0.2">
      <c r="A11" s="548" t="s">
        <v>351</v>
      </c>
      <c r="B11" s="548" t="s">
        <v>352</v>
      </c>
      <c r="C11" s="549" t="s">
        <v>350</v>
      </c>
      <c r="D11" s="548">
        <v>0</v>
      </c>
      <c r="E11" s="550">
        <v>3328</v>
      </c>
      <c r="F11" s="550">
        <v>7832</v>
      </c>
      <c r="G11" s="550">
        <v>1397</v>
      </c>
      <c r="H11" s="550">
        <v>1175</v>
      </c>
      <c r="I11" s="550">
        <v>164</v>
      </c>
      <c r="J11" s="550">
        <v>592</v>
      </c>
      <c r="K11" s="550">
        <v>189</v>
      </c>
      <c r="L11" s="550">
        <v>3738</v>
      </c>
      <c r="M11" s="550">
        <v>572</v>
      </c>
      <c r="N11" s="550">
        <v>514</v>
      </c>
      <c r="O11" s="550">
        <v>846</v>
      </c>
      <c r="P11" s="550">
        <v>724</v>
      </c>
      <c r="Q11" s="550">
        <v>562</v>
      </c>
      <c r="R11" s="550">
        <v>520</v>
      </c>
      <c r="S11" s="550">
        <v>17</v>
      </c>
      <c r="T11" s="550">
        <v>281</v>
      </c>
      <c r="U11" s="550">
        <v>1822</v>
      </c>
      <c r="V11" s="550">
        <v>252</v>
      </c>
      <c r="W11" s="550">
        <v>1028</v>
      </c>
      <c r="X11" s="550">
        <v>1734</v>
      </c>
    </row>
    <row r="12" spans="1:24" ht="12.75" customHeight="1" x14ac:dyDescent="0.2">
      <c r="A12" s="548" t="s">
        <v>353</v>
      </c>
      <c r="B12" s="548" t="s">
        <v>354</v>
      </c>
      <c r="C12" s="549" t="s">
        <v>350</v>
      </c>
      <c r="D12" s="548">
        <v>0</v>
      </c>
      <c r="E12" s="550">
        <v>504</v>
      </c>
      <c r="F12" s="550">
        <v>1235</v>
      </c>
      <c r="G12" s="550">
        <v>175</v>
      </c>
      <c r="H12" s="550">
        <v>192</v>
      </c>
      <c r="I12" s="550">
        <v>25</v>
      </c>
      <c r="J12" s="550">
        <v>112</v>
      </c>
      <c r="K12" s="550">
        <v>36</v>
      </c>
      <c r="L12" s="550">
        <v>589</v>
      </c>
      <c r="M12" s="550">
        <v>87</v>
      </c>
      <c r="N12" s="550">
        <v>103</v>
      </c>
      <c r="O12" s="550">
        <v>150</v>
      </c>
      <c r="P12" s="550">
        <v>106</v>
      </c>
      <c r="Q12" s="550">
        <v>86</v>
      </c>
      <c r="R12" s="550">
        <v>57</v>
      </c>
      <c r="S12" s="550"/>
      <c r="T12" s="550">
        <v>39</v>
      </c>
      <c r="U12" s="550">
        <v>313</v>
      </c>
      <c r="V12" s="550">
        <v>32</v>
      </c>
      <c r="W12" s="550">
        <v>151</v>
      </c>
      <c r="X12" s="550">
        <v>236</v>
      </c>
    </row>
    <row r="13" spans="1:24" ht="12.75" customHeight="1" x14ac:dyDescent="0.2">
      <c r="A13" s="548" t="s">
        <v>355</v>
      </c>
      <c r="B13" s="548" t="s">
        <v>356</v>
      </c>
      <c r="C13" s="549" t="s">
        <v>350</v>
      </c>
      <c r="D13" s="548">
        <v>0</v>
      </c>
      <c r="E13" s="550">
        <v>1209</v>
      </c>
      <c r="F13" s="550">
        <v>2584</v>
      </c>
      <c r="G13" s="550">
        <v>597</v>
      </c>
      <c r="H13" s="550">
        <v>311</v>
      </c>
      <c r="I13" s="550">
        <v>70</v>
      </c>
      <c r="J13" s="550">
        <v>231</v>
      </c>
      <c r="K13" s="550">
        <v>57</v>
      </c>
      <c r="L13" s="550">
        <v>1070</v>
      </c>
      <c r="M13" s="550">
        <v>155</v>
      </c>
      <c r="N13" s="550">
        <v>153</v>
      </c>
      <c r="O13" s="550">
        <v>238</v>
      </c>
      <c r="P13" s="550">
        <v>205</v>
      </c>
      <c r="Q13" s="550">
        <v>164</v>
      </c>
      <c r="R13" s="550">
        <v>155</v>
      </c>
      <c r="S13" s="550">
        <v>6</v>
      </c>
      <c r="T13" s="550">
        <v>81</v>
      </c>
      <c r="U13" s="550">
        <v>392</v>
      </c>
      <c r="V13" s="550">
        <v>102</v>
      </c>
      <c r="W13" s="550">
        <v>410</v>
      </c>
      <c r="X13" s="550">
        <v>564</v>
      </c>
    </row>
    <row r="14" spans="1:24" ht="12.75" customHeight="1" x14ac:dyDescent="0.2">
      <c r="A14" s="548" t="s">
        <v>357</v>
      </c>
      <c r="B14" s="548" t="s">
        <v>358</v>
      </c>
      <c r="C14" s="549" t="s">
        <v>350</v>
      </c>
      <c r="D14" s="548">
        <v>0</v>
      </c>
      <c r="E14" s="550">
        <v>788</v>
      </c>
      <c r="F14" s="550">
        <v>1865</v>
      </c>
      <c r="G14" s="550">
        <v>328</v>
      </c>
      <c r="H14" s="550">
        <v>188</v>
      </c>
      <c r="I14" s="550">
        <v>43</v>
      </c>
      <c r="J14" s="550">
        <v>229</v>
      </c>
      <c r="K14" s="550">
        <v>49</v>
      </c>
      <c r="L14" s="550">
        <v>804</v>
      </c>
      <c r="M14" s="550">
        <v>93</v>
      </c>
      <c r="N14" s="550">
        <v>109</v>
      </c>
      <c r="O14" s="550">
        <v>205</v>
      </c>
      <c r="P14" s="550">
        <v>174</v>
      </c>
      <c r="Q14" s="550">
        <v>125</v>
      </c>
      <c r="R14" s="550">
        <v>98</v>
      </c>
      <c r="S14" s="550"/>
      <c r="T14" s="550">
        <v>60</v>
      </c>
      <c r="U14" s="550">
        <v>200</v>
      </c>
      <c r="V14" s="550">
        <v>63</v>
      </c>
      <c r="W14" s="550">
        <v>260</v>
      </c>
      <c r="X14" s="550">
        <v>340</v>
      </c>
    </row>
    <row r="15" spans="1:24" ht="12.75" customHeight="1" x14ac:dyDescent="0.2">
      <c r="A15" s="548" t="s">
        <v>359</v>
      </c>
      <c r="B15" s="548" t="s">
        <v>360</v>
      </c>
      <c r="C15" s="549" t="s">
        <v>361</v>
      </c>
      <c r="D15" s="548">
        <v>0</v>
      </c>
      <c r="E15" s="550">
        <v>1192</v>
      </c>
      <c r="F15" s="550">
        <v>2326</v>
      </c>
      <c r="G15" s="550">
        <v>652</v>
      </c>
      <c r="H15" s="550">
        <v>281</v>
      </c>
      <c r="I15" s="550">
        <v>76</v>
      </c>
      <c r="J15" s="550">
        <v>183</v>
      </c>
      <c r="K15" s="550">
        <v>40</v>
      </c>
      <c r="L15" s="550">
        <v>869</v>
      </c>
      <c r="M15" s="550">
        <v>107</v>
      </c>
      <c r="N15" s="550">
        <v>117</v>
      </c>
      <c r="O15" s="550">
        <v>195</v>
      </c>
      <c r="P15" s="550">
        <v>198</v>
      </c>
      <c r="Q15" s="550">
        <v>133</v>
      </c>
      <c r="R15" s="550">
        <v>119</v>
      </c>
      <c r="S15" s="550"/>
      <c r="T15" s="550">
        <v>56</v>
      </c>
      <c r="U15" s="550">
        <v>776</v>
      </c>
      <c r="V15" s="550">
        <v>105</v>
      </c>
      <c r="W15" s="550">
        <v>293</v>
      </c>
      <c r="X15" s="550">
        <v>475</v>
      </c>
    </row>
    <row r="16" spans="1:24" ht="12.75" customHeight="1" x14ac:dyDescent="0.2">
      <c r="A16" s="548" t="s">
        <v>362</v>
      </c>
      <c r="B16" s="548" t="s">
        <v>363</v>
      </c>
      <c r="C16" s="549" t="s">
        <v>361</v>
      </c>
      <c r="D16" s="548">
        <v>0</v>
      </c>
      <c r="E16" s="550">
        <v>856</v>
      </c>
      <c r="F16" s="550">
        <v>1651</v>
      </c>
      <c r="G16" s="550">
        <v>484</v>
      </c>
      <c r="H16" s="550">
        <v>218</v>
      </c>
      <c r="I16" s="550">
        <v>51</v>
      </c>
      <c r="J16" s="550">
        <v>103</v>
      </c>
      <c r="K16" s="550">
        <v>31</v>
      </c>
      <c r="L16" s="550">
        <v>640</v>
      </c>
      <c r="M16" s="550">
        <v>80</v>
      </c>
      <c r="N16" s="550">
        <v>92</v>
      </c>
      <c r="O16" s="550">
        <v>171</v>
      </c>
      <c r="P16" s="550">
        <v>116</v>
      </c>
      <c r="Q16" s="550">
        <v>87</v>
      </c>
      <c r="R16" s="550">
        <v>94</v>
      </c>
      <c r="S16" s="550"/>
      <c r="T16" s="550">
        <v>38</v>
      </c>
      <c r="U16" s="550">
        <v>587</v>
      </c>
      <c r="V16" s="550">
        <v>77</v>
      </c>
      <c r="W16" s="550">
        <v>204</v>
      </c>
      <c r="X16" s="550">
        <v>339</v>
      </c>
    </row>
    <row r="17" spans="1:24" ht="12.75" customHeight="1" x14ac:dyDescent="0.2">
      <c r="A17" s="548" t="s">
        <v>364</v>
      </c>
      <c r="B17" s="548" t="s">
        <v>365</v>
      </c>
      <c r="C17" s="549" t="s">
        <v>361</v>
      </c>
      <c r="D17" s="548">
        <v>0</v>
      </c>
      <c r="E17" s="550">
        <v>378</v>
      </c>
      <c r="F17" s="550">
        <v>793</v>
      </c>
      <c r="G17" s="550">
        <v>177</v>
      </c>
      <c r="H17" s="550">
        <v>80</v>
      </c>
      <c r="I17" s="550">
        <v>37</v>
      </c>
      <c r="J17" s="550">
        <v>84</v>
      </c>
      <c r="K17" s="550">
        <v>14</v>
      </c>
      <c r="L17" s="550">
        <v>292</v>
      </c>
      <c r="M17" s="550">
        <v>36</v>
      </c>
      <c r="N17" s="550">
        <v>47</v>
      </c>
      <c r="O17" s="550">
        <v>63</v>
      </c>
      <c r="P17" s="550">
        <v>62</v>
      </c>
      <c r="Q17" s="550">
        <v>40</v>
      </c>
      <c r="R17" s="550">
        <v>44</v>
      </c>
      <c r="S17" s="550"/>
      <c r="T17" s="550">
        <v>25</v>
      </c>
      <c r="U17" s="550">
        <v>153</v>
      </c>
      <c r="V17" s="550">
        <v>35</v>
      </c>
      <c r="W17" s="550">
        <v>105</v>
      </c>
      <c r="X17" s="550">
        <v>144</v>
      </c>
    </row>
    <row r="18" spans="1:24" ht="12.75" customHeight="1" x14ac:dyDescent="0.2">
      <c r="A18" s="548" t="s">
        <v>366</v>
      </c>
      <c r="B18" s="548" t="s">
        <v>367</v>
      </c>
      <c r="C18" s="549" t="s">
        <v>368</v>
      </c>
      <c r="D18" s="548">
        <v>0</v>
      </c>
      <c r="E18" s="550">
        <v>913</v>
      </c>
      <c r="F18" s="550">
        <v>2096</v>
      </c>
      <c r="G18" s="550">
        <v>385</v>
      </c>
      <c r="H18" s="550">
        <v>271</v>
      </c>
      <c r="I18" s="550">
        <v>47</v>
      </c>
      <c r="J18" s="550">
        <v>210</v>
      </c>
      <c r="K18" s="550">
        <v>43</v>
      </c>
      <c r="L18" s="550">
        <v>923</v>
      </c>
      <c r="M18" s="550">
        <v>132</v>
      </c>
      <c r="N18" s="550">
        <v>118</v>
      </c>
      <c r="O18" s="550">
        <v>217</v>
      </c>
      <c r="P18" s="550">
        <v>184</v>
      </c>
      <c r="Q18" s="550">
        <v>142</v>
      </c>
      <c r="R18" s="550">
        <v>130</v>
      </c>
      <c r="S18" s="550"/>
      <c r="T18" s="550">
        <v>50</v>
      </c>
      <c r="U18" s="550">
        <v>388</v>
      </c>
      <c r="V18" s="550">
        <v>87</v>
      </c>
      <c r="W18" s="550">
        <v>342</v>
      </c>
      <c r="X18" s="550">
        <v>374</v>
      </c>
    </row>
    <row r="19" spans="1:24" ht="12.75" customHeight="1" x14ac:dyDescent="0.2">
      <c r="A19" s="548" t="s">
        <v>369</v>
      </c>
      <c r="B19" s="548" t="s">
        <v>370</v>
      </c>
      <c r="C19" s="549" t="s">
        <v>368</v>
      </c>
      <c r="D19" s="548">
        <v>0</v>
      </c>
      <c r="E19" s="550">
        <v>1046</v>
      </c>
      <c r="F19" s="550">
        <v>2295</v>
      </c>
      <c r="G19" s="550">
        <v>454</v>
      </c>
      <c r="H19" s="550">
        <v>311</v>
      </c>
      <c r="I19" s="550">
        <v>68</v>
      </c>
      <c r="J19" s="550">
        <v>213</v>
      </c>
      <c r="K19" s="550">
        <v>33</v>
      </c>
      <c r="L19" s="550">
        <v>974</v>
      </c>
      <c r="M19" s="550">
        <v>135</v>
      </c>
      <c r="N19" s="550">
        <v>139</v>
      </c>
      <c r="O19" s="550">
        <v>240</v>
      </c>
      <c r="P19" s="550">
        <v>187</v>
      </c>
      <c r="Q19" s="550">
        <v>138</v>
      </c>
      <c r="R19" s="550">
        <v>135</v>
      </c>
      <c r="S19" s="550"/>
      <c r="T19" s="550">
        <v>78</v>
      </c>
      <c r="U19" s="550">
        <v>495</v>
      </c>
      <c r="V19" s="550">
        <v>91</v>
      </c>
      <c r="W19" s="550">
        <v>305</v>
      </c>
      <c r="X19" s="550">
        <v>478</v>
      </c>
    </row>
    <row r="20" spans="1:24" ht="12.75" customHeight="1" x14ac:dyDescent="0.2">
      <c r="A20" s="548" t="s">
        <v>371</v>
      </c>
      <c r="B20" s="548" t="s">
        <v>372</v>
      </c>
      <c r="C20" s="549" t="s">
        <v>368</v>
      </c>
      <c r="D20" s="548">
        <v>0</v>
      </c>
      <c r="E20" s="550">
        <v>1945</v>
      </c>
      <c r="F20" s="550">
        <v>3919</v>
      </c>
      <c r="G20" s="550">
        <v>1044</v>
      </c>
      <c r="H20" s="550">
        <v>550</v>
      </c>
      <c r="I20" s="550">
        <v>106</v>
      </c>
      <c r="J20" s="550">
        <v>245</v>
      </c>
      <c r="K20" s="550">
        <v>69</v>
      </c>
      <c r="L20" s="550">
        <v>1615</v>
      </c>
      <c r="M20" s="550">
        <v>209</v>
      </c>
      <c r="N20" s="550">
        <v>225</v>
      </c>
      <c r="O20" s="550">
        <v>377</v>
      </c>
      <c r="P20" s="550">
        <v>329</v>
      </c>
      <c r="Q20" s="550">
        <v>257</v>
      </c>
      <c r="R20" s="550">
        <v>218</v>
      </c>
      <c r="S20" s="550">
        <v>13</v>
      </c>
      <c r="T20" s="550">
        <v>110</v>
      </c>
      <c r="U20" s="550">
        <v>1293</v>
      </c>
      <c r="V20" s="550">
        <v>179</v>
      </c>
      <c r="W20" s="550">
        <v>544</v>
      </c>
      <c r="X20" s="550">
        <v>802</v>
      </c>
    </row>
    <row r="21" spans="1:24" ht="12.75" customHeight="1" x14ac:dyDescent="0.2">
      <c r="A21" s="548" t="s">
        <v>373</v>
      </c>
      <c r="B21" s="548" t="s">
        <v>374</v>
      </c>
      <c r="C21" s="549" t="s">
        <v>368</v>
      </c>
      <c r="D21" s="548">
        <v>0</v>
      </c>
      <c r="E21" s="550">
        <v>2425</v>
      </c>
      <c r="F21" s="550">
        <v>4983</v>
      </c>
      <c r="G21" s="550">
        <v>1230</v>
      </c>
      <c r="H21" s="550">
        <v>746</v>
      </c>
      <c r="I21" s="550">
        <v>130</v>
      </c>
      <c r="J21" s="550">
        <v>319</v>
      </c>
      <c r="K21" s="550">
        <v>83</v>
      </c>
      <c r="L21" s="550">
        <v>2103</v>
      </c>
      <c r="M21" s="550">
        <v>301</v>
      </c>
      <c r="N21" s="550">
        <v>308</v>
      </c>
      <c r="O21" s="550">
        <v>475</v>
      </c>
      <c r="P21" s="550">
        <v>411</v>
      </c>
      <c r="Q21" s="550">
        <v>302</v>
      </c>
      <c r="R21" s="550">
        <v>306</v>
      </c>
      <c r="S21" s="550">
        <v>30</v>
      </c>
      <c r="T21" s="550">
        <v>165</v>
      </c>
      <c r="U21" s="550">
        <v>1416</v>
      </c>
      <c r="V21" s="550">
        <v>218</v>
      </c>
      <c r="W21" s="550">
        <v>750</v>
      </c>
      <c r="X21" s="550">
        <v>1086</v>
      </c>
    </row>
    <row r="22" spans="1:24" ht="12.75" customHeight="1" x14ac:dyDescent="0.2">
      <c r="A22" s="548" t="s">
        <v>375</v>
      </c>
      <c r="B22" s="548" t="s">
        <v>376</v>
      </c>
      <c r="C22" s="549" t="s">
        <v>368</v>
      </c>
      <c r="D22" s="548">
        <v>0</v>
      </c>
      <c r="E22" s="550">
        <v>1226</v>
      </c>
      <c r="F22" s="550">
        <v>2641</v>
      </c>
      <c r="G22" s="550">
        <v>568</v>
      </c>
      <c r="H22" s="550">
        <v>335</v>
      </c>
      <c r="I22" s="550">
        <v>81</v>
      </c>
      <c r="J22" s="550">
        <v>242</v>
      </c>
      <c r="K22" s="550">
        <v>54</v>
      </c>
      <c r="L22" s="550">
        <v>1091</v>
      </c>
      <c r="M22" s="550">
        <v>147</v>
      </c>
      <c r="N22" s="550">
        <v>125</v>
      </c>
      <c r="O22" s="550">
        <v>272</v>
      </c>
      <c r="P22" s="550">
        <v>206</v>
      </c>
      <c r="Q22" s="550">
        <v>177</v>
      </c>
      <c r="R22" s="550">
        <v>164</v>
      </c>
      <c r="S22" s="550">
        <v>25</v>
      </c>
      <c r="T22" s="550">
        <v>67</v>
      </c>
      <c r="U22" s="550">
        <v>541</v>
      </c>
      <c r="V22" s="550">
        <v>95</v>
      </c>
      <c r="W22" s="550">
        <v>402</v>
      </c>
      <c r="X22" s="550">
        <v>503</v>
      </c>
    </row>
    <row r="23" spans="1:24" ht="12.75" customHeight="1" x14ac:dyDescent="0.2">
      <c r="A23" s="548" t="s">
        <v>377</v>
      </c>
      <c r="B23" s="548" t="s">
        <v>378</v>
      </c>
      <c r="C23" s="549" t="s">
        <v>368</v>
      </c>
      <c r="D23" s="548">
        <v>0</v>
      </c>
      <c r="E23" s="550">
        <v>437</v>
      </c>
      <c r="F23" s="550">
        <v>1055</v>
      </c>
      <c r="G23" s="550">
        <v>168</v>
      </c>
      <c r="H23" s="550">
        <v>135</v>
      </c>
      <c r="I23" s="550">
        <v>29</v>
      </c>
      <c r="J23" s="550">
        <v>105</v>
      </c>
      <c r="K23" s="550">
        <v>20</v>
      </c>
      <c r="L23" s="550">
        <v>487</v>
      </c>
      <c r="M23" s="550">
        <v>70</v>
      </c>
      <c r="N23" s="550">
        <v>74</v>
      </c>
      <c r="O23" s="550">
        <v>106</v>
      </c>
      <c r="P23" s="550">
        <v>98</v>
      </c>
      <c r="Q23" s="550">
        <v>79</v>
      </c>
      <c r="R23" s="550">
        <v>60</v>
      </c>
      <c r="S23" s="550"/>
      <c r="T23" s="550">
        <v>32</v>
      </c>
      <c r="U23" s="550">
        <v>224</v>
      </c>
      <c r="V23" s="550">
        <v>44</v>
      </c>
      <c r="W23" s="550">
        <v>145</v>
      </c>
      <c r="X23" s="550">
        <v>196</v>
      </c>
    </row>
    <row r="24" spans="1:24" ht="12.75" customHeight="1" x14ac:dyDescent="0.2">
      <c r="A24" s="548" t="s">
        <v>379</v>
      </c>
      <c r="B24" s="548" t="s">
        <v>380</v>
      </c>
      <c r="C24" s="549" t="s">
        <v>381</v>
      </c>
      <c r="D24" s="548">
        <v>0</v>
      </c>
      <c r="E24" s="550">
        <v>892</v>
      </c>
      <c r="F24" s="550">
        <v>1869</v>
      </c>
      <c r="G24" s="550">
        <v>442</v>
      </c>
      <c r="H24" s="550">
        <v>266</v>
      </c>
      <c r="I24" s="550">
        <v>43</v>
      </c>
      <c r="J24" s="550">
        <v>141</v>
      </c>
      <c r="K24" s="550">
        <v>33</v>
      </c>
      <c r="L24" s="550">
        <v>791</v>
      </c>
      <c r="M24" s="550">
        <v>110</v>
      </c>
      <c r="N24" s="550">
        <v>128</v>
      </c>
      <c r="O24" s="550">
        <v>186</v>
      </c>
      <c r="P24" s="550">
        <v>155</v>
      </c>
      <c r="Q24" s="550">
        <v>106</v>
      </c>
      <c r="R24" s="550">
        <v>106</v>
      </c>
      <c r="S24" s="550"/>
      <c r="T24" s="550">
        <v>73</v>
      </c>
      <c r="U24" s="550">
        <v>494</v>
      </c>
      <c r="V24" s="550">
        <v>66</v>
      </c>
      <c r="W24" s="550">
        <v>321</v>
      </c>
      <c r="X24" s="550">
        <v>328</v>
      </c>
    </row>
    <row r="25" spans="1:24" ht="12.75" customHeight="1" x14ac:dyDescent="0.2">
      <c r="A25" s="548" t="s">
        <v>382</v>
      </c>
      <c r="B25" s="548" t="s">
        <v>383</v>
      </c>
      <c r="C25" s="549" t="s">
        <v>381</v>
      </c>
      <c r="D25" s="548">
        <v>0</v>
      </c>
      <c r="E25" s="550">
        <v>1045</v>
      </c>
      <c r="F25" s="550">
        <v>2406</v>
      </c>
      <c r="G25" s="550">
        <v>466</v>
      </c>
      <c r="H25" s="550">
        <v>391</v>
      </c>
      <c r="I25" s="550">
        <v>43</v>
      </c>
      <c r="J25" s="550">
        <v>145</v>
      </c>
      <c r="K25" s="550">
        <v>46</v>
      </c>
      <c r="L25" s="550">
        <v>1165</v>
      </c>
      <c r="M25" s="550">
        <v>208</v>
      </c>
      <c r="N25" s="550">
        <v>160</v>
      </c>
      <c r="O25" s="550">
        <v>315</v>
      </c>
      <c r="P25" s="550">
        <v>211</v>
      </c>
      <c r="Q25" s="550">
        <v>138</v>
      </c>
      <c r="R25" s="550">
        <v>133</v>
      </c>
      <c r="S25" s="550">
        <v>17</v>
      </c>
      <c r="T25" s="550">
        <v>94</v>
      </c>
      <c r="U25" s="550">
        <v>730</v>
      </c>
      <c r="V25" s="550">
        <v>81</v>
      </c>
      <c r="W25" s="550">
        <v>358</v>
      </c>
      <c r="X25" s="550">
        <v>440</v>
      </c>
    </row>
    <row r="26" spans="1:24" ht="12.75" customHeight="1" x14ac:dyDescent="0.2">
      <c r="A26" s="548" t="s">
        <v>384</v>
      </c>
      <c r="B26" s="548" t="s">
        <v>385</v>
      </c>
      <c r="C26" s="549" t="s">
        <v>44</v>
      </c>
      <c r="D26" s="548">
        <v>0</v>
      </c>
      <c r="E26" s="550">
        <v>1560</v>
      </c>
      <c r="F26" s="550">
        <v>3598</v>
      </c>
      <c r="G26" s="550">
        <v>682</v>
      </c>
      <c r="H26" s="550">
        <v>487</v>
      </c>
      <c r="I26" s="550">
        <v>89</v>
      </c>
      <c r="J26" s="550">
        <v>302</v>
      </c>
      <c r="K26" s="550">
        <v>74</v>
      </c>
      <c r="L26" s="550">
        <v>1649</v>
      </c>
      <c r="M26" s="550">
        <v>233</v>
      </c>
      <c r="N26" s="550">
        <v>217</v>
      </c>
      <c r="O26" s="550">
        <v>380</v>
      </c>
      <c r="P26" s="550">
        <v>317</v>
      </c>
      <c r="Q26" s="550">
        <v>265</v>
      </c>
      <c r="R26" s="550">
        <v>237</v>
      </c>
      <c r="S26" s="550">
        <v>5</v>
      </c>
      <c r="T26" s="550">
        <v>135</v>
      </c>
      <c r="U26" s="550">
        <v>681</v>
      </c>
      <c r="V26" s="550">
        <v>132</v>
      </c>
      <c r="W26" s="550">
        <v>501</v>
      </c>
      <c r="X26" s="550">
        <v>704</v>
      </c>
    </row>
    <row r="27" spans="1:24" ht="12.75" customHeight="1" x14ac:dyDescent="0.2">
      <c r="A27" s="548" t="s">
        <v>386</v>
      </c>
      <c r="B27" s="548" t="s">
        <v>387</v>
      </c>
      <c r="C27" s="549" t="s">
        <v>44</v>
      </c>
      <c r="D27" s="548">
        <v>0</v>
      </c>
      <c r="E27" s="550">
        <v>8075</v>
      </c>
      <c r="F27" s="550">
        <v>17231</v>
      </c>
      <c r="G27" s="550">
        <v>4059</v>
      </c>
      <c r="H27" s="550">
        <v>2353</v>
      </c>
      <c r="I27" s="550">
        <v>381</v>
      </c>
      <c r="J27" s="550">
        <v>1282</v>
      </c>
      <c r="K27" s="550">
        <v>374</v>
      </c>
      <c r="L27" s="550">
        <v>7443</v>
      </c>
      <c r="M27" s="550">
        <v>980</v>
      </c>
      <c r="N27" s="550">
        <v>1002</v>
      </c>
      <c r="O27" s="550">
        <v>1736</v>
      </c>
      <c r="P27" s="550">
        <v>1468</v>
      </c>
      <c r="Q27" s="550">
        <v>1158</v>
      </c>
      <c r="R27" s="550">
        <v>1099</v>
      </c>
      <c r="S27" s="550">
        <v>41</v>
      </c>
      <c r="T27" s="550">
        <v>546</v>
      </c>
      <c r="U27" s="550">
        <v>4482</v>
      </c>
      <c r="V27" s="550">
        <v>576</v>
      </c>
      <c r="W27" s="550">
        <v>2584</v>
      </c>
      <c r="X27" s="550">
        <v>3389</v>
      </c>
    </row>
    <row r="28" spans="1:24" ht="12.75" customHeight="1" x14ac:dyDescent="0.2">
      <c r="A28" s="548" t="s">
        <v>388</v>
      </c>
      <c r="B28" s="548" t="s">
        <v>389</v>
      </c>
      <c r="C28" s="549" t="s">
        <v>43</v>
      </c>
      <c r="D28" s="548">
        <v>0</v>
      </c>
      <c r="E28" s="550">
        <v>375</v>
      </c>
      <c r="F28" s="550">
        <v>777</v>
      </c>
      <c r="G28" s="550">
        <v>182</v>
      </c>
      <c r="H28" s="550">
        <v>110</v>
      </c>
      <c r="I28" s="550">
        <v>24</v>
      </c>
      <c r="J28" s="550">
        <v>59</v>
      </c>
      <c r="K28" s="550">
        <v>11</v>
      </c>
      <c r="L28" s="550">
        <v>318</v>
      </c>
      <c r="M28" s="550">
        <v>57</v>
      </c>
      <c r="N28" s="550">
        <v>36</v>
      </c>
      <c r="O28" s="550">
        <v>74</v>
      </c>
      <c r="P28" s="550">
        <v>67</v>
      </c>
      <c r="Q28" s="550">
        <v>47</v>
      </c>
      <c r="R28" s="550">
        <v>37</v>
      </c>
      <c r="S28" s="550"/>
      <c r="T28" s="550">
        <v>23</v>
      </c>
      <c r="U28" s="550">
        <v>224</v>
      </c>
      <c r="V28" s="550">
        <v>25</v>
      </c>
      <c r="W28" s="550">
        <v>146</v>
      </c>
      <c r="X28" s="550">
        <v>132</v>
      </c>
    </row>
    <row r="29" spans="1:24" ht="12.75" customHeight="1" x14ac:dyDescent="0.2">
      <c r="A29" s="548" t="s">
        <v>390</v>
      </c>
      <c r="B29" s="548" t="s">
        <v>391</v>
      </c>
      <c r="C29" s="549" t="s">
        <v>392</v>
      </c>
      <c r="D29" s="548">
        <v>0</v>
      </c>
      <c r="E29" s="550">
        <v>676</v>
      </c>
      <c r="F29" s="550">
        <v>1620</v>
      </c>
      <c r="G29" s="550">
        <v>276</v>
      </c>
      <c r="H29" s="550">
        <v>231</v>
      </c>
      <c r="I29" s="550">
        <v>40</v>
      </c>
      <c r="J29" s="550">
        <v>129</v>
      </c>
      <c r="K29" s="550">
        <v>44</v>
      </c>
      <c r="L29" s="550">
        <v>771</v>
      </c>
      <c r="M29" s="550">
        <v>100</v>
      </c>
      <c r="N29" s="550">
        <v>108</v>
      </c>
      <c r="O29" s="550">
        <v>174</v>
      </c>
      <c r="P29" s="550">
        <v>179</v>
      </c>
      <c r="Q29" s="550">
        <v>110</v>
      </c>
      <c r="R29" s="550">
        <v>100</v>
      </c>
      <c r="S29" s="550"/>
      <c r="T29" s="550">
        <v>48</v>
      </c>
      <c r="U29" s="550">
        <v>371</v>
      </c>
      <c r="V29" s="550">
        <v>53</v>
      </c>
      <c r="W29" s="550">
        <v>215</v>
      </c>
      <c r="X29" s="550">
        <v>322</v>
      </c>
    </row>
    <row r="30" spans="1:24" ht="12.75" customHeight="1" x14ac:dyDescent="0.2">
      <c r="A30" s="548" t="s">
        <v>393</v>
      </c>
      <c r="B30" s="548" t="s">
        <v>352</v>
      </c>
      <c r="C30" s="549" t="s">
        <v>392</v>
      </c>
      <c r="D30" s="548">
        <v>0</v>
      </c>
      <c r="E30" s="550">
        <v>2475</v>
      </c>
      <c r="F30" s="550">
        <v>5182</v>
      </c>
      <c r="G30" s="550">
        <v>1269</v>
      </c>
      <c r="H30" s="550">
        <v>674</v>
      </c>
      <c r="I30" s="550">
        <v>164</v>
      </c>
      <c r="J30" s="550">
        <v>368</v>
      </c>
      <c r="K30" s="550">
        <v>100</v>
      </c>
      <c r="L30" s="550">
        <v>2172</v>
      </c>
      <c r="M30" s="550">
        <v>310</v>
      </c>
      <c r="N30" s="550">
        <v>310</v>
      </c>
      <c r="O30" s="550">
        <v>492</v>
      </c>
      <c r="P30" s="550">
        <v>410</v>
      </c>
      <c r="Q30" s="550">
        <v>332</v>
      </c>
      <c r="R30" s="550">
        <v>318</v>
      </c>
      <c r="S30" s="550">
        <v>25</v>
      </c>
      <c r="T30" s="550">
        <v>146</v>
      </c>
      <c r="U30" s="550">
        <v>1665</v>
      </c>
      <c r="V30" s="550">
        <v>200</v>
      </c>
      <c r="W30" s="550">
        <v>698</v>
      </c>
      <c r="X30" s="550">
        <v>1152</v>
      </c>
    </row>
    <row r="31" spans="1:24" ht="12.75" customHeight="1" x14ac:dyDescent="0.2">
      <c r="A31" s="548" t="s">
        <v>394</v>
      </c>
      <c r="B31" s="548" t="s">
        <v>395</v>
      </c>
      <c r="C31" s="549" t="s">
        <v>392</v>
      </c>
      <c r="D31" s="548">
        <v>0</v>
      </c>
      <c r="E31" s="550">
        <v>1728</v>
      </c>
      <c r="F31" s="550">
        <v>4694</v>
      </c>
      <c r="G31" s="550">
        <v>678</v>
      </c>
      <c r="H31" s="550">
        <v>659</v>
      </c>
      <c r="I31" s="550">
        <v>71</v>
      </c>
      <c r="J31" s="550">
        <v>320</v>
      </c>
      <c r="K31" s="550">
        <v>120</v>
      </c>
      <c r="L31" s="550">
        <v>2569</v>
      </c>
      <c r="M31" s="550">
        <v>397</v>
      </c>
      <c r="N31" s="550">
        <v>405</v>
      </c>
      <c r="O31" s="550">
        <v>660</v>
      </c>
      <c r="P31" s="550">
        <v>480</v>
      </c>
      <c r="Q31" s="550">
        <v>341</v>
      </c>
      <c r="R31" s="550">
        <v>286</v>
      </c>
      <c r="S31" s="550">
        <v>22</v>
      </c>
      <c r="T31" s="550">
        <v>157</v>
      </c>
      <c r="U31" s="550">
        <v>1014</v>
      </c>
      <c r="V31" s="550">
        <v>121</v>
      </c>
      <c r="W31" s="550">
        <v>460</v>
      </c>
      <c r="X31" s="550">
        <v>950</v>
      </c>
    </row>
    <row r="32" spans="1:24" ht="12.75" customHeight="1" x14ac:dyDescent="0.2">
      <c r="A32" s="548" t="s">
        <v>396</v>
      </c>
      <c r="B32" s="548" t="s">
        <v>397</v>
      </c>
      <c r="C32" s="549" t="s">
        <v>392</v>
      </c>
      <c r="D32" s="548">
        <v>0</v>
      </c>
      <c r="E32" s="550">
        <v>425</v>
      </c>
      <c r="F32" s="550">
        <v>1018</v>
      </c>
      <c r="G32" s="550">
        <v>193</v>
      </c>
      <c r="H32" s="550">
        <v>124</v>
      </c>
      <c r="I32" s="550">
        <v>25</v>
      </c>
      <c r="J32" s="550">
        <v>83</v>
      </c>
      <c r="K32" s="550">
        <v>29</v>
      </c>
      <c r="L32" s="550">
        <v>479</v>
      </c>
      <c r="M32" s="550">
        <v>75</v>
      </c>
      <c r="N32" s="550">
        <v>63</v>
      </c>
      <c r="O32" s="550">
        <v>122</v>
      </c>
      <c r="P32" s="550">
        <v>92</v>
      </c>
      <c r="Q32" s="550">
        <v>66</v>
      </c>
      <c r="R32" s="550">
        <v>61</v>
      </c>
      <c r="S32" s="550"/>
      <c r="T32" s="550">
        <v>34</v>
      </c>
      <c r="U32" s="550">
        <v>216</v>
      </c>
      <c r="V32" s="550">
        <v>45</v>
      </c>
      <c r="W32" s="550">
        <v>122</v>
      </c>
      <c r="X32" s="550">
        <v>200</v>
      </c>
    </row>
    <row r="33" spans="1:24" ht="12.75" customHeight="1" x14ac:dyDescent="0.2">
      <c r="A33" s="548" t="s">
        <v>398</v>
      </c>
      <c r="B33" s="548" t="s">
        <v>399</v>
      </c>
      <c r="C33" s="549" t="s">
        <v>400</v>
      </c>
      <c r="D33" s="548">
        <v>0</v>
      </c>
      <c r="E33" s="550">
        <v>436</v>
      </c>
      <c r="F33" s="550">
        <v>892</v>
      </c>
      <c r="G33" s="550">
        <v>210</v>
      </c>
      <c r="H33" s="550">
        <v>101</v>
      </c>
      <c r="I33" s="550">
        <v>44</v>
      </c>
      <c r="J33" s="550">
        <v>81</v>
      </c>
      <c r="K33" s="550">
        <v>17</v>
      </c>
      <c r="L33" s="550">
        <v>330</v>
      </c>
      <c r="M33" s="550">
        <v>47</v>
      </c>
      <c r="N33" s="550">
        <v>44</v>
      </c>
      <c r="O33" s="550">
        <v>81</v>
      </c>
      <c r="P33" s="550">
        <v>62</v>
      </c>
      <c r="Q33" s="550">
        <v>58</v>
      </c>
      <c r="R33" s="550">
        <v>38</v>
      </c>
      <c r="S33" s="550"/>
      <c r="T33" s="550">
        <v>26</v>
      </c>
      <c r="U33" s="550">
        <v>84</v>
      </c>
      <c r="V33" s="550">
        <v>42</v>
      </c>
      <c r="W33" s="550">
        <v>145</v>
      </c>
      <c r="X33" s="550">
        <v>196</v>
      </c>
    </row>
    <row r="34" spans="1:24" ht="12.75" customHeight="1" x14ac:dyDescent="0.2">
      <c r="A34" s="548" t="s">
        <v>401</v>
      </c>
      <c r="B34" s="548" t="s">
        <v>402</v>
      </c>
      <c r="C34" s="549" t="s">
        <v>400</v>
      </c>
      <c r="D34" s="548">
        <v>0</v>
      </c>
      <c r="E34" s="550">
        <v>4192</v>
      </c>
      <c r="F34" s="550">
        <v>9645</v>
      </c>
      <c r="G34" s="550">
        <v>2001</v>
      </c>
      <c r="H34" s="550">
        <v>1404</v>
      </c>
      <c r="I34" s="550">
        <v>180</v>
      </c>
      <c r="J34" s="550">
        <v>607</v>
      </c>
      <c r="K34" s="550">
        <v>205</v>
      </c>
      <c r="L34" s="550">
        <v>4656</v>
      </c>
      <c r="M34" s="550">
        <v>722</v>
      </c>
      <c r="N34" s="550">
        <v>713</v>
      </c>
      <c r="O34" s="550">
        <v>1117</v>
      </c>
      <c r="P34" s="550">
        <v>830</v>
      </c>
      <c r="Q34" s="550">
        <v>676</v>
      </c>
      <c r="R34" s="550">
        <v>598</v>
      </c>
      <c r="S34" s="550">
        <v>50</v>
      </c>
      <c r="T34" s="550">
        <v>360</v>
      </c>
      <c r="U34" s="550">
        <v>2519</v>
      </c>
      <c r="V34" s="550">
        <v>338</v>
      </c>
      <c r="W34" s="550">
        <v>1193</v>
      </c>
      <c r="X34" s="550">
        <v>2189</v>
      </c>
    </row>
    <row r="35" spans="1:24" ht="12.75" customHeight="1" x14ac:dyDescent="0.2">
      <c r="A35" s="548" t="s">
        <v>403</v>
      </c>
      <c r="B35" s="548" t="s">
        <v>404</v>
      </c>
      <c r="C35" s="549" t="s">
        <v>405</v>
      </c>
      <c r="D35" s="548">
        <v>0</v>
      </c>
      <c r="E35" s="550">
        <v>482</v>
      </c>
      <c r="F35" s="550">
        <v>1180</v>
      </c>
      <c r="G35" s="550">
        <v>215</v>
      </c>
      <c r="H35" s="550">
        <v>174</v>
      </c>
      <c r="I35" s="550">
        <v>26</v>
      </c>
      <c r="J35" s="550">
        <v>67</v>
      </c>
      <c r="K35" s="550">
        <v>27</v>
      </c>
      <c r="L35" s="550">
        <v>605</v>
      </c>
      <c r="M35" s="550">
        <v>72</v>
      </c>
      <c r="N35" s="550">
        <v>88</v>
      </c>
      <c r="O35" s="550">
        <v>133</v>
      </c>
      <c r="P35" s="550">
        <v>125</v>
      </c>
      <c r="Q35" s="550">
        <v>96</v>
      </c>
      <c r="R35" s="550">
        <v>91</v>
      </c>
      <c r="S35" s="550"/>
      <c r="T35" s="550">
        <v>21</v>
      </c>
      <c r="U35" s="550">
        <v>338</v>
      </c>
      <c r="V35" s="550">
        <v>21</v>
      </c>
      <c r="W35" s="550">
        <v>148</v>
      </c>
      <c r="X35" s="550">
        <v>244</v>
      </c>
    </row>
    <row r="36" spans="1:24" ht="12.75" customHeight="1" x14ac:dyDescent="0.2">
      <c r="A36" s="548" t="s">
        <v>406</v>
      </c>
      <c r="B36" s="548" t="s">
        <v>407</v>
      </c>
      <c r="C36" s="549" t="s">
        <v>405</v>
      </c>
      <c r="D36" s="548">
        <v>0</v>
      </c>
      <c r="E36" s="550">
        <v>1007</v>
      </c>
      <c r="F36" s="550">
        <v>2107</v>
      </c>
      <c r="G36" s="550">
        <v>537</v>
      </c>
      <c r="H36" s="550">
        <v>260</v>
      </c>
      <c r="I36" s="550">
        <v>54</v>
      </c>
      <c r="J36" s="550">
        <v>156</v>
      </c>
      <c r="K36" s="550">
        <v>47</v>
      </c>
      <c r="L36" s="550">
        <v>889</v>
      </c>
      <c r="M36" s="550">
        <v>113</v>
      </c>
      <c r="N36" s="550">
        <v>137</v>
      </c>
      <c r="O36" s="550">
        <v>205</v>
      </c>
      <c r="P36" s="550">
        <v>177</v>
      </c>
      <c r="Q36" s="550">
        <v>140</v>
      </c>
      <c r="R36" s="550">
        <v>117</v>
      </c>
      <c r="S36" s="550">
        <v>18</v>
      </c>
      <c r="T36" s="550">
        <v>64</v>
      </c>
      <c r="U36" s="550">
        <v>708</v>
      </c>
      <c r="V36" s="550">
        <v>80</v>
      </c>
      <c r="W36" s="550">
        <v>245</v>
      </c>
      <c r="X36" s="550">
        <v>389</v>
      </c>
    </row>
    <row r="37" spans="1:24" ht="12.75" customHeight="1" x14ac:dyDescent="0.2">
      <c r="A37" s="548" t="s">
        <v>408</v>
      </c>
      <c r="B37" s="548" t="s">
        <v>409</v>
      </c>
      <c r="C37" s="549" t="s">
        <v>405</v>
      </c>
      <c r="D37" s="548">
        <v>0</v>
      </c>
      <c r="E37" s="550">
        <v>479</v>
      </c>
      <c r="F37" s="550">
        <v>905</v>
      </c>
      <c r="G37" s="550">
        <v>295</v>
      </c>
      <c r="H37" s="550">
        <v>101</v>
      </c>
      <c r="I37" s="550">
        <v>33</v>
      </c>
      <c r="J37" s="550">
        <v>50</v>
      </c>
      <c r="K37" s="550">
        <v>21</v>
      </c>
      <c r="L37" s="550">
        <v>340</v>
      </c>
      <c r="M37" s="550">
        <v>37</v>
      </c>
      <c r="N37" s="550">
        <v>50</v>
      </c>
      <c r="O37" s="550">
        <v>88</v>
      </c>
      <c r="P37" s="550">
        <v>57</v>
      </c>
      <c r="Q37" s="550">
        <v>50</v>
      </c>
      <c r="R37" s="550">
        <v>58</v>
      </c>
      <c r="S37" s="550"/>
      <c r="T37" s="550">
        <v>14</v>
      </c>
      <c r="U37" s="550">
        <v>369</v>
      </c>
      <c r="V37" s="550">
        <v>48</v>
      </c>
      <c r="W37" s="550">
        <v>80</v>
      </c>
      <c r="X37" s="550">
        <v>155</v>
      </c>
    </row>
    <row r="38" spans="1:24" ht="12.75" customHeight="1" x14ac:dyDescent="0.2">
      <c r="A38" s="548" t="s">
        <v>410</v>
      </c>
      <c r="B38" s="548" t="s">
        <v>411</v>
      </c>
      <c r="C38" s="549" t="s">
        <v>405</v>
      </c>
      <c r="D38" s="548">
        <v>0</v>
      </c>
      <c r="E38" s="550">
        <v>644</v>
      </c>
      <c r="F38" s="550">
        <v>1331</v>
      </c>
      <c r="G38" s="550">
        <v>351</v>
      </c>
      <c r="H38" s="550">
        <v>172</v>
      </c>
      <c r="I38" s="550">
        <v>33</v>
      </c>
      <c r="J38" s="550">
        <v>88</v>
      </c>
      <c r="K38" s="550">
        <v>27</v>
      </c>
      <c r="L38" s="550">
        <v>563</v>
      </c>
      <c r="M38" s="550">
        <v>68</v>
      </c>
      <c r="N38" s="550">
        <v>86</v>
      </c>
      <c r="O38" s="550">
        <v>133</v>
      </c>
      <c r="P38" s="550">
        <v>109</v>
      </c>
      <c r="Q38" s="550">
        <v>89</v>
      </c>
      <c r="R38" s="550">
        <v>78</v>
      </c>
      <c r="S38" s="550">
        <v>8</v>
      </c>
      <c r="T38" s="550">
        <v>51</v>
      </c>
      <c r="U38" s="550">
        <v>429</v>
      </c>
      <c r="V38" s="550">
        <v>33</v>
      </c>
      <c r="W38" s="550">
        <v>170</v>
      </c>
      <c r="X38" s="550">
        <v>240</v>
      </c>
    </row>
    <row r="39" spans="1:24" ht="12.75" customHeight="1" x14ac:dyDescent="0.2">
      <c r="A39" s="548" t="s">
        <v>412</v>
      </c>
      <c r="B39" s="548" t="s">
        <v>413</v>
      </c>
      <c r="C39" s="549" t="s">
        <v>405</v>
      </c>
      <c r="D39" s="548">
        <v>0</v>
      </c>
      <c r="E39" s="550">
        <v>542</v>
      </c>
      <c r="F39" s="550">
        <v>1313</v>
      </c>
      <c r="G39" s="550">
        <v>216</v>
      </c>
      <c r="H39" s="550">
        <v>211</v>
      </c>
      <c r="I39" s="550">
        <v>23</v>
      </c>
      <c r="J39" s="550">
        <v>92</v>
      </c>
      <c r="K39" s="550">
        <v>33</v>
      </c>
      <c r="L39" s="550">
        <v>658</v>
      </c>
      <c r="M39" s="550">
        <v>93</v>
      </c>
      <c r="N39" s="550">
        <v>106</v>
      </c>
      <c r="O39" s="550">
        <v>131</v>
      </c>
      <c r="P39" s="550">
        <v>131</v>
      </c>
      <c r="Q39" s="550">
        <v>96</v>
      </c>
      <c r="R39" s="550">
        <v>101</v>
      </c>
      <c r="S39" s="550"/>
      <c r="T39" s="550">
        <v>30</v>
      </c>
      <c r="U39" s="550">
        <v>367</v>
      </c>
      <c r="V39" s="550">
        <v>53</v>
      </c>
      <c r="W39" s="550">
        <v>182</v>
      </c>
      <c r="X39" s="550">
        <v>232</v>
      </c>
    </row>
    <row r="40" spans="1:24" ht="12.75" customHeight="1" x14ac:dyDescent="0.2">
      <c r="A40" s="548" t="s">
        <v>414</v>
      </c>
      <c r="B40" s="548" t="s">
        <v>415</v>
      </c>
      <c r="C40" s="549" t="s">
        <v>405</v>
      </c>
      <c r="D40" s="548">
        <v>0</v>
      </c>
      <c r="E40" s="550">
        <v>873</v>
      </c>
      <c r="F40" s="550">
        <v>1675</v>
      </c>
      <c r="G40" s="550">
        <v>516</v>
      </c>
      <c r="H40" s="550">
        <v>234</v>
      </c>
      <c r="I40" s="550">
        <v>40</v>
      </c>
      <c r="J40" s="550">
        <v>83</v>
      </c>
      <c r="K40" s="550">
        <v>24</v>
      </c>
      <c r="L40" s="550">
        <v>674</v>
      </c>
      <c r="M40" s="550">
        <v>122</v>
      </c>
      <c r="N40" s="550">
        <v>94</v>
      </c>
      <c r="O40" s="550">
        <v>175</v>
      </c>
      <c r="P40" s="550">
        <v>121</v>
      </c>
      <c r="Q40" s="550">
        <v>86</v>
      </c>
      <c r="R40" s="550">
        <v>76</v>
      </c>
      <c r="S40" s="550"/>
      <c r="T40" s="550">
        <v>51</v>
      </c>
      <c r="U40" s="550">
        <v>615</v>
      </c>
      <c r="V40" s="550">
        <v>42</v>
      </c>
      <c r="W40" s="550">
        <v>260</v>
      </c>
      <c r="X40" s="550">
        <v>329</v>
      </c>
    </row>
    <row r="41" spans="1:24" ht="12.75" customHeight="1" x14ac:dyDescent="0.2">
      <c r="A41" s="548" t="s">
        <v>416</v>
      </c>
      <c r="B41" s="548" t="s">
        <v>417</v>
      </c>
      <c r="C41" s="549" t="s">
        <v>405</v>
      </c>
      <c r="D41" s="548">
        <v>0</v>
      </c>
      <c r="E41" s="550">
        <v>8353</v>
      </c>
      <c r="F41" s="550">
        <v>16185</v>
      </c>
      <c r="G41" s="550">
        <v>4725</v>
      </c>
      <c r="H41" s="550">
        <v>2133</v>
      </c>
      <c r="I41" s="550">
        <v>445</v>
      </c>
      <c r="J41" s="550">
        <v>1050</v>
      </c>
      <c r="K41" s="550">
        <v>269</v>
      </c>
      <c r="L41" s="550">
        <v>6298</v>
      </c>
      <c r="M41" s="550">
        <v>882</v>
      </c>
      <c r="N41" s="550">
        <v>895</v>
      </c>
      <c r="O41" s="550">
        <v>1523</v>
      </c>
      <c r="P41" s="550">
        <v>1200</v>
      </c>
      <c r="Q41" s="550">
        <v>940</v>
      </c>
      <c r="R41" s="550">
        <v>858</v>
      </c>
      <c r="S41" s="550">
        <v>286</v>
      </c>
      <c r="T41" s="550">
        <v>547</v>
      </c>
      <c r="U41" s="550">
        <v>5467</v>
      </c>
      <c r="V41" s="550">
        <v>624</v>
      </c>
      <c r="W41" s="550">
        <v>2464</v>
      </c>
      <c r="X41" s="550">
        <v>3094</v>
      </c>
    </row>
    <row r="42" spans="1:24" ht="12.75" customHeight="1" x14ac:dyDescent="0.2">
      <c r="A42" s="548" t="s">
        <v>418</v>
      </c>
      <c r="B42" s="548" t="s">
        <v>419</v>
      </c>
      <c r="C42" s="549" t="s">
        <v>405</v>
      </c>
      <c r="D42" s="548">
        <v>0</v>
      </c>
      <c r="E42" s="550">
        <v>780</v>
      </c>
      <c r="F42" s="550">
        <v>1540</v>
      </c>
      <c r="G42" s="550">
        <v>441</v>
      </c>
      <c r="H42" s="550">
        <v>205</v>
      </c>
      <c r="I42" s="550">
        <v>36</v>
      </c>
      <c r="J42" s="550">
        <v>98</v>
      </c>
      <c r="K42" s="550">
        <v>30</v>
      </c>
      <c r="L42" s="550">
        <v>624</v>
      </c>
      <c r="M42" s="550">
        <v>88</v>
      </c>
      <c r="N42" s="550">
        <v>104</v>
      </c>
      <c r="O42" s="550">
        <v>144</v>
      </c>
      <c r="P42" s="550">
        <v>115</v>
      </c>
      <c r="Q42" s="550">
        <v>103</v>
      </c>
      <c r="R42" s="550">
        <v>70</v>
      </c>
      <c r="S42" s="550">
        <v>52</v>
      </c>
      <c r="T42" s="550">
        <v>68</v>
      </c>
      <c r="U42" s="550">
        <v>542</v>
      </c>
      <c r="V42" s="550">
        <v>57</v>
      </c>
      <c r="W42" s="550">
        <v>247</v>
      </c>
      <c r="X42" s="550">
        <v>266</v>
      </c>
    </row>
    <row r="43" spans="1:24" ht="12.75" customHeight="1" x14ac:dyDescent="0.2">
      <c r="A43" s="548" t="s">
        <v>420</v>
      </c>
      <c r="B43" s="548" t="s">
        <v>421</v>
      </c>
      <c r="C43" s="549" t="s">
        <v>405</v>
      </c>
      <c r="D43" s="548">
        <v>0</v>
      </c>
      <c r="E43" s="550">
        <v>376</v>
      </c>
      <c r="F43" s="550">
        <v>796</v>
      </c>
      <c r="G43" s="550">
        <v>211</v>
      </c>
      <c r="H43" s="550">
        <v>103</v>
      </c>
      <c r="I43" s="550">
        <v>16</v>
      </c>
      <c r="J43" s="550">
        <v>46</v>
      </c>
      <c r="K43" s="550">
        <v>18</v>
      </c>
      <c r="L43" s="550">
        <v>359</v>
      </c>
      <c r="M43" s="550">
        <v>47</v>
      </c>
      <c r="N43" s="550">
        <v>49</v>
      </c>
      <c r="O43" s="550">
        <v>78</v>
      </c>
      <c r="P43" s="550">
        <v>77</v>
      </c>
      <c r="Q43" s="550">
        <v>56</v>
      </c>
      <c r="R43" s="550">
        <v>52</v>
      </c>
      <c r="S43" s="550"/>
      <c r="T43" s="550">
        <v>23</v>
      </c>
      <c r="U43" s="550">
        <v>230</v>
      </c>
      <c r="V43" s="550">
        <v>37</v>
      </c>
      <c r="W43" s="550">
        <v>105</v>
      </c>
      <c r="X43" s="550">
        <v>165</v>
      </c>
    </row>
    <row r="44" spans="1:24" ht="12.75" customHeight="1" x14ac:dyDescent="0.2">
      <c r="A44" s="548" t="s">
        <v>422</v>
      </c>
      <c r="B44" s="548" t="s">
        <v>423</v>
      </c>
      <c r="C44" s="549" t="s">
        <v>405</v>
      </c>
      <c r="D44" s="548">
        <v>0</v>
      </c>
      <c r="E44" s="550">
        <v>556</v>
      </c>
      <c r="F44" s="550">
        <v>1336</v>
      </c>
      <c r="G44" s="550">
        <v>259</v>
      </c>
      <c r="H44" s="550">
        <v>180</v>
      </c>
      <c r="I44" s="550">
        <v>14</v>
      </c>
      <c r="J44" s="550">
        <v>103</v>
      </c>
      <c r="K44" s="550">
        <v>35</v>
      </c>
      <c r="L44" s="550">
        <v>662</v>
      </c>
      <c r="M44" s="550">
        <v>84</v>
      </c>
      <c r="N44" s="550">
        <v>87</v>
      </c>
      <c r="O44" s="550">
        <v>157</v>
      </c>
      <c r="P44" s="550">
        <v>136</v>
      </c>
      <c r="Q44" s="550">
        <v>101</v>
      </c>
      <c r="R44" s="550">
        <v>97</v>
      </c>
      <c r="S44" s="550">
        <v>49</v>
      </c>
      <c r="T44" s="550">
        <v>54</v>
      </c>
      <c r="U44" s="550">
        <v>406</v>
      </c>
      <c r="V44" s="550">
        <v>32</v>
      </c>
      <c r="W44" s="550">
        <v>180</v>
      </c>
      <c r="X44" s="550">
        <v>216</v>
      </c>
    </row>
    <row r="45" spans="1:24" ht="12.75" customHeight="1" x14ac:dyDescent="0.2">
      <c r="A45" s="548" t="s">
        <v>424</v>
      </c>
      <c r="B45" s="548" t="s">
        <v>425</v>
      </c>
      <c r="C45" s="549" t="s">
        <v>426</v>
      </c>
      <c r="D45" s="548">
        <v>0</v>
      </c>
      <c r="E45" s="550">
        <v>1644</v>
      </c>
      <c r="F45" s="550">
        <v>3507</v>
      </c>
      <c r="G45" s="550">
        <v>747</v>
      </c>
      <c r="H45" s="550">
        <v>441</v>
      </c>
      <c r="I45" s="550">
        <v>109</v>
      </c>
      <c r="J45" s="550">
        <v>347</v>
      </c>
      <c r="K45" s="550">
        <v>71</v>
      </c>
      <c r="L45" s="550">
        <v>1403</v>
      </c>
      <c r="M45" s="550">
        <v>185</v>
      </c>
      <c r="N45" s="550">
        <v>195</v>
      </c>
      <c r="O45" s="550">
        <v>337</v>
      </c>
      <c r="P45" s="550">
        <v>305</v>
      </c>
      <c r="Q45" s="550">
        <v>196</v>
      </c>
      <c r="R45" s="550">
        <v>185</v>
      </c>
      <c r="S45" s="550">
        <v>6</v>
      </c>
      <c r="T45" s="550">
        <v>81</v>
      </c>
      <c r="U45" s="550">
        <v>553</v>
      </c>
      <c r="V45" s="550">
        <v>144</v>
      </c>
      <c r="W45" s="550">
        <v>525</v>
      </c>
      <c r="X45" s="550">
        <v>716</v>
      </c>
    </row>
    <row r="46" spans="1:24" ht="12.75" customHeight="1" x14ac:dyDescent="0.2">
      <c r="A46" s="548" t="s">
        <v>427</v>
      </c>
      <c r="B46" s="548" t="s">
        <v>428</v>
      </c>
      <c r="C46" s="549" t="s">
        <v>429</v>
      </c>
      <c r="D46" s="548">
        <v>0</v>
      </c>
      <c r="E46" s="550">
        <v>820</v>
      </c>
      <c r="F46" s="550">
        <v>1741</v>
      </c>
      <c r="G46" s="550">
        <v>379</v>
      </c>
      <c r="H46" s="550">
        <v>276</v>
      </c>
      <c r="I46" s="550">
        <v>30</v>
      </c>
      <c r="J46" s="550">
        <v>135</v>
      </c>
      <c r="K46" s="550">
        <v>41</v>
      </c>
      <c r="L46" s="550">
        <v>754</v>
      </c>
      <c r="M46" s="550">
        <v>79</v>
      </c>
      <c r="N46" s="550">
        <v>104</v>
      </c>
      <c r="O46" s="550">
        <v>159</v>
      </c>
      <c r="P46" s="550">
        <v>159</v>
      </c>
      <c r="Q46" s="550">
        <v>130</v>
      </c>
      <c r="R46" s="550">
        <v>123</v>
      </c>
      <c r="S46" s="550"/>
      <c r="T46" s="550">
        <v>54</v>
      </c>
      <c r="U46" s="550">
        <v>554</v>
      </c>
      <c r="V46" s="550">
        <v>64</v>
      </c>
      <c r="W46" s="550">
        <v>291</v>
      </c>
      <c r="X46" s="550">
        <v>346</v>
      </c>
    </row>
    <row r="47" spans="1:24" ht="12.75" customHeight="1" x14ac:dyDescent="0.2">
      <c r="A47" s="548" t="s">
        <v>430</v>
      </c>
      <c r="B47" s="548" t="s">
        <v>431</v>
      </c>
      <c r="C47" s="549" t="s">
        <v>429</v>
      </c>
      <c r="D47" s="548">
        <v>0</v>
      </c>
      <c r="E47" s="550">
        <v>458</v>
      </c>
      <c r="F47" s="550">
        <v>933</v>
      </c>
      <c r="G47" s="550">
        <v>225</v>
      </c>
      <c r="H47" s="550">
        <v>128</v>
      </c>
      <c r="I47" s="550">
        <v>21</v>
      </c>
      <c r="J47" s="550">
        <v>84</v>
      </c>
      <c r="K47" s="550">
        <v>22</v>
      </c>
      <c r="L47" s="550">
        <v>368</v>
      </c>
      <c r="M47" s="550">
        <v>49</v>
      </c>
      <c r="N47" s="550">
        <v>39</v>
      </c>
      <c r="O47" s="550">
        <v>73</v>
      </c>
      <c r="P47" s="550">
        <v>81</v>
      </c>
      <c r="Q47" s="550">
        <v>60</v>
      </c>
      <c r="R47" s="550">
        <v>66</v>
      </c>
      <c r="S47" s="550"/>
      <c r="T47" s="550">
        <v>27</v>
      </c>
      <c r="U47" s="550">
        <v>167</v>
      </c>
      <c r="V47" s="550">
        <v>35</v>
      </c>
      <c r="W47" s="550">
        <v>154</v>
      </c>
      <c r="X47" s="550">
        <v>192</v>
      </c>
    </row>
    <row r="48" spans="1:24" ht="12.75" customHeight="1" x14ac:dyDescent="0.2">
      <c r="A48" s="548" t="s">
        <v>432</v>
      </c>
      <c r="B48" s="548" t="s">
        <v>433</v>
      </c>
      <c r="C48" s="549" t="s">
        <v>429</v>
      </c>
      <c r="D48" s="548">
        <v>0</v>
      </c>
      <c r="E48" s="550">
        <v>569</v>
      </c>
      <c r="F48" s="550">
        <v>1349</v>
      </c>
      <c r="G48" s="550">
        <v>223</v>
      </c>
      <c r="H48" s="550">
        <v>154</v>
      </c>
      <c r="I48" s="550">
        <v>23</v>
      </c>
      <c r="J48" s="550">
        <v>169</v>
      </c>
      <c r="K48" s="550">
        <v>31</v>
      </c>
      <c r="L48" s="550">
        <v>584</v>
      </c>
      <c r="M48" s="550">
        <v>82</v>
      </c>
      <c r="N48" s="550">
        <v>84</v>
      </c>
      <c r="O48" s="550">
        <v>156</v>
      </c>
      <c r="P48" s="550">
        <v>102</v>
      </c>
      <c r="Q48" s="550">
        <v>87</v>
      </c>
      <c r="R48" s="550">
        <v>73</v>
      </c>
      <c r="S48" s="550"/>
      <c r="T48" s="550">
        <v>37</v>
      </c>
      <c r="U48" s="550">
        <v>244</v>
      </c>
      <c r="V48" s="550">
        <v>44</v>
      </c>
      <c r="W48" s="550">
        <v>183</v>
      </c>
      <c r="X48" s="550">
        <v>217</v>
      </c>
    </row>
    <row r="49" spans="1:24" ht="12.75" customHeight="1" x14ac:dyDescent="0.2">
      <c r="A49" s="548" t="s">
        <v>434</v>
      </c>
      <c r="B49" s="548" t="s">
        <v>435</v>
      </c>
      <c r="C49" s="549" t="s">
        <v>429</v>
      </c>
      <c r="D49" s="548">
        <v>0</v>
      </c>
      <c r="E49" s="550">
        <v>726</v>
      </c>
      <c r="F49" s="550">
        <v>1642</v>
      </c>
      <c r="G49" s="550">
        <v>339</v>
      </c>
      <c r="H49" s="550">
        <v>178</v>
      </c>
      <c r="I49" s="550">
        <v>41</v>
      </c>
      <c r="J49" s="550">
        <v>168</v>
      </c>
      <c r="K49" s="550">
        <v>41</v>
      </c>
      <c r="L49" s="550">
        <v>708</v>
      </c>
      <c r="M49" s="550">
        <v>92</v>
      </c>
      <c r="N49" s="550">
        <v>98</v>
      </c>
      <c r="O49" s="550">
        <v>170</v>
      </c>
      <c r="P49" s="550">
        <v>144</v>
      </c>
      <c r="Q49" s="550">
        <v>106</v>
      </c>
      <c r="R49" s="550">
        <v>98</v>
      </c>
      <c r="S49" s="550">
        <v>5</v>
      </c>
      <c r="T49" s="550">
        <v>44</v>
      </c>
      <c r="U49" s="550">
        <v>207</v>
      </c>
      <c r="V49" s="550">
        <v>47</v>
      </c>
      <c r="W49" s="550">
        <v>251</v>
      </c>
      <c r="X49" s="550">
        <v>309</v>
      </c>
    </row>
    <row r="50" spans="1:24" ht="12.75" customHeight="1" x14ac:dyDescent="0.2">
      <c r="A50" s="548" t="s">
        <v>436</v>
      </c>
      <c r="B50" s="548" t="s">
        <v>437</v>
      </c>
      <c r="C50" s="549" t="s">
        <v>429</v>
      </c>
      <c r="D50" s="548">
        <v>0</v>
      </c>
      <c r="E50" s="550">
        <v>354</v>
      </c>
      <c r="F50" s="550">
        <v>703</v>
      </c>
      <c r="G50" s="550">
        <v>191</v>
      </c>
      <c r="H50" s="550">
        <v>76</v>
      </c>
      <c r="I50" s="550">
        <v>12</v>
      </c>
      <c r="J50" s="550">
        <v>75</v>
      </c>
      <c r="K50" s="550">
        <v>15</v>
      </c>
      <c r="L50" s="550">
        <v>261</v>
      </c>
      <c r="M50" s="550">
        <v>29</v>
      </c>
      <c r="N50" s="550">
        <v>22</v>
      </c>
      <c r="O50" s="550">
        <v>69</v>
      </c>
      <c r="P50" s="550">
        <v>58</v>
      </c>
      <c r="Q50" s="550">
        <v>44</v>
      </c>
      <c r="R50" s="550">
        <v>39</v>
      </c>
      <c r="S50" s="550"/>
      <c r="T50" s="550">
        <v>20</v>
      </c>
      <c r="U50" s="550">
        <v>91</v>
      </c>
      <c r="V50" s="550">
        <v>29</v>
      </c>
      <c r="W50" s="550">
        <v>131</v>
      </c>
      <c r="X50" s="550">
        <v>134</v>
      </c>
    </row>
    <row r="51" spans="1:24" ht="12.75" customHeight="1" x14ac:dyDescent="0.2">
      <c r="A51" s="548" t="s">
        <v>438</v>
      </c>
      <c r="B51" s="548" t="s">
        <v>439</v>
      </c>
      <c r="C51" s="549" t="s">
        <v>429</v>
      </c>
      <c r="D51" s="548">
        <v>0</v>
      </c>
      <c r="E51" s="550">
        <v>511</v>
      </c>
      <c r="F51" s="550">
        <v>1019</v>
      </c>
      <c r="G51" s="550">
        <v>258</v>
      </c>
      <c r="H51" s="550">
        <v>134</v>
      </c>
      <c r="I51" s="550">
        <v>34</v>
      </c>
      <c r="J51" s="550">
        <v>85</v>
      </c>
      <c r="K51" s="550">
        <v>16</v>
      </c>
      <c r="L51" s="550">
        <v>386</v>
      </c>
      <c r="M51" s="550">
        <v>61</v>
      </c>
      <c r="N51" s="550">
        <v>49</v>
      </c>
      <c r="O51" s="550">
        <v>87</v>
      </c>
      <c r="P51" s="550">
        <v>73</v>
      </c>
      <c r="Q51" s="550">
        <v>57</v>
      </c>
      <c r="R51" s="550">
        <v>59</v>
      </c>
      <c r="S51" s="550"/>
      <c r="T51" s="550">
        <v>37</v>
      </c>
      <c r="U51" s="550">
        <v>249</v>
      </c>
      <c r="V51" s="550">
        <v>39</v>
      </c>
      <c r="W51" s="550">
        <v>157</v>
      </c>
      <c r="X51" s="550">
        <v>191</v>
      </c>
    </row>
    <row r="52" spans="1:24" ht="12.75" customHeight="1" x14ac:dyDescent="0.2">
      <c r="A52" s="548" t="s">
        <v>440</v>
      </c>
      <c r="B52" s="548" t="s">
        <v>441</v>
      </c>
      <c r="C52" s="549" t="s">
        <v>442</v>
      </c>
      <c r="D52" s="548">
        <v>0</v>
      </c>
      <c r="E52" s="550">
        <v>878</v>
      </c>
      <c r="F52" s="550">
        <v>1932</v>
      </c>
      <c r="G52" s="550">
        <v>391</v>
      </c>
      <c r="H52" s="550">
        <v>330</v>
      </c>
      <c r="I52" s="550">
        <v>45</v>
      </c>
      <c r="J52" s="550">
        <v>112</v>
      </c>
      <c r="K52" s="550">
        <v>33</v>
      </c>
      <c r="L52" s="550">
        <v>892</v>
      </c>
      <c r="M52" s="550">
        <v>134</v>
      </c>
      <c r="N52" s="550">
        <v>145</v>
      </c>
      <c r="O52" s="550">
        <v>193</v>
      </c>
      <c r="P52" s="550">
        <v>153</v>
      </c>
      <c r="Q52" s="550">
        <v>128</v>
      </c>
      <c r="R52" s="550">
        <v>139</v>
      </c>
      <c r="S52" s="550"/>
      <c r="T52" s="550">
        <v>82</v>
      </c>
      <c r="U52" s="550">
        <v>636</v>
      </c>
      <c r="V52" s="550">
        <v>63</v>
      </c>
      <c r="W52" s="550">
        <v>298</v>
      </c>
      <c r="X52" s="550">
        <v>415</v>
      </c>
    </row>
    <row r="53" spans="1:24" ht="12.75" customHeight="1" x14ac:dyDescent="0.2">
      <c r="A53" s="548" t="s">
        <v>443</v>
      </c>
      <c r="B53" s="548" t="s">
        <v>444</v>
      </c>
      <c r="C53" s="549" t="s">
        <v>442</v>
      </c>
      <c r="D53" s="548">
        <v>0</v>
      </c>
      <c r="E53" s="550">
        <v>375</v>
      </c>
      <c r="F53" s="550">
        <v>867</v>
      </c>
      <c r="G53" s="550">
        <v>141</v>
      </c>
      <c r="H53" s="550">
        <v>145</v>
      </c>
      <c r="I53" s="550">
        <v>20</v>
      </c>
      <c r="J53" s="550">
        <v>69</v>
      </c>
      <c r="K53" s="550">
        <v>20</v>
      </c>
      <c r="L53" s="550">
        <v>401</v>
      </c>
      <c r="M53" s="550">
        <v>61</v>
      </c>
      <c r="N53" s="550">
        <v>56</v>
      </c>
      <c r="O53" s="550">
        <v>98</v>
      </c>
      <c r="P53" s="550">
        <v>71</v>
      </c>
      <c r="Q53" s="550">
        <v>57</v>
      </c>
      <c r="R53" s="550">
        <v>58</v>
      </c>
      <c r="S53" s="550"/>
      <c r="T53" s="550">
        <v>34</v>
      </c>
      <c r="U53" s="550">
        <v>197</v>
      </c>
      <c r="V53" s="550">
        <v>31</v>
      </c>
      <c r="W53" s="550">
        <v>128</v>
      </c>
      <c r="X53" s="550">
        <v>158</v>
      </c>
    </row>
    <row r="54" spans="1:24" ht="12.75" customHeight="1" x14ac:dyDescent="0.2">
      <c r="A54" s="548" t="s">
        <v>445</v>
      </c>
      <c r="B54" s="548" t="s">
        <v>446</v>
      </c>
      <c r="C54" s="549" t="s">
        <v>45</v>
      </c>
      <c r="D54" s="548">
        <v>0</v>
      </c>
      <c r="E54" s="550">
        <v>1052</v>
      </c>
      <c r="F54" s="550">
        <v>2041</v>
      </c>
      <c r="G54" s="550">
        <v>589</v>
      </c>
      <c r="H54" s="550">
        <v>313</v>
      </c>
      <c r="I54" s="550">
        <v>35</v>
      </c>
      <c r="J54" s="550">
        <v>115</v>
      </c>
      <c r="K54" s="550">
        <v>27</v>
      </c>
      <c r="L54" s="550">
        <v>840</v>
      </c>
      <c r="M54" s="550">
        <v>127</v>
      </c>
      <c r="N54" s="550">
        <v>130</v>
      </c>
      <c r="O54" s="550">
        <v>197</v>
      </c>
      <c r="P54" s="550">
        <v>163</v>
      </c>
      <c r="Q54" s="550">
        <v>121</v>
      </c>
      <c r="R54" s="550">
        <v>102</v>
      </c>
      <c r="S54" s="550">
        <v>66</v>
      </c>
      <c r="T54" s="550">
        <v>96</v>
      </c>
      <c r="U54" s="550">
        <v>758</v>
      </c>
      <c r="V54" s="550">
        <v>96</v>
      </c>
      <c r="W54" s="550">
        <v>258</v>
      </c>
      <c r="X54" s="550">
        <v>439</v>
      </c>
    </row>
    <row r="55" spans="1:24" ht="12.75" customHeight="1" x14ac:dyDescent="0.2">
      <c r="A55" s="548" t="s">
        <v>447</v>
      </c>
      <c r="B55" s="548" t="s">
        <v>448</v>
      </c>
      <c r="C55" s="549" t="s">
        <v>45</v>
      </c>
      <c r="D55" s="548">
        <v>0</v>
      </c>
      <c r="E55" s="550">
        <v>400</v>
      </c>
      <c r="F55" s="550">
        <v>881</v>
      </c>
      <c r="G55" s="550">
        <v>175</v>
      </c>
      <c r="H55" s="550">
        <v>108</v>
      </c>
      <c r="I55" s="550">
        <v>20</v>
      </c>
      <c r="J55" s="550">
        <v>97</v>
      </c>
      <c r="K55" s="550">
        <v>16</v>
      </c>
      <c r="L55" s="550">
        <v>362</v>
      </c>
      <c r="M55" s="550">
        <v>32</v>
      </c>
      <c r="N55" s="550">
        <v>37</v>
      </c>
      <c r="O55" s="550">
        <v>84</v>
      </c>
      <c r="P55" s="550">
        <v>93</v>
      </c>
      <c r="Q55" s="550">
        <v>65</v>
      </c>
      <c r="R55" s="550">
        <v>51</v>
      </c>
      <c r="S55" s="550">
        <v>6</v>
      </c>
      <c r="T55" s="550">
        <v>25</v>
      </c>
      <c r="U55" s="550">
        <v>153</v>
      </c>
      <c r="V55" s="550">
        <v>34</v>
      </c>
      <c r="W55" s="550">
        <v>124</v>
      </c>
      <c r="X55" s="550">
        <v>161</v>
      </c>
    </row>
    <row r="56" spans="1:24" ht="12.75" customHeight="1" x14ac:dyDescent="0.2">
      <c r="A56" s="548" t="s">
        <v>449</v>
      </c>
      <c r="B56" s="548" t="s">
        <v>450</v>
      </c>
      <c r="C56" s="549" t="s">
        <v>45</v>
      </c>
      <c r="D56" s="548">
        <v>0</v>
      </c>
      <c r="E56" s="550">
        <v>1163</v>
      </c>
      <c r="F56" s="550">
        <v>2231</v>
      </c>
      <c r="G56" s="550">
        <v>663</v>
      </c>
      <c r="H56" s="550">
        <v>325</v>
      </c>
      <c r="I56" s="550">
        <v>50</v>
      </c>
      <c r="J56" s="550">
        <v>125</v>
      </c>
      <c r="K56" s="550">
        <v>36</v>
      </c>
      <c r="L56" s="550">
        <v>886</v>
      </c>
      <c r="M56" s="550">
        <v>119</v>
      </c>
      <c r="N56" s="550">
        <v>135</v>
      </c>
      <c r="O56" s="550">
        <v>212</v>
      </c>
      <c r="P56" s="550">
        <v>181</v>
      </c>
      <c r="Q56" s="550">
        <v>133</v>
      </c>
      <c r="R56" s="550">
        <v>106</v>
      </c>
      <c r="S56" s="550">
        <v>25</v>
      </c>
      <c r="T56" s="550">
        <v>75</v>
      </c>
      <c r="U56" s="550">
        <v>867</v>
      </c>
      <c r="V56" s="550">
        <v>94</v>
      </c>
      <c r="W56" s="550">
        <v>327</v>
      </c>
      <c r="X56" s="550">
        <v>477</v>
      </c>
    </row>
    <row r="57" spans="1:24" ht="12.75" customHeight="1" x14ac:dyDescent="0.2">
      <c r="A57" s="548" t="s">
        <v>451</v>
      </c>
      <c r="B57" s="548" t="s">
        <v>452</v>
      </c>
      <c r="C57" s="549" t="s">
        <v>45</v>
      </c>
      <c r="D57" s="548">
        <v>0</v>
      </c>
      <c r="E57" s="550">
        <v>838</v>
      </c>
      <c r="F57" s="550">
        <v>1623</v>
      </c>
      <c r="G57" s="550">
        <v>473</v>
      </c>
      <c r="H57" s="550">
        <v>206</v>
      </c>
      <c r="I57" s="550">
        <v>34</v>
      </c>
      <c r="J57" s="550">
        <v>125</v>
      </c>
      <c r="K57" s="550">
        <v>36</v>
      </c>
      <c r="L57" s="550">
        <v>626</v>
      </c>
      <c r="M57" s="550">
        <v>94</v>
      </c>
      <c r="N57" s="550">
        <v>79</v>
      </c>
      <c r="O57" s="550">
        <v>154</v>
      </c>
      <c r="P57" s="550">
        <v>119</v>
      </c>
      <c r="Q57" s="550">
        <v>106</v>
      </c>
      <c r="R57" s="550">
        <v>74</v>
      </c>
      <c r="S57" s="550">
        <v>29</v>
      </c>
      <c r="T57" s="550">
        <v>68</v>
      </c>
      <c r="U57" s="550">
        <v>616</v>
      </c>
      <c r="V57" s="550">
        <v>88</v>
      </c>
      <c r="W57" s="550">
        <v>237</v>
      </c>
      <c r="X57" s="550">
        <v>241</v>
      </c>
    </row>
    <row r="58" spans="1:24" x14ac:dyDescent="0.2">
      <c r="A58" s="548" t="s">
        <v>453</v>
      </c>
      <c r="B58" s="548" t="s">
        <v>454</v>
      </c>
      <c r="C58" s="549" t="s">
        <v>405</v>
      </c>
      <c r="D58" s="548">
        <v>0</v>
      </c>
      <c r="E58" s="550">
        <v>317</v>
      </c>
      <c r="F58" s="550">
        <v>754</v>
      </c>
      <c r="G58" s="550">
        <v>144</v>
      </c>
      <c r="H58" s="550">
        <v>98</v>
      </c>
      <c r="I58" s="550">
        <v>13</v>
      </c>
      <c r="J58" s="550">
        <v>62</v>
      </c>
      <c r="K58" s="550">
        <v>23</v>
      </c>
      <c r="L58" s="550">
        <v>359</v>
      </c>
      <c r="M58" s="550">
        <v>49</v>
      </c>
      <c r="N58" s="550">
        <v>51</v>
      </c>
      <c r="O58" s="550">
        <v>99</v>
      </c>
      <c r="P58" s="550">
        <v>71</v>
      </c>
      <c r="Q58" s="550">
        <v>55</v>
      </c>
      <c r="R58" s="550">
        <v>34</v>
      </c>
      <c r="S58" s="550"/>
      <c r="T58" s="550">
        <v>24</v>
      </c>
      <c r="U58" s="550">
        <v>166</v>
      </c>
      <c r="V58" s="550">
        <v>18</v>
      </c>
      <c r="W58" s="550">
        <v>103</v>
      </c>
      <c r="X58" s="550">
        <v>138</v>
      </c>
    </row>
    <row r="59" spans="1:24" x14ac:dyDescent="0.2">
      <c r="A59" s="547"/>
      <c r="B59" s="547"/>
      <c r="C59" s="551"/>
      <c r="D59" s="551"/>
      <c r="E59" s="552"/>
      <c r="F59" s="552"/>
      <c r="G59" s="552"/>
      <c r="H59" s="552"/>
      <c r="I59" s="552"/>
      <c r="J59" s="552"/>
      <c r="K59" s="552"/>
      <c r="L59" s="552"/>
      <c r="M59" s="552"/>
      <c r="N59" s="552"/>
      <c r="O59" s="552"/>
      <c r="P59" s="552"/>
      <c r="Q59" s="552"/>
      <c r="R59" s="552"/>
      <c r="S59" s="552"/>
      <c r="T59" s="552"/>
      <c r="U59" s="552"/>
      <c r="V59" s="552"/>
      <c r="W59" s="552"/>
      <c r="X59" s="552"/>
    </row>
    <row r="60" spans="1:24" ht="15" x14ac:dyDescent="0.2">
      <c r="A60" s="553" t="s">
        <v>455</v>
      </c>
      <c r="B60" s="553"/>
      <c r="C60" s="553"/>
      <c r="D60" s="553"/>
      <c r="E60" s="554"/>
      <c r="F60" s="555"/>
      <c r="G60" s="555"/>
      <c r="H60" s="555"/>
      <c r="I60" s="555"/>
    </row>
    <row r="61" spans="1:24" x14ac:dyDescent="0.2">
      <c r="A61" s="556" t="s">
        <v>456</v>
      </c>
      <c r="B61" s="556" t="s">
        <v>457</v>
      </c>
      <c r="C61" s="557"/>
      <c r="D61" s="557"/>
      <c r="E61" s="557"/>
      <c r="F61" s="557"/>
      <c r="G61" s="557"/>
      <c r="H61" s="557"/>
      <c r="I61" s="558"/>
    </row>
    <row r="62" spans="1:24" x14ac:dyDescent="0.2">
      <c r="A62" s="559" t="s">
        <v>325</v>
      </c>
      <c r="B62" s="559" t="s">
        <v>458</v>
      </c>
      <c r="C62" s="557"/>
      <c r="D62" s="557"/>
      <c r="E62" s="557"/>
      <c r="F62" s="557"/>
      <c r="G62" s="557"/>
      <c r="H62" s="557"/>
      <c r="I62" s="558"/>
    </row>
    <row r="63" spans="1:24" x14ac:dyDescent="0.2">
      <c r="A63" s="559" t="s">
        <v>326</v>
      </c>
      <c r="B63" s="559" t="s">
        <v>459</v>
      </c>
      <c r="C63" s="557"/>
      <c r="D63" s="557"/>
      <c r="E63" s="557"/>
      <c r="F63" s="557"/>
      <c r="G63" s="557"/>
      <c r="H63" s="557"/>
      <c r="I63" s="558"/>
    </row>
    <row r="64" spans="1:24" x14ac:dyDescent="0.2">
      <c r="A64" s="559" t="s">
        <v>460</v>
      </c>
      <c r="B64" s="559" t="s">
        <v>460</v>
      </c>
      <c r="C64" s="557"/>
      <c r="D64" s="557"/>
      <c r="E64" s="557"/>
      <c r="F64" s="557"/>
      <c r="G64" s="557"/>
      <c r="H64" s="557"/>
      <c r="I64" s="558"/>
    </row>
    <row r="65" spans="1:9" x14ac:dyDescent="0.2">
      <c r="A65" s="559" t="s">
        <v>328</v>
      </c>
      <c r="B65" s="559" t="s">
        <v>461</v>
      </c>
      <c r="C65" s="557"/>
      <c r="D65" s="557"/>
      <c r="E65" s="557"/>
      <c r="F65" s="557"/>
      <c r="G65" s="557"/>
      <c r="H65" s="557"/>
      <c r="I65" s="558"/>
    </row>
    <row r="66" spans="1:9" x14ac:dyDescent="0.2">
      <c r="A66" s="560" t="s">
        <v>329</v>
      </c>
      <c r="B66" s="560" t="s">
        <v>462</v>
      </c>
      <c r="C66" s="557"/>
      <c r="D66" s="557"/>
      <c r="E66" s="557"/>
      <c r="F66" s="557"/>
      <c r="G66" s="557"/>
      <c r="H66" s="557"/>
      <c r="I66" s="558"/>
    </row>
    <row r="67" spans="1:9" x14ac:dyDescent="0.2">
      <c r="A67" s="560" t="s">
        <v>84</v>
      </c>
      <c r="B67" s="560" t="s">
        <v>463</v>
      </c>
      <c r="C67" s="557"/>
      <c r="D67" s="557"/>
      <c r="E67" s="557"/>
      <c r="F67" s="557"/>
      <c r="G67" s="557"/>
      <c r="H67" s="557"/>
      <c r="I67" s="558"/>
    </row>
    <row r="68" spans="1:9" x14ac:dyDescent="0.2">
      <c r="A68" s="560" t="s">
        <v>330</v>
      </c>
      <c r="B68" s="560" t="s">
        <v>464</v>
      </c>
      <c r="C68" s="557"/>
      <c r="D68" s="557"/>
      <c r="E68" s="557"/>
      <c r="F68" s="557"/>
      <c r="G68" s="557"/>
      <c r="H68" s="557"/>
      <c r="I68" s="558"/>
    </row>
    <row r="69" spans="1:9" x14ac:dyDescent="0.2">
      <c r="A69" s="560" t="s">
        <v>331</v>
      </c>
      <c r="B69" s="560" t="s">
        <v>465</v>
      </c>
      <c r="C69" s="557"/>
      <c r="D69" s="557"/>
      <c r="E69" s="557"/>
      <c r="F69" s="557"/>
      <c r="G69" s="557"/>
      <c r="H69" s="557"/>
      <c r="I69" s="558"/>
    </row>
    <row r="70" spans="1:9" x14ac:dyDescent="0.2">
      <c r="A70" s="560" t="s">
        <v>332</v>
      </c>
      <c r="B70" s="560" t="s">
        <v>466</v>
      </c>
      <c r="C70" s="557"/>
      <c r="D70" s="557"/>
      <c r="E70" s="557"/>
      <c r="F70" s="557"/>
      <c r="G70" s="557"/>
      <c r="H70" s="557"/>
      <c r="I70" s="558"/>
    </row>
    <row r="71" spans="1:9" x14ac:dyDescent="0.2">
      <c r="A71" s="560" t="s">
        <v>467</v>
      </c>
      <c r="B71" s="560" t="s">
        <v>468</v>
      </c>
      <c r="C71" s="557"/>
      <c r="D71" s="557"/>
      <c r="E71" s="557"/>
      <c r="F71" s="557"/>
      <c r="G71" s="557"/>
      <c r="H71" s="557"/>
      <c r="I71" s="558"/>
    </row>
    <row r="72" spans="1:9" x14ac:dyDescent="0.2">
      <c r="A72" s="560" t="s">
        <v>334</v>
      </c>
      <c r="B72" s="560" t="s">
        <v>469</v>
      </c>
      <c r="C72" s="557"/>
      <c r="D72" s="557"/>
      <c r="E72" s="557"/>
      <c r="F72" s="557"/>
      <c r="G72" s="557"/>
      <c r="H72" s="557"/>
      <c r="I72" s="558"/>
    </row>
    <row r="73" spans="1:9" x14ac:dyDescent="0.2">
      <c r="A73" s="560" t="s">
        <v>335</v>
      </c>
      <c r="B73" s="560" t="s">
        <v>470</v>
      </c>
      <c r="C73" s="557"/>
      <c r="D73" s="557"/>
      <c r="E73" s="557"/>
      <c r="F73" s="557"/>
      <c r="G73" s="557"/>
      <c r="H73" s="557"/>
      <c r="I73" s="558"/>
    </row>
    <row r="74" spans="1:9" x14ac:dyDescent="0.2">
      <c r="A74" s="560" t="s">
        <v>336</v>
      </c>
      <c r="B74" s="560" t="s">
        <v>471</v>
      </c>
      <c r="C74" s="557"/>
      <c r="D74" s="557"/>
      <c r="E74" s="557"/>
      <c r="F74" s="557"/>
      <c r="G74" s="557"/>
      <c r="H74" s="557"/>
      <c r="I74" s="558"/>
    </row>
    <row r="75" spans="1:9" x14ac:dyDescent="0.2">
      <c r="A75" s="560" t="s">
        <v>337</v>
      </c>
      <c r="B75" s="560" t="s">
        <v>472</v>
      </c>
      <c r="C75" s="557"/>
      <c r="D75" s="557"/>
      <c r="E75" s="557"/>
      <c r="F75" s="557"/>
      <c r="G75" s="557"/>
      <c r="H75" s="557"/>
      <c r="I75" s="558"/>
    </row>
    <row r="76" spans="1:9" x14ac:dyDescent="0.2">
      <c r="A76" s="560" t="s">
        <v>338</v>
      </c>
      <c r="B76" s="560" t="s">
        <v>473</v>
      </c>
      <c r="C76" s="557"/>
      <c r="D76" s="557"/>
      <c r="E76" s="557"/>
      <c r="F76" s="557"/>
      <c r="G76" s="557"/>
      <c r="H76" s="557"/>
      <c r="I76" s="558"/>
    </row>
    <row r="77" spans="1:9" x14ac:dyDescent="0.2">
      <c r="A77" s="560" t="s">
        <v>339</v>
      </c>
      <c r="B77" s="560" t="s">
        <v>474</v>
      </c>
      <c r="C77" s="557"/>
      <c r="D77" s="557"/>
      <c r="E77" s="557"/>
      <c r="F77" s="557"/>
      <c r="G77" s="557"/>
      <c r="H77" s="557"/>
      <c r="I77" s="558"/>
    </row>
    <row r="78" spans="1:9" x14ac:dyDescent="0.2">
      <c r="A78" s="560" t="s">
        <v>340</v>
      </c>
      <c r="B78" s="560" t="s">
        <v>475</v>
      </c>
      <c r="C78" s="557"/>
      <c r="D78" s="557"/>
      <c r="E78" s="557"/>
      <c r="F78" s="557"/>
      <c r="G78" s="557"/>
      <c r="H78" s="557"/>
      <c r="I78" s="558"/>
    </row>
    <row r="79" spans="1:9" x14ac:dyDescent="0.2">
      <c r="A79" s="560" t="s">
        <v>341</v>
      </c>
      <c r="B79" s="560" t="s">
        <v>476</v>
      </c>
      <c r="C79" s="557"/>
      <c r="D79" s="557"/>
      <c r="E79" s="557"/>
      <c r="F79" s="557"/>
      <c r="G79" s="557"/>
      <c r="H79" s="557"/>
      <c r="I79" s="558"/>
    </row>
    <row r="80" spans="1:9" x14ac:dyDescent="0.2">
      <c r="A80" s="560" t="s">
        <v>342</v>
      </c>
      <c r="B80" s="560" t="s">
        <v>477</v>
      </c>
      <c r="C80" s="557"/>
      <c r="D80" s="557"/>
      <c r="E80" s="557"/>
      <c r="F80" s="557"/>
      <c r="G80" s="557"/>
      <c r="H80" s="557"/>
      <c r="I80" s="558"/>
    </row>
    <row r="81" spans="1:9" x14ac:dyDescent="0.2">
      <c r="A81" s="560" t="s">
        <v>343</v>
      </c>
      <c r="B81" s="560" t="s">
        <v>478</v>
      </c>
      <c r="C81" s="557"/>
      <c r="D81" s="557"/>
      <c r="E81" s="557"/>
      <c r="F81" s="557"/>
      <c r="G81" s="557"/>
      <c r="H81" s="557"/>
      <c r="I81" s="558"/>
    </row>
    <row r="82" spans="1:9" x14ac:dyDescent="0.2">
      <c r="A82" s="560" t="s">
        <v>344</v>
      </c>
      <c r="B82" s="560" t="s">
        <v>479</v>
      </c>
      <c r="C82" s="557"/>
      <c r="D82" s="557"/>
      <c r="E82" s="557"/>
      <c r="F82" s="557"/>
      <c r="G82" s="557"/>
      <c r="H82" s="557"/>
      <c r="I82" s="558"/>
    </row>
    <row r="83" spans="1:9" x14ac:dyDescent="0.2">
      <c r="A83" s="560" t="s">
        <v>345</v>
      </c>
      <c r="B83" s="560" t="s">
        <v>480</v>
      </c>
      <c r="C83" s="557"/>
      <c r="D83" s="557"/>
      <c r="E83" s="557"/>
      <c r="F83" s="557"/>
      <c r="G83" s="557"/>
      <c r="H83" s="557"/>
      <c r="I83" s="558"/>
    </row>
    <row r="84" spans="1:9" x14ac:dyDescent="0.2">
      <c r="A84" s="560" t="s">
        <v>346</v>
      </c>
      <c r="B84" s="560" t="s">
        <v>481</v>
      </c>
      <c r="C84" s="557"/>
      <c r="D84" s="557"/>
      <c r="E84" s="557"/>
      <c r="F84" s="557"/>
      <c r="G84" s="557"/>
      <c r="H84" s="557"/>
      <c r="I84" s="558"/>
    </row>
    <row r="85" spans="1:9" x14ac:dyDescent="0.2">
      <c r="A85" s="560" t="s">
        <v>347</v>
      </c>
      <c r="B85" s="560" t="s">
        <v>482</v>
      </c>
      <c r="C85" s="557"/>
      <c r="D85" s="557"/>
      <c r="E85" s="557"/>
      <c r="F85" s="557"/>
      <c r="G85" s="557"/>
      <c r="H85" s="557"/>
      <c r="I85" s="558"/>
    </row>
    <row r="87" spans="1:9" x14ac:dyDescent="0.2">
      <c r="A87" s="561" t="s">
        <v>483</v>
      </c>
      <c r="B87" s="561"/>
      <c r="C87" s="561"/>
      <c r="D87" s="561"/>
      <c r="E87" s="555"/>
      <c r="F87" s="555"/>
      <c r="G87" s="555"/>
      <c r="H87" s="555"/>
    </row>
    <row r="88" spans="1:9" ht="39.75" customHeight="1" x14ac:dyDescent="0.2">
      <c r="A88" s="562" t="s">
        <v>484</v>
      </c>
      <c r="B88" s="562"/>
      <c r="C88" s="562"/>
      <c r="D88" s="562"/>
      <c r="E88" s="562"/>
      <c r="F88" s="562"/>
      <c r="G88" s="562"/>
      <c r="H88" s="562"/>
    </row>
    <row r="89" spans="1:9" ht="65.25" customHeight="1" x14ac:dyDescent="0.2">
      <c r="A89" s="563" t="s">
        <v>485</v>
      </c>
      <c r="B89" s="563"/>
      <c r="C89" s="563"/>
      <c r="D89" s="563"/>
      <c r="E89" s="563"/>
      <c r="F89" s="563"/>
      <c r="G89" s="563"/>
      <c r="H89" s="563"/>
    </row>
    <row r="90" spans="1:9" x14ac:dyDescent="0.2">
      <c r="A90" s="564" t="s">
        <v>486</v>
      </c>
      <c r="B90" s="564"/>
      <c r="C90" s="564"/>
      <c r="D90" s="564"/>
      <c r="E90" s="564"/>
      <c r="F90" s="564"/>
      <c r="G90" s="564"/>
      <c r="H90" s="564"/>
    </row>
    <row r="91" spans="1:9" ht="53.25" customHeight="1" x14ac:dyDescent="0.2">
      <c r="A91" s="565" t="s">
        <v>487</v>
      </c>
      <c r="B91" s="565"/>
      <c r="C91" s="565"/>
      <c r="D91" s="565"/>
      <c r="E91" s="565"/>
      <c r="F91" s="565"/>
      <c r="G91" s="565"/>
      <c r="H91" s="565"/>
    </row>
    <row r="92" spans="1:9" x14ac:dyDescent="0.2">
      <c r="A92" s="566" t="s">
        <v>488</v>
      </c>
      <c r="B92" s="566"/>
      <c r="C92" s="566"/>
      <c r="D92" s="566"/>
      <c r="E92" s="566"/>
      <c r="F92" s="566"/>
      <c r="G92" s="566"/>
      <c r="H92" s="566"/>
    </row>
    <row r="93" spans="1:9" ht="53.25" customHeight="1" x14ac:dyDescent="0.2">
      <c r="A93" s="565" t="s">
        <v>489</v>
      </c>
      <c r="B93" s="565"/>
      <c r="C93" s="565"/>
      <c r="D93" s="565"/>
      <c r="E93" s="565"/>
      <c r="F93" s="565"/>
      <c r="G93" s="565"/>
      <c r="H93" s="565"/>
    </row>
    <row r="94" spans="1:9" x14ac:dyDescent="0.2">
      <c r="A94" s="567" t="s">
        <v>490</v>
      </c>
      <c r="B94" s="567"/>
      <c r="C94" s="567"/>
      <c r="D94" s="567"/>
      <c r="E94" s="567"/>
      <c r="F94" s="567"/>
      <c r="G94" s="567"/>
      <c r="H94" s="567"/>
    </row>
    <row r="95" spans="1:9" x14ac:dyDescent="0.2">
      <c r="A95" s="568"/>
      <c r="B95" s="569"/>
      <c r="C95" s="569"/>
      <c r="D95" s="569"/>
      <c r="E95" s="569"/>
      <c r="F95" s="569"/>
      <c r="G95" s="569"/>
      <c r="H95" s="569"/>
    </row>
    <row r="96" spans="1:9" ht="63.75" customHeight="1" x14ac:dyDescent="0.2">
      <c r="A96" s="570" t="s">
        <v>491</v>
      </c>
      <c r="B96" s="570"/>
      <c r="C96" s="570"/>
      <c r="D96" s="570"/>
      <c r="E96" s="570"/>
      <c r="F96" s="570"/>
      <c r="G96" s="570"/>
      <c r="H96" s="570"/>
    </row>
    <row r="97" spans="1:8" ht="58.5" customHeight="1" x14ac:dyDescent="0.2">
      <c r="A97" s="571" t="s">
        <v>492</v>
      </c>
      <c r="B97" s="571"/>
      <c r="C97" s="571"/>
      <c r="D97" s="571"/>
      <c r="E97" s="571"/>
      <c r="F97" s="571"/>
      <c r="G97" s="571"/>
      <c r="H97" s="571"/>
    </row>
    <row r="98" spans="1:8" x14ac:dyDescent="0.2">
      <c r="A98" s="572"/>
    </row>
    <row r="99" spans="1:8" x14ac:dyDescent="0.2">
      <c r="A99" s="573" t="s">
        <v>243</v>
      </c>
    </row>
    <row r="100" spans="1:8" ht="95.25" customHeight="1" x14ac:dyDescent="0.2">
      <c r="A100" s="574" t="s">
        <v>493</v>
      </c>
      <c r="B100" s="574"/>
      <c r="C100" s="574"/>
      <c r="D100" s="574"/>
      <c r="E100" s="574"/>
      <c r="F100" s="574"/>
      <c r="G100" s="574"/>
      <c r="H100" s="574"/>
    </row>
    <row r="101" spans="1:8" ht="95.25" customHeight="1" x14ac:dyDescent="0.2">
      <c r="A101" s="575" t="s">
        <v>494</v>
      </c>
      <c r="B101" s="575"/>
      <c r="C101" s="575"/>
      <c r="D101" s="575"/>
      <c r="E101" s="575"/>
      <c r="F101" s="575"/>
      <c r="G101" s="575"/>
      <c r="H101" s="575"/>
    </row>
    <row r="102" spans="1:8" ht="57" customHeight="1" x14ac:dyDescent="0.2">
      <c r="A102" s="576" t="s">
        <v>495</v>
      </c>
      <c r="B102" s="576"/>
      <c r="C102" s="576"/>
      <c r="D102" s="576"/>
      <c r="E102" s="576"/>
      <c r="F102" s="576"/>
      <c r="G102" s="576"/>
      <c r="H102" s="576"/>
    </row>
    <row r="103" spans="1:8" x14ac:dyDescent="0.2">
      <c r="A103" s="572"/>
    </row>
    <row r="104" spans="1:8" x14ac:dyDescent="0.2">
      <c r="A104" s="573" t="s">
        <v>496</v>
      </c>
    </row>
    <row r="105" spans="1:8" x14ac:dyDescent="0.2">
      <c r="A105" s="577" t="s">
        <v>497</v>
      </c>
      <c r="B105" s="577"/>
      <c r="C105" s="577"/>
      <c r="D105" s="577"/>
      <c r="E105" s="577"/>
      <c r="F105" s="577"/>
      <c r="G105" s="577"/>
      <c r="H105" s="577"/>
    </row>
    <row r="106" spans="1:8" x14ac:dyDescent="0.2">
      <c r="A106" s="577" t="s">
        <v>498</v>
      </c>
      <c r="B106" s="577"/>
      <c r="C106" s="577"/>
      <c r="D106" s="577"/>
      <c r="E106" s="577"/>
      <c r="F106" s="577"/>
      <c r="G106" s="577"/>
      <c r="H106" s="577"/>
    </row>
    <row r="107" spans="1:8" ht="69.75" customHeight="1" x14ac:dyDescent="0.2">
      <c r="A107" s="577" t="s">
        <v>499</v>
      </c>
      <c r="B107" s="577"/>
      <c r="C107" s="577"/>
      <c r="D107" s="577"/>
      <c r="E107" s="577"/>
      <c r="F107" s="577"/>
      <c r="G107" s="577"/>
      <c r="H107" s="577"/>
    </row>
    <row r="108" spans="1:8" ht="27" customHeight="1" x14ac:dyDescent="0.2">
      <c r="A108" s="577" t="s">
        <v>500</v>
      </c>
      <c r="B108" s="577"/>
      <c r="C108" s="577"/>
      <c r="D108" s="577"/>
      <c r="E108" s="577"/>
      <c r="F108" s="577"/>
      <c r="G108" s="577"/>
      <c r="H108" s="577"/>
    </row>
    <row r="109" spans="1:8" ht="28.5" customHeight="1" x14ac:dyDescent="0.2">
      <c r="A109" s="577" t="s">
        <v>501</v>
      </c>
      <c r="B109" s="577"/>
      <c r="C109" s="577"/>
      <c r="D109" s="577"/>
      <c r="E109" s="577"/>
      <c r="F109" s="577"/>
      <c r="G109" s="577"/>
      <c r="H109" s="577"/>
    </row>
    <row r="110" spans="1:8" x14ac:dyDescent="0.2">
      <c r="A110" s="577" t="s">
        <v>502</v>
      </c>
      <c r="B110" s="577"/>
      <c r="C110" s="577"/>
      <c r="D110" s="577"/>
      <c r="E110" s="577"/>
      <c r="F110" s="577"/>
      <c r="G110" s="577"/>
      <c r="H110" s="569"/>
    </row>
    <row r="111" spans="1:8" x14ac:dyDescent="0.2">
      <c r="A111" s="572"/>
    </row>
    <row r="112" spans="1:8" ht="25.5" customHeight="1" x14ac:dyDescent="0.2">
      <c r="A112" s="561" t="s">
        <v>328</v>
      </c>
      <c r="B112" s="561"/>
      <c r="C112" s="561"/>
      <c r="D112" s="561"/>
      <c r="E112" s="561"/>
      <c r="F112" s="561"/>
      <c r="G112" s="561"/>
      <c r="H112" s="561"/>
    </row>
    <row r="113" spans="1:8" x14ac:dyDescent="0.2">
      <c r="A113" s="578" t="s">
        <v>503</v>
      </c>
    </row>
    <row r="114" spans="1:8" ht="67.5" customHeight="1" x14ac:dyDescent="0.2">
      <c r="A114" s="579" t="s">
        <v>504</v>
      </c>
      <c r="B114" s="579"/>
      <c r="C114" s="579"/>
      <c r="D114" s="579"/>
      <c r="E114" s="579"/>
      <c r="F114" s="579"/>
      <c r="G114" s="579"/>
      <c r="H114" s="579"/>
    </row>
    <row r="115" spans="1:8" x14ac:dyDescent="0.2">
      <c r="A115" s="572"/>
    </row>
    <row r="116" spans="1:8" x14ac:dyDescent="0.2">
      <c r="A116" s="578" t="s">
        <v>505</v>
      </c>
    </row>
    <row r="117" spans="1:8" x14ac:dyDescent="0.2">
      <c r="A117" s="579" t="s">
        <v>506</v>
      </c>
      <c r="B117" s="579"/>
      <c r="C117" s="579"/>
      <c r="D117" s="579"/>
      <c r="E117" s="579"/>
      <c r="F117" s="579"/>
      <c r="G117" s="579"/>
      <c r="H117" s="579"/>
    </row>
    <row r="118" spans="1:8" ht="51" customHeight="1" x14ac:dyDescent="0.2">
      <c r="A118" s="579" t="s">
        <v>507</v>
      </c>
      <c r="B118" s="579"/>
      <c r="C118" s="579"/>
      <c r="D118" s="579"/>
      <c r="E118" s="579"/>
      <c r="F118" s="579"/>
      <c r="G118" s="579"/>
      <c r="H118" s="580"/>
    </row>
    <row r="119" spans="1:8" ht="25.5" customHeight="1" x14ac:dyDescent="0.2">
      <c r="A119" s="579" t="s">
        <v>508</v>
      </c>
      <c r="B119" s="579"/>
      <c r="C119" s="579"/>
      <c r="D119" s="579"/>
      <c r="E119" s="579"/>
      <c r="F119" s="579"/>
      <c r="G119" s="579"/>
      <c r="H119" s="579"/>
    </row>
    <row r="120" spans="1:8" x14ac:dyDescent="0.2">
      <c r="A120" s="579" t="s">
        <v>509</v>
      </c>
      <c r="B120" s="579"/>
      <c r="C120" s="579"/>
      <c r="D120" s="579"/>
      <c r="E120" s="579"/>
      <c r="F120" s="579"/>
      <c r="G120" s="579"/>
      <c r="H120" s="579"/>
    </row>
    <row r="121" spans="1:8" ht="12.75" customHeight="1" x14ac:dyDescent="0.2">
      <c r="A121" s="572"/>
    </row>
    <row r="122" spans="1:8" ht="38.25" customHeight="1" x14ac:dyDescent="0.2">
      <c r="A122" s="561" t="s">
        <v>510</v>
      </c>
      <c r="B122" s="561"/>
      <c r="C122" s="561"/>
      <c r="D122" s="561"/>
      <c r="E122" s="561"/>
      <c r="F122" s="561"/>
      <c r="G122" s="561"/>
      <c r="H122" s="561"/>
    </row>
    <row r="123" spans="1:8" ht="27.75" customHeight="1" x14ac:dyDescent="0.2">
      <c r="A123" s="579" t="s">
        <v>511</v>
      </c>
      <c r="B123" s="579"/>
      <c r="C123" s="579"/>
      <c r="D123" s="579"/>
      <c r="E123" s="579"/>
      <c r="F123" s="579"/>
      <c r="G123" s="579"/>
      <c r="H123" s="579"/>
    </row>
    <row r="124" spans="1:8" ht="29.25" customHeight="1" x14ac:dyDescent="0.2">
      <c r="A124" s="579" t="s">
        <v>512</v>
      </c>
      <c r="B124" s="579"/>
      <c r="C124" s="579"/>
      <c r="D124" s="579"/>
      <c r="E124" s="579"/>
      <c r="F124" s="579"/>
      <c r="G124" s="579"/>
      <c r="H124" s="579"/>
    </row>
    <row r="125" spans="1:8" x14ac:dyDescent="0.2">
      <c r="A125" s="572"/>
    </row>
    <row r="126" spans="1:8" ht="38.25" customHeight="1" x14ac:dyDescent="0.2">
      <c r="A126" s="561" t="s">
        <v>513</v>
      </c>
      <c r="B126" s="561"/>
      <c r="C126" s="561"/>
      <c r="D126" s="561"/>
      <c r="E126" s="561"/>
      <c r="F126" s="561"/>
      <c r="G126" s="561"/>
      <c r="H126" s="561"/>
    </row>
    <row r="127" spans="1:8" x14ac:dyDescent="0.2">
      <c r="A127" s="581" t="s">
        <v>514</v>
      </c>
      <c r="B127" s="581"/>
    </row>
    <row r="128" spans="1:8" ht="28.5" customHeight="1" x14ac:dyDescent="0.2">
      <c r="A128" s="579" t="s">
        <v>515</v>
      </c>
      <c r="B128" s="579"/>
      <c r="C128" s="579"/>
      <c r="D128" s="579"/>
      <c r="E128" s="579"/>
      <c r="F128" s="579"/>
      <c r="G128" s="579"/>
      <c r="H128" s="579"/>
    </row>
    <row r="129" spans="1:9" x14ac:dyDescent="0.2">
      <c r="A129" s="572"/>
    </row>
    <row r="130" spans="1:9" ht="11.25" customHeight="1" x14ac:dyDescent="0.2">
      <c r="A130" s="578" t="s">
        <v>516</v>
      </c>
    </row>
    <row r="131" spans="1:9" ht="27.75" customHeight="1" x14ac:dyDescent="0.2">
      <c r="A131" s="579" t="s">
        <v>517</v>
      </c>
      <c r="B131" s="579"/>
      <c r="C131" s="579"/>
      <c r="D131" s="579"/>
      <c r="E131" s="579"/>
      <c r="F131" s="579"/>
      <c r="G131" s="579"/>
      <c r="H131" s="579"/>
    </row>
    <row r="132" spans="1:9" x14ac:dyDescent="0.2">
      <c r="A132" s="572"/>
    </row>
    <row r="133" spans="1:9" ht="25.5" customHeight="1" x14ac:dyDescent="0.2">
      <c r="A133" s="561" t="s">
        <v>518</v>
      </c>
      <c r="B133" s="561"/>
      <c r="C133" s="561"/>
      <c r="D133" s="561"/>
      <c r="E133" s="561"/>
      <c r="F133" s="561"/>
      <c r="G133" s="561"/>
      <c r="H133" s="561"/>
    </row>
    <row r="134" spans="1:9" ht="42" customHeight="1" x14ac:dyDescent="0.2">
      <c r="A134" s="571" t="s">
        <v>519</v>
      </c>
      <c r="B134" s="571"/>
      <c r="C134" s="571"/>
      <c r="D134" s="571"/>
      <c r="E134" s="571"/>
      <c r="F134" s="571"/>
      <c r="G134" s="571"/>
      <c r="H134" s="571"/>
    </row>
    <row r="135" spans="1:9" ht="26.25" customHeight="1" x14ac:dyDescent="0.2">
      <c r="A135" s="576" t="s">
        <v>520</v>
      </c>
      <c r="B135" s="576"/>
      <c r="C135" s="576"/>
      <c r="D135" s="576"/>
      <c r="E135" s="576"/>
      <c r="F135" s="576"/>
      <c r="G135" s="576"/>
      <c r="H135" s="576"/>
    </row>
    <row r="136" spans="1:9" x14ac:dyDescent="0.2">
      <c r="A136" s="576"/>
      <c r="B136" s="576"/>
      <c r="C136" s="576"/>
      <c r="D136" s="576"/>
      <c r="E136" s="576"/>
      <c r="F136" s="576"/>
      <c r="G136" s="576"/>
      <c r="H136" s="576"/>
    </row>
    <row r="137" spans="1:9" x14ac:dyDescent="0.2">
      <c r="A137" s="576" t="s">
        <v>521</v>
      </c>
      <c r="B137" s="576"/>
      <c r="C137" s="576"/>
      <c r="D137" s="576"/>
      <c r="E137" s="576"/>
      <c r="F137" s="576"/>
      <c r="G137" s="576"/>
      <c r="H137" s="576"/>
    </row>
    <row r="138" spans="1:9" x14ac:dyDescent="0.2">
      <c r="A138" s="576" t="s">
        <v>522</v>
      </c>
      <c r="B138" s="576"/>
      <c r="C138" s="576"/>
      <c r="D138" s="576"/>
      <c r="E138" s="576"/>
      <c r="F138" s="576"/>
      <c r="G138" s="576"/>
      <c r="H138" s="576"/>
    </row>
    <row r="139" spans="1:9" x14ac:dyDescent="0.2">
      <c r="A139" s="576" t="s">
        <v>523</v>
      </c>
      <c r="B139" s="576"/>
      <c r="C139" s="576"/>
      <c r="D139" s="576"/>
      <c r="E139" s="576"/>
      <c r="F139" s="576"/>
      <c r="G139" s="576"/>
      <c r="H139" s="576"/>
    </row>
    <row r="141" spans="1:9" x14ac:dyDescent="0.2">
      <c r="A141" s="582" t="s">
        <v>524</v>
      </c>
      <c r="B141" s="582"/>
      <c r="C141" s="582"/>
      <c r="D141" s="582"/>
      <c r="E141" s="582"/>
      <c r="F141" s="582"/>
      <c r="G141" s="582"/>
      <c r="H141" s="582"/>
      <c r="I141" s="582"/>
    </row>
    <row r="142" spans="1:9" ht="14.25" x14ac:dyDescent="0.2">
      <c r="A142" s="583" t="s">
        <v>525</v>
      </c>
    </row>
    <row r="143" spans="1:9" x14ac:dyDescent="0.2">
      <c r="A143" s="580" t="s">
        <v>526</v>
      </c>
    </row>
    <row r="144" spans="1:9" x14ac:dyDescent="0.2">
      <c r="A144" s="579" t="s">
        <v>527</v>
      </c>
      <c r="B144" s="579"/>
      <c r="C144" s="579"/>
      <c r="D144" s="579"/>
      <c r="E144" s="579"/>
      <c r="F144" s="579"/>
      <c r="G144" s="579"/>
      <c r="H144" s="579"/>
      <c r="I144" s="579"/>
    </row>
    <row r="145" spans="1:9" x14ac:dyDescent="0.2">
      <c r="A145" s="584" t="s">
        <v>528</v>
      </c>
      <c r="B145" s="585"/>
      <c r="C145" s="585"/>
      <c r="D145" s="585"/>
      <c r="E145" s="585"/>
      <c r="F145" s="585"/>
      <c r="G145" s="585"/>
      <c r="H145" s="585"/>
      <c r="I145" s="585"/>
    </row>
    <row r="146" spans="1:9" x14ac:dyDescent="0.2">
      <c r="A146" s="584" t="s">
        <v>529</v>
      </c>
      <c r="B146" s="585"/>
      <c r="C146" s="585"/>
      <c r="D146" s="585"/>
      <c r="E146" s="585"/>
      <c r="F146" s="585"/>
      <c r="G146" s="585"/>
      <c r="H146" s="585"/>
      <c r="I146" s="585"/>
    </row>
    <row r="147" spans="1:9" x14ac:dyDescent="0.2">
      <c r="A147" s="584" t="s">
        <v>530</v>
      </c>
      <c r="B147" s="585"/>
      <c r="C147" s="585"/>
      <c r="D147" s="585"/>
      <c r="E147" s="585"/>
      <c r="F147" s="585"/>
      <c r="G147" s="585"/>
      <c r="H147" s="585"/>
      <c r="I147" s="585"/>
    </row>
    <row r="148" spans="1:9" x14ac:dyDescent="0.2">
      <c r="A148" s="586"/>
    </row>
    <row r="149" spans="1:9" ht="14.25" x14ac:dyDescent="0.2">
      <c r="A149" s="583" t="s">
        <v>531</v>
      </c>
    </row>
    <row r="150" spans="1:9" x14ac:dyDescent="0.2">
      <c r="A150" s="579" t="s">
        <v>532</v>
      </c>
      <c r="B150" s="585"/>
      <c r="C150" s="585"/>
      <c r="D150" s="585"/>
      <c r="E150" s="585"/>
      <c r="F150" s="585"/>
      <c r="G150" s="585"/>
      <c r="H150" s="585"/>
      <c r="I150" s="585"/>
    </row>
    <row r="151" spans="1:9" x14ac:dyDescent="0.2">
      <c r="A151" s="579" t="s">
        <v>533</v>
      </c>
      <c r="B151" s="585"/>
      <c r="C151" s="585"/>
      <c r="D151" s="585"/>
      <c r="E151" s="585"/>
      <c r="F151" s="585"/>
      <c r="G151" s="585"/>
      <c r="H151" s="585"/>
      <c r="I151" s="585"/>
    </row>
    <row r="152" spans="1:9" x14ac:dyDescent="0.2">
      <c r="A152" s="580"/>
    </row>
    <row r="153" spans="1:9" x14ac:dyDescent="0.2">
      <c r="A153" s="587" t="s">
        <v>534</v>
      </c>
    </row>
    <row r="154" spans="1:9" x14ac:dyDescent="0.2">
      <c r="A154" s="584" t="s">
        <v>535</v>
      </c>
      <c r="B154" s="585"/>
      <c r="C154" s="585"/>
      <c r="D154" s="585"/>
      <c r="E154" s="585"/>
      <c r="F154" s="585"/>
      <c r="G154" s="585"/>
      <c r="H154" s="585"/>
      <c r="I154" s="585"/>
    </row>
    <row r="155" spans="1:9" x14ac:dyDescent="0.2">
      <c r="A155" s="580"/>
    </row>
    <row r="156" spans="1:9" x14ac:dyDescent="0.2">
      <c r="A156" s="588" t="s">
        <v>536</v>
      </c>
    </row>
    <row r="157" spans="1:9" x14ac:dyDescent="0.2">
      <c r="A157" s="579" t="s">
        <v>537</v>
      </c>
      <c r="B157" s="585"/>
      <c r="C157" s="585"/>
      <c r="D157" s="585"/>
      <c r="E157" s="585"/>
      <c r="F157" s="585"/>
      <c r="G157" s="585"/>
      <c r="H157" s="585"/>
      <c r="I157" s="585"/>
    </row>
    <row r="158" spans="1:9" x14ac:dyDescent="0.2">
      <c r="A158" s="584" t="s">
        <v>538</v>
      </c>
      <c r="B158" s="585"/>
      <c r="C158" s="585"/>
      <c r="D158" s="585"/>
      <c r="E158" s="585"/>
      <c r="F158" s="585"/>
      <c r="G158" s="585"/>
      <c r="H158" s="585"/>
      <c r="I158" s="585"/>
    </row>
  </sheetData>
  <mergeCells count="50">
    <mergeCell ref="A157:I157"/>
    <mergeCell ref="A158:I158"/>
    <mergeCell ref="A145:I145"/>
    <mergeCell ref="A146:I146"/>
    <mergeCell ref="A147:I147"/>
    <mergeCell ref="A150:I150"/>
    <mergeCell ref="A151:I151"/>
    <mergeCell ref="A154:I154"/>
    <mergeCell ref="A136:H136"/>
    <mergeCell ref="A137:H137"/>
    <mergeCell ref="A138:H138"/>
    <mergeCell ref="A139:H139"/>
    <mergeCell ref="A141:I141"/>
    <mergeCell ref="A144:I144"/>
    <mergeCell ref="A127:B127"/>
    <mergeCell ref="A128:H128"/>
    <mergeCell ref="A131:H131"/>
    <mergeCell ref="A133:H133"/>
    <mergeCell ref="A134:H134"/>
    <mergeCell ref="A135:H135"/>
    <mergeCell ref="A119:H119"/>
    <mergeCell ref="A120:H120"/>
    <mergeCell ref="A122:H122"/>
    <mergeCell ref="A123:H123"/>
    <mergeCell ref="A124:H124"/>
    <mergeCell ref="A126:H126"/>
    <mergeCell ref="A109:H109"/>
    <mergeCell ref="A110:G110"/>
    <mergeCell ref="A112:H112"/>
    <mergeCell ref="A114:H114"/>
    <mergeCell ref="A117:H117"/>
    <mergeCell ref="A118:G118"/>
    <mergeCell ref="A101:H101"/>
    <mergeCell ref="A102:H102"/>
    <mergeCell ref="A105:H105"/>
    <mergeCell ref="A106:H106"/>
    <mergeCell ref="A107:H107"/>
    <mergeCell ref="A108:H108"/>
    <mergeCell ref="A92:H92"/>
    <mergeCell ref="A93:H93"/>
    <mergeCell ref="A94:H94"/>
    <mergeCell ref="A96:H96"/>
    <mergeCell ref="A97:H97"/>
    <mergeCell ref="A100:H100"/>
    <mergeCell ref="A60:D60"/>
    <mergeCell ref="A87:D87"/>
    <mergeCell ref="A88:H88"/>
    <mergeCell ref="A89:H89"/>
    <mergeCell ref="A90:H90"/>
    <mergeCell ref="A91:H91"/>
  </mergeCells>
  <hyperlinks>
    <hyperlink ref="A7" location="Sommaire!A1" display="Sommaire" xr:uid="{E865ED5C-106C-4E59-BE86-ADC738F6D5AB}"/>
    <hyperlink ref="B7" location="QPV!A100" display="Définition" xr:uid="{E1420875-599D-4BF7-A2C8-29742984726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A2C3-A185-43E6-A3EA-CC3961C753D0}">
  <dimension ref="A1:Y457"/>
  <sheetViews>
    <sheetView showGridLines="0" workbookViewId="0">
      <selection activeCell="A8" sqref="A8"/>
    </sheetView>
  </sheetViews>
  <sheetFormatPr baseColWidth="10" defaultRowHeight="12.75" x14ac:dyDescent="0.2"/>
  <cols>
    <col min="1" max="1" width="32.7109375" style="537" customWidth="1"/>
    <col min="2" max="2" width="36.28515625" style="537" customWidth="1"/>
    <col min="3" max="3" width="11.42578125" style="537"/>
    <col min="4" max="4" width="12.42578125" style="537" customWidth="1"/>
    <col min="5" max="16384" width="11.42578125" style="537"/>
  </cols>
  <sheetData>
    <row r="1" spans="1:25" ht="20.25" x14ac:dyDescent="0.3">
      <c r="A1" s="536" t="s">
        <v>318</v>
      </c>
      <c r="G1" s="589"/>
    </row>
    <row r="2" spans="1:25" ht="15.75" x14ac:dyDescent="0.25">
      <c r="A2" s="538" t="s">
        <v>539</v>
      </c>
      <c r="G2" s="542"/>
    </row>
    <row r="3" spans="1:25" ht="15.75" x14ac:dyDescent="0.25">
      <c r="A3" s="539" t="s">
        <v>540</v>
      </c>
      <c r="G3" s="540"/>
    </row>
    <row r="4" spans="1:25" ht="15.75" x14ac:dyDescent="0.25">
      <c r="A4" s="541" t="s">
        <v>321</v>
      </c>
      <c r="G4" s="542"/>
    </row>
    <row r="5" spans="1:25" ht="15.75" x14ac:dyDescent="0.25">
      <c r="A5" s="541" t="s">
        <v>541</v>
      </c>
      <c r="G5" s="542"/>
    </row>
    <row r="6" spans="1:25" s="591" customFormat="1" x14ac:dyDescent="0.2">
      <c r="A6" s="590"/>
      <c r="E6" s="555"/>
      <c r="F6" s="555"/>
      <c r="G6" s="555"/>
      <c r="H6" s="555"/>
      <c r="I6" s="555"/>
      <c r="J6" s="555"/>
      <c r="K6" s="555"/>
      <c r="L6" s="555"/>
      <c r="M6" s="555"/>
    </row>
    <row r="7" spans="1:25" s="591" customFormat="1" x14ac:dyDescent="0.2">
      <c r="A7" s="590"/>
      <c r="E7" s="555"/>
      <c r="F7" s="555"/>
      <c r="G7" s="555"/>
      <c r="H7" s="555"/>
      <c r="I7" s="555"/>
      <c r="J7" s="555"/>
      <c r="K7" s="555"/>
      <c r="L7" s="555"/>
      <c r="M7" s="555"/>
    </row>
    <row r="8" spans="1:25" s="593" customFormat="1" ht="14.25" x14ac:dyDescent="0.2">
      <c r="A8" s="592" t="s">
        <v>166</v>
      </c>
      <c r="C8" s="177" t="s">
        <v>323</v>
      </c>
      <c r="E8" s="594"/>
      <c r="F8" s="594"/>
      <c r="G8" s="594"/>
      <c r="H8" s="594"/>
      <c r="I8" s="594"/>
      <c r="J8" s="594"/>
      <c r="K8" s="594"/>
      <c r="L8" s="594"/>
    </row>
    <row r="9" spans="1:25" s="595" customFormat="1" x14ac:dyDescent="0.2">
      <c r="A9" s="234"/>
      <c r="C9" s="234"/>
      <c r="E9" s="596"/>
      <c r="F9" s="596"/>
      <c r="G9" s="596"/>
      <c r="H9" s="596"/>
      <c r="I9" s="596"/>
      <c r="J9" s="596"/>
      <c r="K9" s="596"/>
      <c r="L9" s="596"/>
    </row>
    <row r="10" spans="1:25" s="595" customFormat="1" ht="15.75" x14ac:dyDescent="0.25">
      <c r="A10" s="234"/>
      <c r="C10" s="234"/>
      <c r="D10" s="544" t="s">
        <v>542</v>
      </c>
      <c r="E10" s="544"/>
      <c r="F10" s="544"/>
      <c r="G10" s="544"/>
      <c r="H10" s="544"/>
      <c r="I10" s="544"/>
      <c r="J10" s="544"/>
      <c r="K10" s="544"/>
      <c r="L10" s="544"/>
    </row>
    <row r="12" spans="1:25" ht="76.5" x14ac:dyDescent="0.2">
      <c r="A12" s="597" t="s">
        <v>325</v>
      </c>
      <c r="B12" s="597" t="s">
        <v>326</v>
      </c>
      <c r="C12" s="597" t="s">
        <v>543</v>
      </c>
      <c r="D12" s="597" t="s">
        <v>460</v>
      </c>
      <c r="E12" s="597" t="s">
        <v>328</v>
      </c>
      <c r="F12" s="597" t="s">
        <v>329</v>
      </c>
      <c r="G12" s="597" t="s">
        <v>84</v>
      </c>
      <c r="H12" s="597" t="s">
        <v>330</v>
      </c>
      <c r="I12" s="597" t="s">
        <v>331</v>
      </c>
      <c r="J12" s="597" t="s">
        <v>332</v>
      </c>
      <c r="K12" s="597" t="s">
        <v>333</v>
      </c>
      <c r="L12" s="597" t="s">
        <v>334</v>
      </c>
      <c r="M12" s="597" t="s">
        <v>335</v>
      </c>
      <c r="N12" s="597" t="s">
        <v>336</v>
      </c>
      <c r="O12" s="597" t="s">
        <v>337</v>
      </c>
      <c r="P12" s="597" t="s">
        <v>338</v>
      </c>
      <c r="Q12" s="597" t="s">
        <v>339</v>
      </c>
      <c r="R12" s="597" t="s">
        <v>340</v>
      </c>
      <c r="S12" s="597" t="s">
        <v>341</v>
      </c>
      <c r="T12" s="597" t="s">
        <v>342</v>
      </c>
      <c r="U12" s="597" t="s">
        <v>343</v>
      </c>
      <c r="V12" s="597" t="s">
        <v>344</v>
      </c>
      <c r="W12" s="597" t="s">
        <v>345</v>
      </c>
      <c r="X12" s="597" t="s">
        <v>346</v>
      </c>
      <c r="Y12" s="597" t="s">
        <v>347</v>
      </c>
    </row>
    <row r="13" spans="1:25" x14ac:dyDescent="0.2">
      <c r="A13" s="598" t="s">
        <v>544</v>
      </c>
      <c r="B13" s="599" t="s">
        <v>545</v>
      </c>
      <c r="C13" s="599">
        <v>97401</v>
      </c>
      <c r="D13" s="599" t="s">
        <v>46</v>
      </c>
      <c r="E13" s="599">
        <v>0</v>
      </c>
      <c r="F13" s="600">
        <v>1788</v>
      </c>
      <c r="G13" s="600">
        <v>4120</v>
      </c>
      <c r="H13" s="600">
        <v>719</v>
      </c>
      <c r="I13" s="600">
        <v>441</v>
      </c>
      <c r="J13" s="600">
        <v>79</v>
      </c>
      <c r="K13" s="600">
        <v>549</v>
      </c>
      <c r="L13" s="600">
        <v>87</v>
      </c>
      <c r="M13" s="600">
        <v>1704</v>
      </c>
      <c r="N13" s="600">
        <v>218</v>
      </c>
      <c r="O13" s="600">
        <v>238</v>
      </c>
      <c r="P13" s="600">
        <v>451</v>
      </c>
      <c r="Q13" s="600">
        <v>367</v>
      </c>
      <c r="R13" s="600">
        <v>277</v>
      </c>
      <c r="S13" s="600">
        <v>153</v>
      </c>
      <c r="T13" s="600"/>
      <c r="U13" s="600">
        <v>106</v>
      </c>
      <c r="V13" s="600">
        <v>641</v>
      </c>
      <c r="W13" s="601">
        <v>98</v>
      </c>
      <c r="X13" s="601">
        <v>549</v>
      </c>
      <c r="Y13" s="601">
        <v>514</v>
      </c>
    </row>
    <row r="14" spans="1:25" x14ac:dyDescent="0.2">
      <c r="A14" s="598" t="s">
        <v>546</v>
      </c>
      <c r="B14" s="599" t="s">
        <v>547</v>
      </c>
      <c r="C14" s="599">
        <v>97401</v>
      </c>
      <c r="D14" s="599" t="s">
        <v>46</v>
      </c>
      <c r="E14" s="599">
        <v>0</v>
      </c>
      <c r="F14" s="600">
        <v>934</v>
      </c>
      <c r="G14" s="600">
        <v>2333</v>
      </c>
      <c r="H14" s="600">
        <v>309</v>
      </c>
      <c r="I14" s="600">
        <v>198</v>
      </c>
      <c r="J14" s="600">
        <v>47</v>
      </c>
      <c r="K14" s="600">
        <v>380</v>
      </c>
      <c r="L14" s="600">
        <v>41</v>
      </c>
      <c r="M14" s="600">
        <v>972</v>
      </c>
      <c r="N14" s="600">
        <v>125</v>
      </c>
      <c r="O14" s="600">
        <v>141</v>
      </c>
      <c r="P14" s="600">
        <v>270</v>
      </c>
      <c r="Q14" s="600">
        <v>215</v>
      </c>
      <c r="R14" s="600">
        <v>145</v>
      </c>
      <c r="S14" s="600">
        <v>76</v>
      </c>
      <c r="T14" s="600"/>
      <c r="U14" s="600">
        <v>70</v>
      </c>
      <c r="V14" s="600">
        <v>231</v>
      </c>
      <c r="W14" s="601">
        <v>58</v>
      </c>
      <c r="X14" s="601">
        <v>276</v>
      </c>
      <c r="Y14" s="601">
        <v>238</v>
      </c>
    </row>
    <row r="15" spans="1:25" x14ac:dyDescent="0.2">
      <c r="A15" s="598" t="s">
        <v>548</v>
      </c>
      <c r="B15" s="599" t="s">
        <v>549</v>
      </c>
      <c r="C15" s="599">
        <v>97401</v>
      </c>
      <c r="D15" s="599" t="s">
        <v>46</v>
      </c>
      <c r="E15" s="599">
        <v>0</v>
      </c>
      <c r="F15" s="600">
        <v>583</v>
      </c>
      <c r="G15" s="600">
        <v>1458</v>
      </c>
      <c r="H15" s="600">
        <v>204</v>
      </c>
      <c r="I15" s="600">
        <v>116</v>
      </c>
      <c r="J15" s="600">
        <v>33</v>
      </c>
      <c r="K15" s="600">
        <v>230</v>
      </c>
      <c r="L15" s="600">
        <v>35</v>
      </c>
      <c r="M15" s="600">
        <v>612</v>
      </c>
      <c r="N15" s="600">
        <v>90</v>
      </c>
      <c r="O15" s="600">
        <v>92</v>
      </c>
      <c r="P15" s="600">
        <v>151</v>
      </c>
      <c r="Q15" s="600">
        <v>124</v>
      </c>
      <c r="R15" s="600">
        <v>90</v>
      </c>
      <c r="S15" s="600">
        <v>65</v>
      </c>
      <c r="T15" s="600"/>
      <c r="U15" s="600">
        <v>35</v>
      </c>
      <c r="V15" s="600">
        <v>184</v>
      </c>
      <c r="W15" s="601">
        <v>48</v>
      </c>
      <c r="X15" s="601">
        <v>204</v>
      </c>
      <c r="Y15" s="601">
        <v>174</v>
      </c>
    </row>
    <row r="16" spans="1:25" x14ac:dyDescent="0.2">
      <c r="A16" s="598" t="s">
        <v>550</v>
      </c>
      <c r="B16" s="599" t="s">
        <v>551</v>
      </c>
      <c r="C16" s="599">
        <v>97401</v>
      </c>
      <c r="D16" s="599" t="s">
        <v>46</v>
      </c>
      <c r="E16" s="599">
        <v>3</v>
      </c>
      <c r="F16" s="600"/>
      <c r="G16" s="600"/>
      <c r="H16" s="600"/>
      <c r="I16" s="600"/>
      <c r="J16" s="600"/>
      <c r="K16" s="600"/>
      <c r="L16" s="600"/>
      <c r="M16" s="600"/>
      <c r="N16" s="600"/>
      <c r="O16" s="600"/>
      <c r="P16" s="600"/>
      <c r="Q16" s="600"/>
      <c r="R16" s="600"/>
      <c r="S16" s="600"/>
      <c r="T16" s="600"/>
      <c r="U16" s="600"/>
      <c r="V16" s="600"/>
      <c r="W16" s="601"/>
      <c r="X16" s="601"/>
      <c r="Y16" s="601"/>
    </row>
    <row r="17" spans="1:25" x14ac:dyDescent="0.2">
      <c r="A17" s="598" t="s">
        <v>552</v>
      </c>
      <c r="B17" s="599" t="s">
        <v>352</v>
      </c>
      <c r="C17" s="599">
        <v>97402</v>
      </c>
      <c r="D17" s="599" t="s">
        <v>553</v>
      </c>
      <c r="E17" s="599">
        <v>0</v>
      </c>
      <c r="F17" s="600">
        <v>898</v>
      </c>
      <c r="G17" s="600">
        <v>2108</v>
      </c>
      <c r="H17" s="600">
        <v>376</v>
      </c>
      <c r="I17" s="600">
        <v>221</v>
      </c>
      <c r="J17" s="600">
        <v>41</v>
      </c>
      <c r="K17" s="600">
        <v>260</v>
      </c>
      <c r="L17" s="600">
        <v>55</v>
      </c>
      <c r="M17" s="600">
        <v>908</v>
      </c>
      <c r="N17" s="600">
        <v>109</v>
      </c>
      <c r="O17" s="600">
        <v>119</v>
      </c>
      <c r="P17" s="600">
        <v>233</v>
      </c>
      <c r="Q17" s="600">
        <v>198</v>
      </c>
      <c r="R17" s="600">
        <v>136</v>
      </c>
      <c r="S17" s="600">
        <v>113</v>
      </c>
      <c r="T17" s="600"/>
      <c r="U17" s="600">
        <v>44</v>
      </c>
      <c r="V17" s="600">
        <v>400</v>
      </c>
      <c r="W17" s="601">
        <v>66</v>
      </c>
      <c r="X17" s="601">
        <v>263</v>
      </c>
      <c r="Y17" s="601">
        <v>287</v>
      </c>
    </row>
    <row r="18" spans="1:25" x14ac:dyDescent="0.2">
      <c r="A18" s="598" t="s">
        <v>554</v>
      </c>
      <c r="B18" s="599" t="s">
        <v>555</v>
      </c>
      <c r="C18" s="599">
        <v>97402</v>
      </c>
      <c r="D18" s="599" t="s">
        <v>553</v>
      </c>
      <c r="E18" s="599">
        <v>0</v>
      </c>
      <c r="F18" s="600">
        <v>1239</v>
      </c>
      <c r="G18" s="600">
        <v>2818</v>
      </c>
      <c r="H18" s="600">
        <v>541</v>
      </c>
      <c r="I18" s="600">
        <v>293</v>
      </c>
      <c r="J18" s="600">
        <v>54</v>
      </c>
      <c r="K18" s="600">
        <v>351</v>
      </c>
      <c r="L18" s="600">
        <v>63</v>
      </c>
      <c r="M18" s="600">
        <v>1174</v>
      </c>
      <c r="N18" s="600">
        <v>147</v>
      </c>
      <c r="O18" s="600">
        <v>153</v>
      </c>
      <c r="P18" s="600">
        <v>289</v>
      </c>
      <c r="Q18" s="600">
        <v>243</v>
      </c>
      <c r="R18" s="600">
        <v>209</v>
      </c>
      <c r="S18" s="600">
        <v>133</v>
      </c>
      <c r="T18" s="600">
        <v>7</v>
      </c>
      <c r="U18" s="600">
        <v>77</v>
      </c>
      <c r="V18" s="600">
        <v>426</v>
      </c>
      <c r="W18" s="601">
        <v>94</v>
      </c>
      <c r="X18" s="601">
        <v>377</v>
      </c>
      <c r="Y18" s="601">
        <v>396</v>
      </c>
    </row>
    <row r="19" spans="1:25" x14ac:dyDescent="0.2">
      <c r="A19" s="598" t="s">
        <v>556</v>
      </c>
      <c r="B19" s="599" t="s">
        <v>557</v>
      </c>
      <c r="C19" s="599">
        <v>97402</v>
      </c>
      <c r="D19" s="599" t="s">
        <v>553</v>
      </c>
      <c r="E19" s="599">
        <v>0</v>
      </c>
      <c r="F19" s="600">
        <v>500</v>
      </c>
      <c r="G19" s="600">
        <v>1162</v>
      </c>
      <c r="H19" s="600">
        <v>209</v>
      </c>
      <c r="I19" s="600">
        <v>89</v>
      </c>
      <c r="J19" s="600">
        <v>35</v>
      </c>
      <c r="K19" s="600">
        <v>167</v>
      </c>
      <c r="L19" s="600">
        <v>34</v>
      </c>
      <c r="M19" s="600">
        <v>462</v>
      </c>
      <c r="N19" s="600">
        <v>47</v>
      </c>
      <c r="O19" s="600">
        <v>54</v>
      </c>
      <c r="P19" s="600">
        <v>115</v>
      </c>
      <c r="Q19" s="600">
        <v>108</v>
      </c>
      <c r="R19" s="600">
        <v>87</v>
      </c>
      <c r="S19" s="600">
        <v>51</v>
      </c>
      <c r="T19" s="600"/>
      <c r="U19" s="600">
        <v>22</v>
      </c>
      <c r="V19" s="600">
        <v>104</v>
      </c>
      <c r="W19" s="601">
        <v>48</v>
      </c>
      <c r="X19" s="601">
        <v>167</v>
      </c>
      <c r="Y19" s="601">
        <v>152</v>
      </c>
    </row>
    <row r="20" spans="1:25" x14ac:dyDescent="0.2">
      <c r="A20" s="598" t="s">
        <v>558</v>
      </c>
      <c r="B20" s="599" t="s">
        <v>559</v>
      </c>
      <c r="C20" s="599">
        <v>97402</v>
      </c>
      <c r="D20" s="599" t="s">
        <v>553</v>
      </c>
      <c r="E20" s="599">
        <v>0</v>
      </c>
      <c r="F20" s="600">
        <v>1554</v>
      </c>
      <c r="G20" s="600">
        <v>3640</v>
      </c>
      <c r="H20" s="600">
        <v>614</v>
      </c>
      <c r="I20" s="600">
        <v>492</v>
      </c>
      <c r="J20" s="600">
        <v>72</v>
      </c>
      <c r="K20" s="600">
        <v>376</v>
      </c>
      <c r="L20" s="600">
        <v>93</v>
      </c>
      <c r="M20" s="600">
        <v>1637</v>
      </c>
      <c r="N20" s="600">
        <v>234</v>
      </c>
      <c r="O20" s="600">
        <v>257</v>
      </c>
      <c r="P20" s="600">
        <v>433</v>
      </c>
      <c r="Q20" s="600">
        <v>325</v>
      </c>
      <c r="R20" s="600">
        <v>242</v>
      </c>
      <c r="S20" s="600">
        <v>146</v>
      </c>
      <c r="T20" s="600">
        <v>6</v>
      </c>
      <c r="U20" s="600">
        <v>96</v>
      </c>
      <c r="V20" s="600">
        <v>884</v>
      </c>
      <c r="W20" s="601">
        <v>117</v>
      </c>
      <c r="X20" s="601">
        <v>502</v>
      </c>
      <c r="Y20" s="601">
        <v>530</v>
      </c>
    </row>
    <row r="21" spans="1:25" x14ac:dyDescent="0.2">
      <c r="A21" s="598" t="s">
        <v>560</v>
      </c>
      <c r="B21" s="599" t="s">
        <v>561</v>
      </c>
      <c r="C21" s="599">
        <v>97402</v>
      </c>
      <c r="D21" s="599" t="s">
        <v>553</v>
      </c>
      <c r="E21" s="599">
        <v>3</v>
      </c>
      <c r="F21" s="600"/>
      <c r="G21" s="600"/>
      <c r="H21" s="600"/>
      <c r="I21" s="600"/>
      <c r="J21" s="600"/>
      <c r="K21" s="600"/>
      <c r="L21" s="600"/>
      <c r="M21" s="600"/>
      <c r="N21" s="600"/>
      <c r="O21" s="600"/>
      <c r="P21" s="600"/>
      <c r="Q21" s="600"/>
      <c r="R21" s="600"/>
      <c r="S21" s="600"/>
      <c r="T21" s="600"/>
      <c r="U21" s="600"/>
      <c r="V21" s="600"/>
      <c r="W21" s="601"/>
      <c r="X21" s="601"/>
      <c r="Y21" s="601"/>
    </row>
    <row r="22" spans="1:25" x14ac:dyDescent="0.2">
      <c r="A22" s="598" t="s">
        <v>562</v>
      </c>
      <c r="B22" s="599" t="s">
        <v>563</v>
      </c>
      <c r="C22" s="599">
        <v>97403</v>
      </c>
      <c r="D22" s="599" t="s">
        <v>41</v>
      </c>
      <c r="E22" s="599">
        <v>0</v>
      </c>
      <c r="F22" s="600">
        <v>1041</v>
      </c>
      <c r="G22" s="600">
        <v>2483</v>
      </c>
      <c r="H22" s="600">
        <v>393</v>
      </c>
      <c r="I22" s="600">
        <v>228</v>
      </c>
      <c r="J22" s="600">
        <v>61</v>
      </c>
      <c r="K22" s="600">
        <v>359</v>
      </c>
      <c r="L22" s="600">
        <v>61</v>
      </c>
      <c r="M22" s="600">
        <v>1028</v>
      </c>
      <c r="N22" s="600">
        <v>153</v>
      </c>
      <c r="O22" s="600">
        <v>158</v>
      </c>
      <c r="P22" s="600">
        <v>263</v>
      </c>
      <c r="Q22" s="600">
        <v>198</v>
      </c>
      <c r="R22" s="600">
        <v>149</v>
      </c>
      <c r="S22" s="600">
        <v>107</v>
      </c>
      <c r="T22" s="600"/>
      <c r="U22" s="600">
        <v>80</v>
      </c>
      <c r="V22" s="600">
        <v>360</v>
      </c>
      <c r="W22" s="601">
        <v>64</v>
      </c>
      <c r="X22" s="601">
        <v>353</v>
      </c>
      <c r="Y22" s="601">
        <v>283</v>
      </c>
    </row>
    <row r="23" spans="1:25" x14ac:dyDescent="0.2">
      <c r="A23" s="598" t="s">
        <v>564</v>
      </c>
      <c r="B23" s="599" t="s">
        <v>565</v>
      </c>
      <c r="C23" s="599">
        <v>97403</v>
      </c>
      <c r="D23" s="599" t="s">
        <v>41</v>
      </c>
      <c r="E23" s="599">
        <v>0</v>
      </c>
      <c r="F23" s="600">
        <v>943</v>
      </c>
      <c r="G23" s="600">
        <v>2365</v>
      </c>
      <c r="H23" s="600">
        <v>329</v>
      </c>
      <c r="I23" s="600">
        <v>195</v>
      </c>
      <c r="J23" s="600">
        <v>49</v>
      </c>
      <c r="K23" s="600">
        <v>370</v>
      </c>
      <c r="L23" s="600">
        <v>68</v>
      </c>
      <c r="M23" s="600">
        <v>1008</v>
      </c>
      <c r="N23" s="600">
        <v>131</v>
      </c>
      <c r="O23" s="600">
        <v>139</v>
      </c>
      <c r="P23" s="600">
        <v>255</v>
      </c>
      <c r="Q23" s="600">
        <v>238</v>
      </c>
      <c r="R23" s="600">
        <v>160</v>
      </c>
      <c r="S23" s="600">
        <v>85</v>
      </c>
      <c r="T23" s="600"/>
      <c r="U23" s="600">
        <v>40</v>
      </c>
      <c r="V23" s="600">
        <v>334</v>
      </c>
      <c r="W23" s="601">
        <v>61</v>
      </c>
      <c r="X23" s="601">
        <v>271</v>
      </c>
      <c r="Y23" s="601">
        <v>220</v>
      </c>
    </row>
    <row r="24" spans="1:25" x14ac:dyDescent="0.2">
      <c r="A24" s="598" t="s">
        <v>566</v>
      </c>
      <c r="B24" s="599" t="s">
        <v>567</v>
      </c>
      <c r="C24" s="599">
        <v>97403</v>
      </c>
      <c r="D24" s="599" t="s">
        <v>41</v>
      </c>
      <c r="E24" s="599">
        <v>3</v>
      </c>
      <c r="F24" s="600"/>
      <c r="G24" s="600"/>
      <c r="H24" s="600"/>
      <c r="I24" s="600"/>
      <c r="J24" s="600"/>
      <c r="K24" s="600"/>
      <c r="L24" s="600"/>
      <c r="M24" s="600"/>
      <c r="N24" s="600"/>
      <c r="O24" s="600"/>
      <c r="P24" s="600"/>
      <c r="Q24" s="600"/>
      <c r="R24" s="600"/>
      <c r="S24" s="600"/>
      <c r="T24" s="600"/>
      <c r="U24" s="600"/>
      <c r="V24" s="600"/>
      <c r="W24" s="601"/>
      <c r="X24" s="601"/>
      <c r="Y24" s="601"/>
    </row>
    <row r="25" spans="1:25" x14ac:dyDescent="0.2">
      <c r="A25" s="598" t="s">
        <v>568</v>
      </c>
      <c r="B25" s="599" t="s">
        <v>352</v>
      </c>
      <c r="C25" s="599">
        <v>97404</v>
      </c>
      <c r="D25" s="599" t="s">
        <v>569</v>
      </c>
      <c r="E25" s="599">
        <v>0</v>
      </c>
      <c r="F25" s="600">
        <v>1483</v>
      </c>
      <c r="G25" s="600">
        <v>3459</v>
      </c>
      <c r="H25" s="600">
        <v>575</v>
      </c>
      <c r="I25" s="600">
        <v>359</v>
      </c>
      <c r="J25" s="600">
        <v>65</v>
      </c>
      <c r="K25" s="600">
        <v>484</v>
      </c>
      <c r="L25" s="600">
        <v>73</v>
      </c>
      <c r="M25" s="600">
        <v>1430</v>
      </c>
      <c r="N25" s="600">
        <v>211</v>
      </c>
      <c r="O25" s="600">
        <v>224</v>
      </c>
      <c r="P25" s="600">
        <v>372</v>
      </c>
      <c r="Q25" s="600">
        <v>277</v>
      </c>
      <c r="R25" s="600">
        <v>206</v>
      </c>
      <c r="S25" s="600">
        <v>140</v>
      </c>
      <c r="T25" s="600"/>
      <c r="U25" s="600">
        <v>94</v>
      </c>
      <c r="V25" s="600">
        <v>492</v>
      </c>
      <c r="W25" s="601">
        <v>102</v>
      </c>
      <c r="X25" s="601">
        <v>457</v>
      </c>
      <c r="Y25" s="601">
        <v>465</v>
      </c>
    </row>
    <row r="26" spans="1:25" x14ac:dyDescent="0.2">
      <c r="A26" s="598" t="s">
        <v>570</v>
      </c>
      <c r="B26" s="599" t="s">
        <v>571</v>
      </c>
      <c r="C26" s="599">
        <v>97404</v>
      </c>
      <c r="D26" s="599" t="s">
        <v>569</v>
      </c>
      <c r="E26" s="599">
        <v>0</v>
      </c>
      <c r="F26" s="600">
        <v>907</v>
      </c>
      <c r="G26" s="600">
        <v>2247</v>
      </c>
      <c r="H26" s="600">
        <v>299</v>
      </c>
      <c r="I26" s="600">
        <v>244</v>
      </c>
      <c r="J26" s="600">
        <v>39</v>
      </c>
      <c r="K26" s="600">
        <v>325</v>
      </c>
      <c r="L26" s="600">
        <v>46</v>
      </c>
      <c r="M26" s="600">
        <v>978</v>
      </c>
      <c r="N26" s="600">
        <v>119</v>
      </c>
      <c r="O26" s="600">
        <v>140</v>
      </c>
      <c r="P26" s="600">
        <v>263</v>
      </c>
      <c r="Q26" s="600">
        <v>199</v>
      </c>
      <c r="R26" s="600">
        <v>155</v>
      </c>
      <c r="S26" s="600">
        <v>102</v>
      </c>
      <c r="T26" s="600"/>
      <c r="U26" s="600">
        <v>48</v>
      </c>
      <c r="V26" s="600">
        <v>298</v>
      </c>
      <c r="W26" s="601">
        <v>64</v>
      </c>
      <c r="X26" s="601">
        <v>253</v>
      </c>
      <c r="Y26" s="601">
        <v>248</v>
      </c>
    </row>
    <row r="27" spans="1:25" x14ac:dyDescent="0.2">
      <c r="A27" s="598" t="s">
        <v>572</v>
      </c>
      <c r="B27" s="599" t="s">
        <v>573</v>
      </c>
      <c r="C27" s="599">
        <v>97404</v>
      </c>
      <c r="D27" s="599" t="s">
        <v>569</v>
      </c>
      <c r="E27" s="599">
        <v>0</v>
      </c>
      <c r="F27" s="600">
        <v>849</v>
      </c>
      <c r="G27" s="600">
        <v>2055</v>
      </c>
      <c r="H27" s="600">
        <v>307</v>
      </c>
      <c r="I27" s="600">
        <v>156</v>
      </c>
      <c r="J27" s="600">
        <v>52</v>
      </c>
      <c r="K27" s="600">
        <v>334</v>
      </c>
      <c r="L27" s="600">
        <v>49</v>
      </c>
      <c r="M27" s="600">
        <v>819</v>
      </c>
      <c r="N27" s="600">
        <v>115</v>
      </c>
      <c r="O27" s="600">
        <v>115</v>
      </c>
      <c r="P27" s="600">
        <v>199</v>
      </c>
      <c r="Q27" s="600">
        <v>169</v>
      </c>
      <c r="R27" s="600">
        <v>136</v>
      </c>
      <c r="S27" s="600">
        <v>85</v>
      </c>
      <c r="T27" s="600"/>
      <c r="U27" s="600">
        <v>48</v>
      </c>
      <c r="V27" s="600">
        <v>161</v>
      </c>
      <c r="W27" s="601">
        <v>64</v>
      </c>
      <c r="X27" s="601">
        <v>282</v>
      </c>
      <c r="Y27" s="601">
        <v>262</v>
      </c>
    </row>
    <row r="28" spans="1:25" x14ac:dyDescent="0.2">
      <c r="A28" s="598" t="s">
        <v>574</v>
      </c>
      <c r="B28" s="599" t="s">
        <v>575</v>
      </c>
      <c r="C28" s="599">
        <v>97404</v>
      </c>
      <c r="D28" s="599" t="s">
        <v>569</v>
      </c>
      <c r="E28" s="599">
        <v>0</v>
      </c>
      <c r="F28" s="600">
        <v>409</v>
      </c>
      <c r="G28" s="600">
        <v>1012</v>
      </c>
      <c r="H28" s="600">
        <v>140</v>
      </c>
      <c r="I28" s="600">
        <v>98</v>
      </c>
      <c r="J28" s="600">
        <v>11</v>
      </c>
      <c r="K28" s="600">
        <v>160</v>
      </c>
      <c r="L28" s="600">
        <v>26</v>
      </c>
      <c r="M28" s="600">
        <v>430</v>
      </c>
      <c r="N28" s="600">
        <v>41</v>
      </c>
      <c r="O28" s="600">
        <v>61</v>
      </c>
      <c r="P28" s="600">
        <v>103</v>
      </c>
      <c r="Q28" s="600">
        <v>110</v>
      </c>
      <c r="R28" s="600">
        <v>69</v>
      </c>
      <c r="S28" s="600">
        <v>46</v>
      </c>
      <c r="T28" s="600"/>
      <c r="U28" s="600"/>
      <c r="V28" s="600">
        <v>95</v>
      </c>
      <c r="W28" s="601">
        <v>16</v>
      </c>
      <c r="X28" s="601">
        <v>128</v>
      </c>
      <c r="Y28" s="601">
        <v>85</v>
      </c>
    </row>
    <row r="29" spans="1:25" x14ac:dyDescent="0.2">
      <c r="A29" s="598" t="s">
        <v>576</v>
      </c>
      <c r="B29" s="599" t="s">
        <v>577</v>
      </c>
      <c r="C29" s="599">
        <v>97404</v>
      </c>
      <c r="D29" s="599" t="s">
        <v>569</v>
      </c>
      <c r="E29" s="599">
        <v>0</v>
      </c>
      <c r="F29" s="600">
        <v>286</v>
      </c>
      <c r="G29" s="600">
        <v>748</v>
      </c>
      <c r="H29" s="600">
        <v>95</v>
      </c>
      <c r="I29" s="600">
        <v>41</v>
      </c>
      <c r="J29" s="600">
        <v>10</v>
      </c>
      <c r="K29" s="600">
        <v>140</v>
      </c>
      <c r="L29" s="600">
        <v>23</v>
      </c>
      <c r="M29" s="600">
        <v>312</v>
      </c>
      <c r="N29" s="600">
        <v>33</v>
      </c>
      <c r="O29" s="600">
        <v>43</v>
      </c>
      <c r="P29" s="600">
        <v>84</v>
      </c>
      <c r="Q29" s="600">
        <v>68</v>
      </c>
      <c r="R29" s="600">
        <v>48</v>
      </c>
      <c r="S29" s="600">
        <v>36</v>
      </c>
      <c r="T29" s="600"/>
      <c r="U29" s="600">
        <v>18</v>
      </c>
      <c r="V29" s="600">
        <v>27</v>
      </c>
      <c r="W29" s="601">
        <v>19</v>
      </c>
      <c r="X29" s="601">
        <v>78</v>
      </c>
      <c r="Y29" s="601">
        <v>77</v>
      </c>
    </row>
    <row r="30" spans="1:25" x14ac:dyDescent="0.2">
      <c r="A30" s="598" t="s">
        <v>578</v>
      </c>
      <c r="B30" s="599" t="s">
        <v>579</v>
      </c>
      <c r="C30" s="599">
        <v>97404</v>
      </c>
      <c r="D30" s="599" t="s">
        <v>569</v>
      </c>
      <c r="E30" s="599">
        <v>0</v>
      </c>
      <c r="F30" s="600">
        <v>183</v>
      </c>
      <c r="G30" s="600">
        <v>472</v>
      </c>
      <c r="H30" s="600">
        <v>62</v>
      </c>
      <c r="I30" s="600">
        <v>34</v>
      </c>
      <c r="J30" s="600">
        <v>7</v>
      </c>
      <c r="K30" s="600">
        <v>80</v>
      </c>
      <c r="L30" s="600">
        <v>13</v>
      </c>
      <c r="M30" s="600">
        <v>203</v>
      </c>
      <c r="N30" s="600">
        <v>15</v>
      </c>
      <c r="O30" s="600">
        <v>30</v>
      </c>
      <c r="P30" s="600">
        <v>47</v>
      </c>
      <c r="Q30" s="600">
        <v>66</v>
      </c>
      <c r="R30" s="600">
        <v>36</v>
      </c>
      <c r="S30" s="600">
        <v>9</v>
      </c>
      <c r="T30" s="600"/>
      <c r="U30" s="600"/>
      <c r="V30" s="600">
        <v>21</v>
      </c>
      <c r="W30" s="601">
        <v>14</v>
      </c>
      <c r="X30" s="601">
        <v>42</v>
      </c>
      <c r="Y30" s="601">
        <v>33</v>
      </c>
    </row>
    <row r="31" spans="1:25" x14ac:dyDescent="0.2">
      <c r="A31" s="598" t="s">
        <v>580</v>
      </c>
      <c r="B31" s="599" t="s">
        <v>352</v>
      </c>
      <c r="C31" s="599">
        <v>97405</v>
      </c>
      <c r="D31" s="599" t="s">
        <v>581</v>
      </c>
      <c r="E31" s="599">
        <v>0</v>
      </c>
      <c r="F31" s="600">
        <v>807</v>
      </c>
      <c r="G31" s="600">
        <v>1869</v>
      </c>
      <c r="H31" s="600">
        <v>320</v>
      </c>
      <c r="I31" s="600">
        <v>164</v>
      </c>
      <c r="J31" s="600">
        <v>40</v>
      </c>
      <c r="K31" s="600">
        <v>283</v>
      </c>
      <c r="L31" s="600">
        <v>37</v>
      </c>
      <c r="M31" s="600">
        <v>739</v>
      </c>
      <c r="N31" s="600">
        <v>97</v>
      </c>
      <c r="O31" s="600">
        <v>114</v>
      </c>
      <c r="P31" s="600">
        <v>196</v>
      </c>
      <c r="Q31" s="600">
        <v>158</v>
      </c>
      <c r="R31" s="600">
        <v>105</v>
      </c>
      <c r="S31" s="600">
        <v>69</v>
      </c>
      <c r="T31" s="600"/>
      <c r="U31" s="600">
        <v>40</v>
      </c>
      <c r="V31" s="600">
        <v>318</v>
      </c>
      <c r="W31" s="601">
        <v>74</v>
      </c>
      <c r="X31" s="601">
        <v>223</v>
      </c>
      <c r="Y31" s="601">
        <v>203</v>
      </c>
    </row>
    <row r="32" spans="1:25" x14ac:dyDescent="0.2">
      <c r="A32" s="598" t="s">
        <v>582</v>
      </c>
      <c r="B32" s="599" t="s">
        <v>583</v>
      </c>
      <c r="C32" s="599">
        <v>97405</v>
      </c>
      <c r="D32" s="599" t="s">
        <v>581</v>
      </c>
      <c r="E32" s="599">
        <v>0</v>
      </c>
      <c r="F32" s="600">
        <v>1570</v>
      </c>
      <c r="G32" s="600">
        <v>3852</v>
      </c>
      <c r="H32" s="600">
        <v>567</v>
      </c>
      <c r="I32" s="600">
        <v>357</v>
      </c>
      <c r="J32" s="600">
        <v>106</v>
      </c>
      <c r="K32" s="600">
        <v>540</v>
      </c>
      <c r="L32" s="600">
        <v>105</v>
      </c>
      <c r="M32" s="600">
        <v>1635</v>
      </c>
      <c r="N32" s="600">
        <v>207</v>
      </c>
      <c r="O32" s="600">
        <v>215</v>
      </c>
      <c r="P32" s="600">
        <v>433</v>
      </c>
      <c r="Q32" s="600">
        <v>382</v>
      </c>
      <c r="R32" s="600">
        <v>244</v>
      </c>
      <c r="S32" s="600">
        <v>154</v>
      </c>
      <c r="T32" s="600">
        <v>5</v>
      </c>
      <c r="U32" s="600">
        <v>102</v>
      </c>
      <c r="V32" s="600">
        <v>586</v>
      </c>
      <c r="W32" s="601">
        <v>125</v>
      </c>
      <c r="X32" s="601">
        <v>466</v>
      </c>
      <c r="Y32" s="601">
        <v>520</v>
      </c>
    </row>
    <row r="33" spans="1:25" x14ac:dyDescent="0.2">
      <c r="A33" s="598" t="s">
        <v>584</v>
      </c>
      <c r="B33" s="599" t="s">
        <v>585</v>
      </c>
      <c r="C33" s="599">
        <v>97405</v>
      </c>
      <c r="D33" s="599" t="s">
        <v>581</v>
      </c>
      <c r="E33" s="599">
        <v>0</v>
      </c>
      <c r="F33" s="600">
        <v>673</v>
      </c>
      <c r="G33" s="600">
        <v>1531</v>
      </c>
      <c r="H33" s="600">
        <v>269</v>
      </c>
      <c r="I33" s="600">
        <v>128</v>
      </c>
      <c r="J33" s="600">
        <v>52</v>
      </c>
      <c r="K33" s="600">
        <v>224</v>
      </c>
      <c r="L33" s="600">
        <v>28</v>
      </c>
      <c r="M33" s="600">
        <v>581</v>
      </c>
      <c r="N33" s="600">
        <v>77</v>
      </c>
      <c r="O33" s="600">
        <v>85</v>
      </c>
      <c r="P33" s="600">
        <v>145</v>
      </c>
      <c r="Q33" s="600">
        <v>122</v>
      </c>
      <c r="R33" s="600">
        <v>95</v>
      </c>
      <c r="S33" s="600">
        <v>57</v>
      </c>
      <c r="T33" s="600"/>
      <c r="U33" s="600">
        <v>37</v>
      </c>
      <c r="V33" s="600">
        <v>166</v>
      </c>
      <c r="W33" s="601">
        <v>61</v>
      </c>
      <c r="X33" s="601">
        <v>203</v>
      </c>
      <c r="Y33" s="601">
        <v>214</v>
      </c>
    </row>
    <row r="34" spans="1:25" x14ac:dyDescent="0.2">
      <c r="A34" s="598" t="s">
        <v>586</v>
      </c>
      <c r="B34" s="599" t="s">
        <v>587</v>
      </c>
      <c r="C34" s="599">
        <v>97405</v>
      </c>
      <c r="D34" s="599" t="s">
        <v>581</v>
      </c>
      <c r="E34" s="599">
        <v>3</v>
      </c>
      <c r="F34" s="600"/>
      <c r="G34" s="600"/>
      <c r="H34" s="600"/>
      <c r="I34" s="600"/>
      <c r="J34" s="600"/>
      <c r="K34" s="600"/>
      <c r="L34" s="600"/>
      <c r="M34" s="600"/>
      <c r="N34" s="600"/>
      <c r="O34" s="600"/>
      <c r="P34" s="600"/>
      <c r="Q34" s="600"/>
      <c r="R34" s="600"/>
      <c r="S34" s="600"/>
      <c r="T34" s="600"/>
      <c r="U34" s="600"/>
      <c r="V34" s="600"/>
      <c r="W34" s="601"/>
      <c r="X34" s="601"/>
      <c r="Y34" s="601"/>
    </row>
    <row r="35" spans="1:25" x14ac:dyDescent="0.2">
      <c r="A35" s="598" t="s">
        <v>588</v>
      </c>
      <c r="B35" s="599" t="s">
        <v>589</v>
      </c>
      <c r="C35" s="599">
        <v>97405</v>
      </c>
      <c r="D35" s="599" t="s">
        <v>581</v>
      </c>
      <c r="E35" s="599">
        <v>0</v>
      </c>
      <c r="F35" s="600">
        <v>683</v>
      </c>
      <c r="G35" s="600">
        <v>1575</v>
      </c>
      <c r="H35" s="600">
        <v>268</v>
      </c>
      <c r="I35" s="600">
        <v>129</v>
      </c>
      <c r="J35" s="600">
        <v>68</v>
      </c>
      <c r="K35" s="600">
        <v>218</v>
      </c>
      <c r="L35" s="600">
        <v>43</v>
      </c>
      <c r="M35" s="600">
        <v>610</v>
      </c>
      <c r="N35" s="600">
        <v>71</v>
      </c>
      <c r="O35" s="600">
        <v>71</v>
      </c>
      <c r="P35" s="600">
        <v>174</v>
      </c>
      <c r="Q35" s="600">
        <v>122</v>
      </c>
      <c r="R35" s="600">
        <v>104</v>
      </c>
      <c r="S35" s="600">
        <v>68</v>
      </c>
      <c r="T35" s="600"/>
      <c r="U35" s="600">
        <v>41</v>
      </c>
      <c r="V35" s="600">
        <v>183</v>
      </c>
      <c r="W35" s="601">
        <v>72</v>
      </c>
      <c r="X35" s="601">
        <v>210</v>
      </c>
      <c r="Y35" s="601">
        <v>223</v>
      </c>
    </row>
    <row r="36" spans="1:25" x14ac:dyDescent="0.2">
      <c r="A36" s="598" t="s">
        <v>590</v>
      </c>
      <c r="B36" s="599" t="s">
        <v>571</v>
      </c>
      <c r="C36" s="599">
        <v>97407</v>
      </c>
      <c r="D36" s="599" t="s">
        <v>44</v>
      </c>
      <c r="E36" s="599">
        <v>0</v>
      </c>
      <c r="F36" s="600">
        <v>716</v>
      </c>
      <c r="G36" s="600">
        <v>1577</v>
      </c>
      <c r="H36" s="600">
        <v>349</v>
      </c>
      <c r="I36" s="600">
        <v>174</v>
      </c>
      <c r="J36" s="600">
        <v>38</v>
      </c>
      <c r="K36" s="600">
        <v>155</v>
      </c>
      <c r="L36" s="600">
        <v>37</v>
      </c>
      <c r="M36" s="600">
        <v>662</v>
      </c>
      <c r="N36" s="600">
        <v>84</v>
      </c>
      <c r="O36" s="600">
        <v>80</v>
      </c>
      <c r="P36" s="600">
        <v>155</v>
      </c>
      <c r="Q36" s="600">
        <v>131</v>
      </c>
      <c r="R36" s="600">
        <v>110</v>
      </c>
      <c r="S36" s="600">
        <v>102</v>
      </c>
      <c r="T36" s="600"/>
      <c r="U36" s="600">
        <v>46</v>
      </c>
      <c r="V36" s="600">
        <v>369</v>
      </c>
      <c r="W36" s="601">
        <v>43</v>
      </c>
      <c r="X36" s="601">
        <v>239</v>
      </c>
      <c r="Y36" s="601">
        <v>244</v>
      </c>
    </row>
    <row r="37" spans="1:25" x14ac:dyDescent="0.2">
      <c r="A37" s="598" t="s">
        <v>591</v>
      </c>
      <c r="B37" s="599" t="s">
        <v>592</v>
      </c>
      <c r="C37" s="599">
        <v>97407</v>
      </c>
      <c r="D37" s="599" t="s">
        <v>44</v>
      </c>
      <c r="E37" s="599">
        <v>0</v>
      </c>
      <c r="F37" s="600">
        <v>814</v>
      </c>
      <c r="G37" s="600">
        <v>1753</v>
      </c>
      <c r="H37" s="600">
        <v>412</v>
      </c>
      <c r="I37" s="600">
        <v>157</v>
      </c>
      <c r="J37" s="600">
        <v>51</v>
      </c>
      <c r="K37" s="600">
        <v>194</v>
      </c>
      <c r="L37" s="600">
        <v>54</v>
      </c>
      <c r="M37" s="600">
        <v>696</v>
      </c>
      <c r="N37" s="600">
        <v>100</v>
      </c>
      <c r="O37" s="600">
        <v>114</v>
      </c>
      <c r="P37" s="600">
        <v>169</v>
      </c>
      <c r="Q37" s="600">
        <v>146</v>
      </c>
      <c r="R37" s="600">
        <v>89</v>
      </c>
      <c r="S37" s="600">
        <v>78</v>
      </c>
      <c r="T37" s="600">
        <v>62</v>
      </c>
      <c r="U37" s="600">
        <v>47</v>
      </c>
      <c r="V37" s="600">
        <v>381</v>
      </c>
      <c r="W37" s="601">
        <v>57</v>
      </c>
      <c r="X37" s="601">
        <v>213</v>
      </c>
      <c r="Y37" s="601">
        <v>211</v>
      </c>
    </row>
    <row r="38" spans="1:25" x14ac:dyDescent="0.2">
      <c r="A38" s="598" t="s">
        <v>593</v>
      </c>
      <c r="B38" s="599" t="s">
        <v>594</v>
      </c>
      <c r="C38" s="599">
        <v>97407</v>
      </c>
      <c r="D38" s="599" t="s">
        <v>44</v>
      </c>
      <c r="E38" s="599">
        <v>0</v>
      </c>
      <c r="F38" s="600">
        <v>1351</v>
      </c>
      <c r="G38" s="600">
        <v>2934</v>
      </c>
      <c r="H38" s="600">
        <v>649</v>
      </c>
      <c r="I38" s="600">
        <v>388</v>
      </c>
      <c r="J38" s="600">
        <v>61</v>
      </c>
      <c r="K38" s="600">
        <v>253</v>
      </c>
      <c r="L38" s="600">
        <v>68</v>
      </c>
      <c r="M38" s="600">
        <v>1262</v>
      </c>
      <c r="N38" s="600">
        <v>183</v>
      </c>
      <c r="O38" s="600">
        <v>166</v>
      </c>
      <c r="P38" s="600">
        <v>270</v>
      </c>
      <c r="Q38" s="600">
        <v>243</v>
      </c>
      <c r="R38" s="600">
        <v>206</v>
      </c>
      <c r="S38" s="600">
        <v>194</v>
      </c>
      <c r="T38" s="600">
        <v>9</v>
      </c>
      <c r="U38" s="600">
        <v>122</v>
      </c>
      <c r="V38" s="600">
        <v>675</v>
      </c>
      <c r="W38" s="601">
        <v>110</v>
      </c>
      <c r="X38" s="601">
        <v>439</v>
      </c>
      <c r="Y38" s="601">
        <v>532</v>
      </c>
    </row>
    <row r="39" spans="1:25" x14ac:dyDescent="0.2">
      <c r="A39" s="598" t="s">
        <v>595</v>
      </c>
      <c r="B39" s="599" t="s">
        <v>596</v>
      </c>
      <c r="C39" s="599">
        <v>97407</v>
      </c>
      <c r="D39" s="599" t="s">
        <v>44</v>
      </c>
      <c r="E39" s="599">
        <v>0</v>
      </c>
      <c r="F39" s="600">
        <v>1330</v>
      </c>
      <c r="G39" s="600">
        <v>2696</v>
      </c>
      <c r="H39" s="600">
        <v>723</v>
      </c>
      <c r="I39" s="600">
        <v>363</v>
      </c>
      <c r="J39" s="600">
        <v>54</v>
      </c>
      <c r="K39" s="600">
        <v>190</v>
      </c>
      <c r="L39" s="600">
        <v>52</v>
      </c>
      <c r="M39" s="600">
        <v>1109</v>
      </c>
      <c r="N39" s="600">
        <v>146</v>
      </c>
      <c r="O39" s="600">
        <v>148</v>
      </c>
      <c r="P39" s="600">
        <v>247</v>
      </c>
      <c r="Q39" s="600">
        <v>222</v>
      </c>
      <c r="R39" s="600">
        <v>182</v>
      </c>
      <c r="S39" s="600">
        <v>164</v>
      </c>
      <c r="T39" s="600"/>
      <c r="U39" s="600">
        <v>84</v>
      </c>
      <c r="V39" s="600">
        <v>734</v>
      </c>
      <c r="W39" s="601">
        <v>109</v>
      </c>
      <c r="X39" s="601">
        <v>406</v>
      </c>
      <c r="Y39" s="601">
        <v>552</v>
      </c>
    </row>
    <row r="40" spans="1:25" x14ac:dyDescent="0.2">
      <c r="A40" s="598" t="s">
        <v>597</v>
      </c>
      <c r="B40" s="599" t="s">
        <v>598</v>
      </c>
      <c r="C40" s="599">
        <v>97407</v>
      </c>
      <c r="D40" s="599" t="s">
        <v>44</v>
      </c>
      <c r="E40" s="599">
        <v>0</v>
      </c>
      <c r="F40" s="600">
        <v>1006</v>
      </c>
      <c r="G40" s="600">
        <v>2048</v>
      </c>
      <c r="H40" s="600">
        <v>535</v>
      </c>
      <c r="I40" s="600">
        <v>254</v>
      </c>
      <c r="J40" s="600">
        <v>62</v>
      </c>
      <c r="K40" s="600">
        <v>155</v>
      </c>
      <c r="L40" s="600">
        <v>48</v>
      </c>
      <c r="M40" s="600">
        <v>817</v>
      </c>
      <c r="N40" s="600">
        <v>94</v>
      </c>
      <c r="O40" s="600">
        <v>98</v>
      </c>
      <c r="P40" s="600">
        <v>181</v>
      </c>
      <c r="Q40" s="600">
        <v>188</v>
      </c>
      <c r="R40" s="600">
        <v>131</v>
      </c>
      <c r="S40" s="600">
        <v>125</v>
      </c>
      <c r="T40" s="600">
        <v>7</v>
      </c>
      <c r="U40" s="600">
        <v>66</v>
      </c>
      <c r="V40" s="600">
        <v>444</v>
      </c>
      <c r="W40" s="601">
        <v>83</v>
      </c>
      <c r="X40" s="601">
        <v>331</v>
      </c>
      <c r="Y40" s="601">
        <v>386</v>
      </c>
    </row>
    <row r="41" spans="1:25" x14ac:dyDescent="0.2">
      <c r="A41" s="598" t="s">
        <v>599</v>
      </c>
      <c r="B41" s="599" t="s">
        <v>600</v>
      </c>
      <c r="C41" s="599">
        <v>97407</v>
      </c>
      <c r="D41" s="599" t="s">
        <v>44</v>
      </c>
      <c r="E41" s="599">
        <v>0</v>
      </c>
      <c r="F41" s="600">
        <v>1300</v>
      </c>
      <c r="G41" s="600">
        <v>2675</v>
      </c>
      <c r="H41" s="600">
        <v>680</v>
      </c>
      <c r="I41" s="600">
        <v>396</v>
      </c>
      <c r="J41" s="600">
        <v>41</v>
      </c>
      <c r="K41" s="600">
        <v>183</v>
      </c>
      <c r="L41" s="600">
        <v>45</v>
      </c>
      <c r="M41" s="600">
        <v>1148</v>
      </c>
      <c r="N41" s="600">
        <v>159</v>
      </c>
      <c r="O41" s="600">
        <v>171</v>
      </c>
      <c r="P41" s="600">
        <v>257</v>
      </c>
      <c r="Q41" s="600">
        <v>228</v>
      </c>
      <c r="R41" s="600">
        <v>162</v>
      </c>
      <c r="S41" s="600">
        <v>171</v>
      </c>
      <c r="T41" s="600">
        <v>10</v>
      </c>
      <c r="U41" s="600">
        <v>89</v>
      </c>
      <c r="V41" s="600">
        <v>701</v>
      </c>
      <c r="W41" s="601">
        <v>99</v>
      </c>
      <c r="X41" s="601">
        <v>384</v>
      </c>
      <c r="Y41" s="601">
        <v>634</v>
      </c>
    </row>
    <row r="42" spans="1:25" x14ac:dyDescent="0.2">
      <c r="A42" s="598" t="s">
        <v>601</v>
      </c>
      <c r="B42" s="599" t="s">
        <v>602</v>
      </c>
      <c r="C42" s="599">
        <v>97407</v>
      </c>
      <c r="D42" s="599" t="s">
        <v>44</v>
      </c>
      <c r="E42" s="599">
        <v>0</v>
      </c>
      <c r="F42" s="600">
        <v>634</v>
      </c>
      <c r="G42" s="600">
        <v>1433</v>
      </c>
      <c r="H42" s="600">
        <v>309</v>
      </c>
      <c r="I42" s="600">
        <v>193</v>
      </c>
      <c r="J42" s="600">
        <v>32</v>
      </c>
      <c r="K42" s="600">
        <v>100</v>
      </c>
      <c r="L42" s="600">
        <v>43</v>
      </c>
      <c r="M42" s="600">
        <v>661</v>
      </c>
      <c r="N42" s="600">
        <v>79</v>
      </c>
      <c r="O42" s="600">
        <v>94</v>
      </c>
      <c r="P42" s="600">
        <v>189</v>
      </c>
      <c r="Q42" s="600">
        <v>116</v>
      </c>
      <c r="R42" s="600">
        <v>91</v>
      </c>
      <c r="S42" s="600">
        <v>92</v>
      </c>
      <c r="T42" s="600"/>
      <c r="U42" s="600">
        <v>41</v>
      </c>
      <c r="V42" s="600">
        <v>358</v>
      </c>
      <c r="W42" s="601">
        <v>45</v>
      </c>
      <c r="X42" s="601">
        <v>214</v>
      </c>
      <c r="Y42" s="601">
        <v>245</v>
      </c>
    </row>
    <row r="43" spans="1:25" x14ac:dyDescent="0.2">
      <c r="A43" s="598" t="s">
        <v>603</v>
      </c>
      <c r="B43" s="599" t="s">
        <v>604</v>
      </c>
      <c r="C43" s="599">
        <v>97407</v>
      </c>
      <c r="D43" s="599" t="s">
        <v>44</v>
      </c>
      <c r="E43" s="599">
        <v>0</v>
      </c>
      <c r="F43" s="600">
        <v>558</v>
      </c>
      <c r="G43" s="600">
        <v>1104</v>
      </c>
      <c r="H43" s="600">
        <v>300</v>
      </c>
      <c r="I43" s="600">
        <v>123</v>
      </c>
      <c r="J43" s="600">
        <v>34</v>
      </c>
      <c r="K43" s="600">
        <v>101</v>
      </c>
      <c r="L43" s="600">
        <v>20</v>
      </c>
      <c r="M43" s="600">
        <v>410</v>
      </c>
      <c r="N43" s="600">
        <v>38</v>
      </c>
      <c r="O43" s="600">
        <v>56</v>
      </c>
      <c r="P43" s="600">
        <v>93</v>
      </c>
      <c r="Q43" s="600">
        <v>84</v>
      </c>
      <c r="R43" s="600">
        <v>81</v>
      </c>
      <c r="S43" s="600">
        <v>58</v>
      </c>
      <c r="T43" s="600"/>
      <c r="U43" s="600">
        <v>24</v>
      </c>
      <c r="V43" s="600">
        <v>269</v>
      </c>
      <c r="W43" s="601">
        <v>49</v>
      </c>
      <c r="X43" s="601">
        <v>175</v>
      </c>
      <c r="Y43" s="601">
        <v>173</v>
      </c>
    </row>
    <row r="44" spans="1:25" x14ac:dyDescent="0.2">
      <c r="A44" s="598" t="s">
        <v>605</v>
      </c>
      <c r="B44" s="599" t="s">
        <v>606</v>
      </c>
      <c r="C44" s="599">
        <v>97407</v>
      </c>
      <c r="D44" s="599" t="s">
        <v>44</v>
      </c>
      <c r="E44" s="599">
        <v>0</v>
      </c>
      <c r="F44" s="600">
        <v>554</v>
      </c>
      <c r="G44" s="600">
        <v>1210</v>
      </c>
      <c r="H44" s="600">
        <v>274</v>
      </c>
      <c r="I44" s="600">
        <v>136</v>
      </c>
      <c r="J44" s="600">
        <v>26</v>
      </c>
      <c r="K44" s="600">
        <v>118</v>
      </c>
      <c r="L44" s="600">
        <v>29</v>
      </c>
      <c r="M44" s="600">
        <v>510</v>
      </c>
      <c r="N44" s="600">
        <v>53</v>
      </c>
      <c r="O44" s="600">
        <v>64</v>
      </c>
      <c r="P44" s="600">
        <v>120</v>
      </c>
      <c r="Q44" s="600">
        <v>108</v>
      </c>
      <c r="R44" s="600">
        <v>92</v>
      </c>
      <c r="S44" s="600">
        <v>73</v>
      </c>
      <c r="T44" s="600">
        <v>12</v>
      </c>
      <c r="U44" s="600">
        <v>56</v>
      </c>
      <c r="V44" s="600">
        <v>308</v>
      </c>
      <c r="W44" s="601">
        <v>31</v>
      </c>
      <c r="X44" s="601">
        <v>189</v>
      </c>
      <c r="Y44" s="601">
        <v>155</v>
      </c>
    </row>
    <row r="45" spans="1:25" x14ac:dyDescent="0.2">
      <c r="A45" s="598" t="s">
        <v>607</v>
      </c>
      <c r="B45" s="599" t="s">
        <v>608</v>
      </c>
      <c r="C45" s="599">
        <v>97407</v>
      </c>
      <c r="D45" s="599" t="s">
        <v>44</v>
      </c>
      <c r="E45" s="599">
        <v>0</v>
      </c>
      <c r="F45" s="600">
        <v>1002</v>
      </c>
      <c r="G45" s="600">
        <v>2176</v>
      </c>
      <c r="H45" s="600">
        <v>475</v>
      </c>
      <c r="I45" s="600">
        <v>333</v>
      </c>
      <c r="J45" s="600">
        <v>47</v>
      </c>
      <c r="K45" s="600">
        <v>147</v>
      </c>
      <c r="L45" s="600">
        <v>51</v>
      </c>
      <c r="M45" s="600">
        <v>976</v>
      </c>
      <c r="N45" s="600">
        <v>152</v>
      </c>
      <c r="O45" s="600">
        <v>135</v>
      </c>
      <c r="P45" s="600">
        <v>242</v>
      </c>
      <c r="Q45" s="600">
        <v>183</v>
      </c>
      <c r="R45" s="600">
        <v>132</v>
      </c>
      <c r="S45" s="600">
        <v>132</v>
      </c>
      <c r="T45" s="600"/>
      <c r="U45" s="600">
        <v>78</v>
      </c>
      <c r="V45" s="600">
        <v>666</v>
      </c>
      <c r="W45" s="601">
        <v>59</v>
      </c>
      <c r="X45" s="601">
        <v>324</v>
      </c>
      <c r="Y45" s="601">
        <v>470</v>
      </c>
    </row>
    <row r="46" spans="1:25" x14ac:dyDescent="0.2">
      <c r="A46" s="598" t="s">
        <v>609</v>
      </c>
      <c r="B46" s="599" t="s">
        <v>610</v>
      </c>
      <c r="C46" s="599">
        <v>97407</v>
      </c>
      <c r="D46" s="599" t="s">
        <v>44</v>
      </c>
      <c r="E46" s="599">
        <v>0</v>
      </c>
      <c r="F46" s="600">
        <v>728</v>
      </c>
      <c r="G46" s="600">
        <v>1687</v>
      </c>
      <c r="H46" s="600">
        <v>325</v>
      </c>
      <c r="I46" s="600">
        <v>227</v>
      </c>
      <c r="J46" s="600">
        <v>40</v>
      </c>
      <c r="K46" s="600">
        <v>136</v>
      </c>
      <c r="L46" s="600">
        <v>36</v>
      </c>
      <c r="M46" s="600">
        <v>772</v>
      </c>
      <c r="N46" s="600">
        <v>86</v>
      </c>
      <c r="O46" s="600">
        <v>90</v>
      </c>
      <c r="P46" s="600">
        <v>172</v>
      </c>
      <c r="Q46" s="600">
        <v>167</v>
      </c>
      <c r="R46" s="600">
        <v>141</v>
      </c>
      <c r="S46" s="600">
        <v>116</v>
      </c>
      <c r="T46" s="600"/>
      <c r="U46" s="600">
        <v>46</v>
      </c>
      <c r="V46" s="600">
        <v>405</v>
      </c>
      <c r="W46" s="601">
        <v>46</v>
      </c>
      <c r="X46" s="601">
        <v>235</v>
      </c>
      <c r="Y46" s="601">
        <v>294</v>
      </c>
    </row>
    <row r="47" spans="1:25" x14ac:dyDescent="0.2">
      <c r="A47" s="598" t="s">
        <v>611</v>
      </c>
      <c r="B47" s="599" t="s">
        <v>612</v>
      </c>
      <c r="C47" s="599">
        <v>97407</v>
      </c>
      <c r="D47" s="599" t="s">
        <v>44</v>
      </c>
      <c r="E47" s="599">
        <v>0</v>
      </c>
      <c r="F47" s="600">
        <v>1133</v>
      </c>
      <c r="G47" s="600">
        <v>2740</v>
      </c>
      <c r="H47" s="600">
        <v>457</v>
      </c>
      <c r="I47" s="600">
        <v>330</v>
      </c>
      <c r="J47" s="600">
        <v>57</v>
      </c>
      <c r="K47" s="600">
        <v>289</v>
      </c>
      <c r="L47" s="600">
        <v>66</v>
      </c>
      <c r="M47" s="600">
        <v>1261</v>
      </c>
      <c r="N47" s="600">
        <v>167</v>
      </c>
      <c r="O47" s="600">
        <v>187</v>
      </c>
      <c r="P47" s="600">
        <v>313</v>
      </c>
      <c r="Q47" s="600">
        <v>248</v>
      </c>
      <c r="R47" s="600">
        <v>204</v>
      </c>
      <c r="S47" s="600">
        <v>142</v>
      </c>
      <c r="T47" s="600"/>
      <c r="U47" s="600">
        <v>73</v>
      </c>
      <c r="V47" s="600">
        <v>434</v>
      </c>
      <c r="W47" s="601">
        <v>95</v>
      </c>
      <c r="X47" s="601">
        <v>380</v>
      </c>
      <c r="Y47" s="601">
        <v>406</v>
      </c>
    </row>
    <row r="48" spans="1:25" x14ac:dyDescent="0.2">
      <c r="A48" s="598" t="s">
        <v>613</v>
      </c>
      <c r="B48" s="599" t="s">
        <v>614</v>
      </c>
      <c r="C48" s="599">
        <v>97407</v>
      </c>
      <c r="D48" s="599" t="s">
        <v>44</v>
      </c>
      <c r="E48" s="599">
        <v>0</v>
      </c>
      <c r="F48" s="600">
        <v>1029</v>
      </c>
      <c r="G48" s="600">
        <v>2348</v>
      </c>
      <c r="H48" s="600">
        <v>462</v>
      </c>
      <c r="I48" s="600">
        <v>331</v>
      </c>
      <c r="J48" s="600">
        <v>52</v>
      </c>
      <c r="K48" s="600">
        <v>184</v>
      </c>
      <c r="L48" s="600">
        <v>43</v>
      </c>
      <c r="M48" s="600">
        <v>1084</v>
      </c>
      <c r="N48" s="600">
        <v>164</v>
      </c>
      <c r="O48" s="600">
        <v>145</v>
      </c>
      <c r="P48" s="600">
        <v>256</v>
      </c>
      <c r="Q48" s="600">
        <v>200</v>
      </c>
      <c r="R48" s="600">
        <v>170</v>
      </c>
      <c r="S48" s="600">
        <v>149</v>
      </c>
      <c r="T48" s="600"/>
      <c r="U48" s="600">
        <v>96</v>
      </c>
      <c r="V48" s="600">
        <v>473</v>
      </c>
      <c r="W48" s="601">
        <v>86</v>
      </c>
      <c r="X48" s="601">
        <v>329</v>
      </c>
      <c r="Y48" s="601">
        <v>484</v>
      </c>
    </row>
    <row r="49" spans="1:25" x14ac:dyDescent="0.2">
      <c r="A49" s="598" t="s">
        <v>615</v>
      </c>
      <c r="B49" s="599" t="s">
        <v>616</v>
      </c>
      <c r="C49" s="599">
        <v>97407</v>
      </c>
      <c r="D49" s="599" t="s">
        <v>44</v>
      </c>
      <c r="E49" s="599">
        <v>0</v>
      </c>
      <c r="F49" s="600">
        <v>197</v>
      </c>
      <c r="G49" s="600">
        <v>518</v>
      </c>
      <c r="H49" s="600">
        <v>74</v>
      </c>
      <c r="I49" s="600">
        <v>74</v>
      </c>
      <c r="J49" s="600">
        <v>6</v>
      </c>
      <c r="K49" s="600">
        <v>43</v>
      </c>
      <c r="L49" s="600">
        <v>11</v>
      </c>
      <c r="M49" s="600">
        <v>272</v>
      </c>
      <c r="N49" s="600">
        <v>45</v>
      </c>
      <c r="O49" s="600">
        <v>39</v>
      </c>
      <c r="P49" s="600">
        <v>84</v>
      </c>
      <c r="Q49" s="600">
        <v>47</v>
      </c>
      <c r="R49" s="600">
        <v>38</v>
      </c>
      <c r="S49" s="600">
        <v>19</v>
      </c>
      <c r="T49" s="600"/>
      <c r="U49" s="600">
        <v>13</v>
      </c>
      <c r="V49" s="600">
        <v>135</v>
      </c>
      <c r="W49" s="601">
        <v>15</v>
      </c>
      <c r="X49" s="601">
        <v>77</v>
      </c>
      <c r="Y49" s="601">
        <v>74</v>
      </c>
    </row>
    <row r="50" spans="1:25" x14ac:dyDescent="0.2">
      <c r="A50" s="598" t="s">
        <v>617</v>
      </c>
      <c r="B50" s="599" t="s">
        <v>618</v>
      </c>
      <c r="C50" s="599">
        <v>97407</v>
      </c>
      <c r="D50" s="599" t="s">
        <v>44</v>
      </c>
      <c r="E50" s="599">
        <v>3</v>
      </c>
      <c r="F50" s="600"/>
      <c r="G50" s="600"/>
      <c r="H50" s="600"/>
      <c r="I50" s="600"/>
      <c r="J50" s="600"/>
      <c r="K50" s="600"/>
      <c r="L50" s="600"/>
      <c r="M50" s="600"/>
      <c r="N50" s="600"/>
      <c r="O50" s="600"/>
      <c r="P50" s="600"/>
      <c r="Q50" s="600"/>
      <c r="R50" s="600"/>
      <c r="S50" s="600"/>
      <c r="T50" s="600"/>
      <c r="U50" s="600"/>
      <c r="V50" s="600"/>
      <c r="W50" s="601"/>
      <c r="X50" s="601"/>
      <c r="Y50" s="601"/>
    </row>
    <row r="51" spans="1:25" x14ac:dyDescent="0.2">
      <c r="A51" s="598" t="s">
        <v>619</v>
      </c>
      <c r="B51" s="599" t="s">
        <v>620</v>
      </c>
      <c r="C51" s="599">
        <v>97407</v>
      </c>
      <c r="D51" s="599" t="s">
        <v>44</v>
      </c>
      <c r="E51" s="599">
        <v>3</v>
      </c>
      <c r="F51" s="600"/>
      <c r="G51" s="600"/>
      <c r="H51" s="600"/>
      <c r="I51" s="600"/>
      <c r="J51" s="600"/>
      <c r="K51" s="600"/>
      <c r="L51" s="600"/>
      <c r="M51" s="600"/>
      <c r="N51" s="600"/>
      <c r="O51" s="600"/>
      <c r="P51" s="600"/>
      <c r="Q51" s="600"/>
      <c r="R51" s="600"/>
      <c r="S51" s="600"/>
      <c r="T51" s="600"/>
      <c r="U51" s="600"/>
      <c r="V51" s="600"/>
      <c r="W51" s="601"/>
      <c r="X51" s="601"/>
      <c r="Y51" s="601"/>
    </row>
    <row r="52" spans="1:25" x14ac:dyDescent="0.2">
      <c r="A52" s="598" t="s">
        <v>621</v>
      </c>
      <c r="B52" s="599" t="s">
        <v>352</v>
      </c>
      <c r="C52" s="599">
        <v>97408</v>
      </c>
      <c r="D52" s="599" t="s">
        <v>43</v>
      </c>
      <c r="E52" s="599">
        <v>0</v>
      </c>
      <c r="F52" s="600">
        <v>876</v>
      </c>
      <c r="G52" s="600">
        <v>2028</v>
      </c>
      <c r="H52" s="600">
        <v>363</v>
      </c>
      <c r="I52" s="600">
        <v>269</v>
      </c>
      <c r="J52" s="600">
        <v>41</v>
      </c>
      <c r="K52" s="600">
        <v>203</v>
      </c>
      <c r="L52" s="600">
        <v>33</v>
      </c>
      <c r="M52" s="600">
        <v>907</v>
      </c>
      <c r="N52" s="600">
        <v>147</v>
      </c>
      <c r="O52" s="600">
        <v>146</v>
      </c>
      <c r="P52" s="600">
        <v>220</v>
      </c>
      <c r="Q52" s="600">
        <v>178</v>
      </c>
      <c r="R52" s="600">
        <v>121</v>
      </c>
      <c r="S52" s="600">
        <v>95</v>
      </c>
      <c r="T52" s="600">
        <v>11</v>
      </c>
      <c r="U52" s="600">
        <v>65</v>
      </c>
      <c r="V52" s="600">
        <v>435</v>
      </c>
      <c r="W52" s="601">
        <v>56</v>
      </c>
      <c r="X52" s="601">
        <v>261</v>
      </c>
      <c r="Y52" s="601">
        <v>312</v>
      </c>
    </row>
    <row r="53" spans="1:25" x14ac:dyDescent="0.2">
      <c r="A53" s="598" t="s">
        <v>622</v>
      </c>
      <c r="B53" s="599" t="s">
        <v>623</v>
      </c>
      <c r="C53" s="599">
        <v>97408</v>
      </c>
      <c r="D53" s="599" t="s">
        <v>43</v>
      </c>
      <c r="E53" s="599">
        <v>0</v>
      </c>
      <c r="F53" s="600">
        <v>753</v>
      </c>
      <c r="G53" s="600">
        <v>1651</v>
      </c>
      <c r="H53" s="600">
        <v>324</v>
      </c>
      <c r="I53" s="600">
        <v>166</v>
      </c>
      <c r="J53" s="600">
        <v>41</v>
      </c>
      <c r="K53" s="600">
        <v>222</v>
      </c>
      <c r="L53" s="600">
        <v>22</v>
      </c>
      <c r="M53" s="600">
        <v>637</v>
      </c>
      <c r="N53" s="600">
        <v>101</v>
      </c>
      <c r="O53" s="600">
        <v>91</v>
      </c>
      <c r="P53" s="600">
        <v>151</v>
      </c>
      <c r="Q53" s="600">
        <v>140</v>
      </c>
      <c r="R53" s="600">
        <v>95</v>
      </c>
      <c r="S53" s="600">
        <v>59</v>
      </c>
      <c r="T53" s="600">
        <v>14</v>
      </c>
      <c r="U53" s="600">
        <v>59</v>
      </c>
      <c r="V53" s="600">
        <v>288</v>
      </c>
      <c r="W53" s="601">
        <v>51</v>
      </c>
      <c r="X53" s="601">
        <v>224</v>
      </c>
      <c r="Y53" s="601">
        <v>138</v>
      </c>
    </row>
    <row r="54" spans="1:25" x14ac:dyDescent="0.2">
      <c r="A54" s="598" t="s">
        <v>624</v>
      </c>
      <c r="B54" s="599" t="s">
        <v>625</v>
      </c>
      <c r="C54" s="599">
        <v>97408</v>
      </c>
      <c r="D54" s="599" t="s">
        <v>43</v>
      </c>
      <c r="E54" s="599">
        <v>0</v>
      </c>
      <c r="F54" s="600">
        <v>1011</v>
      </c>
      <c r="G54" s="600">
        <v>2737</v>
      </c>
      <c r="H54" s="600">
        <v>276</v>
      </c>
      <c r="I54" s="600">
        <v>317</v>
      </c>
      <c r="J54" s="600">
        <v>34</v>
      </c>
      <c r="K54" s="600">
        <v>384</v>
      </c>
      <c r="L54" s="600">
        <v>81</v>
      </c>
      <c r="M54" s="600">
        <v>1307</v>
      </c>
      <c r="N54" s="600">
        <v>215</v>
      </c>
      <c r="O54" s="600">
        <v>222</v>
      </c>
      <c r="P54" s="600">
        <v>337</v>
      </c>
      <c r="Q54" s="600">
        <v>229</v>
      </c>
      <c r="R54" s="600">
        <v>186</v>
      </c>
      <c r="S54" s="600">
        <v>118</v>
      </c>
      <c r="T54" s="600"/>
      <c r="U54" s="600">
        <v>67</v>
      </c>
      <c r="V54" s="600">
        <v>377</v>
      </c>
      <c r="W54" s="601">
        <v>45</v>
      </c>
      <c r="X54" s="601">
        <v>334</v>
      </c>
      <c r="Y54" s="601">
        <v>194</v>
      </c>
    </row>
    <row r="55" spans="1:25" x14ac:dyDescent="0.2">
      <c r="A55" s="598" t="s">
        <v>626</v>
      </c>
      <c r="B55" s="599" t="s">
        <v>627</v>
      </c>
      <c r="C55" s="599">
        <v>97408</v>
      </c>
      <c r="D55" s="599" t="s">
        <v>43</v>
      </c>
      <c r="E55" s="599">
        <v>0</v>
      </c>
      <c r="F55" s="600">
        <v>1524</v>
      </c>
      <c r="G55" s="600">
        <v>3599</v>
      </c>
      <c r="H55" s="600">
        <v>604</v>
      </c>
      <c r="I55" s="600">
        <v>432</v>
      </c>
      <c r="J55" s="600">
        <v>73</v>
      </c>
      <c r="K55" s="600">
        <v>415</v>
      </c>
      <c r="L55" s="600">
        <v>82</v>
      </c>
      <c r="M55" s="600">
        <v>1590</v>
      </c>
      <c r="N55" s="600">
        <v>232</v>
      </c>
      <c r="O55" s="600">
        <v>231</v>
      </c>
      <c r="P55" s="600">
        <v>410</v>
      </c>
      <c r="Q55" s="600">
        <v>330</v>
      </c>
      <c r="R55" s="600">
        <v>225</v>
      </c>
      <c r="S55" s="600">
        <v>162</v>
      </c>
      <c r="T55" s="600">
        <v>6</v>
      </c>
      <c r="U55" s="600">
        <v>105</v>
      </c>
      <c r="V55" s="600">
        <v>746</v>
      </c>
      <c r="W55" s="601">
        <v>109</v>
      </c>
      <c r="X55" s="601">
        <v>506</v>
      </c>
      <c r="Y55" s="601">
        <v>469</v>
      </c>
    </row>
    <row r="56" spans="1:25" x14ac:dyDescent="0.2">
      <c r="A56" s="598" t="s">
        <v>628</v>
      </c>
      <c r="B56" s="599" t="s">
        <v>629</v>
      </c>
      <c r="C56" s="599">
        <v>97408</v>
      </c>
      <c r="D56" s="599" t="s">
        <v>43</v>
      </c>
      <c r="E56" s="599">
        <v>0</v>
      </c>
      <c r="F56" s="600">
        <v>2655</v>
      </c>
      <c r="G56" s="600">
        <v>7093</v>
      </c>
      <c r="H56" s="600">
        <v>789</v>
      </c>
      <c r="I56" s="600">
        <v>963</v>
      </c>
      <c r="J56" s="600">
        <v>90</v>
      </c>
      <c r="K56" s="600">
        <v>813</v>
      </c>
      <c r="L56" s="600">
        <v>192</v>
      </c>
      <c r="M56" s="600">
        <v>3535</v>
      </c>
      <c r="N56" s="600">
        <v>550</v>
      </c>
      <c r="O56" s="600">
        <v>588</v>
      </c>
      <c r="P56" s="600">
        <v>927</v>
      </c>
      <c r="Q56" s="600">
        <v>683</v>
      </c>
      <c r="R56" s="600">
        <v>459</v>
      </c>
      <c r="S56" s="600">
        <v>328</v>
      </c>
      <c r="T56" s="600">
        <v>15</v>
      </c>
      <c r="U56" s="600">
        <v>220</v>
      </c>
      <c r="V56" s="600">
        <v>1253</v>
      </c>
      <c r="W56" s="601">
        <v>131</v>
      </c>
      <c r="X56" s="601">
        <v>955</v>
      </c>
      <c r="Y56" s="601">
        <v>767</v>
      </c>
    </row>
    <row r="57" spans="1:25" x14ac:dyDescent="0.2">
      <c r="A57" s="598" t="s">
        <v>630</v>
      </c>
      <c r="B57" s="599" t="s">
        <v>631</v>
      </c>
      <c r="C57" s="599">
        <v>97408</v>
      </c>
      <c r="D57" s="599" t="s">
        <v>43</v>
      </c>
      <c r="E57" s="599">
        <v>3</v>
      </c>
      <c r="F57" s="600"/>
      <c r="G57" s="600"/>
      <c r="H57" s="600"/>
      <c r="I57" s="600"/>
      <c r="J57" s="600"/>
      <c r="K57" s="600"/>
      <c r="L57" s="600"/>
      <c r="M57" s="600"/>
      <c r="N57" s="600"/>
      <c r="O57" s="600"/>
      <c r="P57" s="600"/>
      <c r="Q57" s="600"/>
      <c r="R57" s="600"/>
      <c r="S57" s="600"/>
      <c r="T57" s="600"/>
      <c r="U57" s="600"/>
      <c r="V57" s="600"/>
      <c r="W57" s="601"/>
      <c r="X57" s="601"/>
      <c r="Y57" s="601"/>
    </row>
    <row r="58" spans="1:25" x14ac:dyDescent="0.2">
      <c r="A58" s="598" t="s">
        <v>632</v>
      </c>
      <c r="B58" s="599" t="s">
        <v>633</v>
      </c>
      <c r="C58" s="599">
        <v>97408</v>
      </c>
      <c r="D58" s="599" t="s">
        <v>43</v>
      </c>
      <c r="E58" s="599">
        <v>3</v>
      </c>
      <c r="F58" s="600"/>
      <c r="G58" s="600"/>
      <c r="H58" s="600"/>
      <c r="I58" s="600"/>
      <c r="J58" s="600"/>
      <c r="K58" s="600"/>
      <c r="L58" s="600"/>
      <c r="M58" s="600"/>
      <c r="N58" s="600"/>
      <c r="O58" s="600"/>
      <c r="P58" s="600"/>
      <c r="Q58" s="600"/>
      <c r="R58" s="600"/>
      <c r="S58" s="600"/>
      <c r="T58" s="600"/>
      <c r="U58" s="600"/>
      <c r="V58" s="600"/>
      <c r="W58" s="601"/>
      <c r="X58" s="601"/>
      <c r="Y58" s="601"/>
    </row>
    <row r="59" spans="1:25" x14ac:dyDescent="0.2">
      <c r="A59" s="598" t="s">
        <v>634</v>
      </c>
      <c r="B59" s="599" t="s">
        <v>635</v>
      </c>
      <c r="C59" s="599">
        <v>97408</v>
      </c>
      <c r="D59" s="599" t="s">
        <v>43</v>
      </c>
      <c r="E59" s="599">
        <v>3</v>
      </c>
      <c r="F59" s="600"/>
      <c r="G59" s="600"/>
      <c r="H59" s="600"/>
      <c r="I59" s="600"/>
      <c r="J59" s="600"/>
      <c r="K59" s="600"/>
      <c r="L59" s="600"/>
      <c r="M59" s="600"/>
      <c r="N59" s="600"/>
      <c r="O59" s="600"/>
      <c r="P59" s="600"/>
      <c r="Q59" s="600"/>
      <c r="R59" s="600"/>
      <c r="S59" s="600"/>
      <c r="T59" s="600"/>
      <c r="U59" s="600"/>
      <c r="V59" s="600"/>
      <c r="W59" s="601"/>
      <c r="X59" s="601"/>
      <c r="Y59" s="601"/>
    </row>
    <row r="60" spans="1:25" x14ac:dyDescent="0.2">
      <c r="A60" s="598" t="s">
        <v>636</v>
      </c>
      <c r="B60" s="599" t="s">
        <v>637</v>
      </c>
      <c r="C60" s="599">
        <v>97408</v>
      </c>
      <c r="D60" s="599" t="s">
        <v>43</v>
      </c>
      <c r="E60" s="599">
        <v>0</v>
      </c>
      <c r="F60" s="600">
        <v>1030</v>
      </c>
      <c r="G60" s="600">
        <v>2697</v>
      </c>
      <c r="H60" s="600">
        <v>318</v>
      </c>
      <c r="I60" s="600">
        <v>232</v>
      </c>
      <c r="J60" s="600">
        <v>31</v>
      </c>
      <c r="K60" s="600">
        <v>449</v>
      </c>
      <c r="L60" s="600">
        <v>62</v>
      </c>
      <c r="M60" s="600">
        <v>1188</v>
      </c>
      <c r="N60" s="600">
        <v>166</v>
      </c>
      <c r="O60" s="600">
        <v>183</v>
      </c>
      <c r="P60" s="600">
        <v>290</v>
      </c>
      <c r="Q60" s="600">
        <v>256</v>
      </c>
      <c r="R60" s="600">
        <v>186</v>
      </c>
      <c r="S60" s="600">
        <v>107</v>
      </c>
      <c r="T60" s="600"/>
      <c r="U60" s="600">
        <v>68</v>
      </c>
      <c r="V60" s="600">
        <v>280</v>
      </c>
      <c r="W60" s="601">
        <v>67</v>
      </c>
      <c r="X60" s="601">
        <v>247</v>
      </c>
      <c r="Y60" s="601">
        <v>217</v>
      </c>
    </row>
    <row r="61" spans="1:25" x14ac:dyDescent="0.2">
      <c r="A61" s="598" t="s">
        <v>638</v>
      </c>
      <c r="B61" s="599" t="s">
        <v>639</v>
      </c>
      <c r="C61" s="599">
        <v>97408</v>
      </c>
      <c r="D61" s="599" t="s">
        <v>43</v>
      </c>
      <c r="E61" s="599">
        <v>0</v>
      </c>
      <c r="F61" s="600">
        <v>1065</v>
      </c>
      <c r="G61" s="600">
        <v>2986</v>
      </c>
      <c r="H61" s="600">
        <v>278</v>
      </c>
      <c r="I61" s="600">
        <v>255</v>
      </c>
      <c r="J61" s="600">
        <v>38</v>
      </c>
      <c r="K61" s="600">
        <v>494</v>
      </c>
      <c r="L61" s="600">
        <v>91</v>
      </c>
      <c r="M61" s="600">
        <v>1391</v>
      </c>
      <c r="N61" s="600">
        <v>180</v>
      </c>
      <c r="O61" s="600">
        <v>186</v>
      </c>
      <c r="P61" s="600">
        <v>392</v>
      </c>
      <c r="Q61" s="600">
        <v>307</v>
      </c>
      <c r="R61" s="600">
        <v>209</v>
      </c>
      <c r="S61" s="600">
        <v>117</v>
      </c>
      <c r="T61" s="600">
        <v>9</v>
      </c>
      <c r="U61" s="600">
        <v>65</v>
      </c>
      <c r="V61" s="600">
        <v>227</v>
      </c>
      <c r="W61" s="601">
        <v>53</v>
      </c>
      <c r="X61" s="601">
        <v>312</v>
      </c>
      <c r="Y61" s="601">
        <v>251</v>
      </c>
    </row>
    <row r="62" spans="1:25" x14ac:dyDescent="0.2">
      <c r="A62" s="598" t="s">
        <v>640</v>
      </c>
      <c r="B62" s="599" t="s">
        <v>641</v>
      </c>
      <c r="C62" s="599">
        <v>97408</v>
      </c>
      <c r="D62" s="599" t="s">
        <v>43</v>
      </c>
      <c r="E62" s="599">
        <v>0</v>
      </c>
      <c r="F62" s="600">
        <v>868</v>
      </c>
      <c r="G62" s="600">
        <v>2586</v>
      </c>
      <c r="H62" s="600">
        <v>200</v>
      </c>
      <c r="I62" s="600">
        <v>180</v>
      </c>
      <c r="J62" s="600">
        <v>23</v>
      </c>
      <c r="K62" s="600">
        <v>465</v>
      </c>
      <c r="L62" s="600">
        <v>82</v>
      </c>
      <c r="M62" s="600">
        <v>1228</v>
      </c>
      <c r="N62" s="600">
        <v>195</v>
      </c>
      <c r="O62" s="600">
        <v>181</v>
      </c>
      <c r="P62" s="600">
        <v>301</v>
      </c>
      <c r="Q62" s="600">
        <v>256</v>
      </c>
      <c r="R62" s="600">
        <v>187</v>
      </c>
      <c r="S62" s="600">
        <v>108</v>
      </c>
      <c r="T62" s="600">
        <v>5</v>
      </c>
      <c r="U62" s="600">
        <v>34</v>
      </c>
      <c r="V62" s="600">
        <v>163</v>
      </c>
      <c r="W62" s="601">
        <v>32</v>
      </c>
      <c r="X62" s="601">
        <v>185</v>
      </c>
      <c r="Y62" s="601">
        <v>192</v>
      </c>
    </row>
    <row r="63" spans="1:25" x14ac:dyDescent="0.2">
      <c r="A63" s="598" t="s">
        <v>642</v>
      </c>
      <c r="B63" s="599" t="s">
        <v>643</v>
      </c>
      <c r="C63" s="599">
        <v>97408</v>
      </c>
      <c r="D63" s="599" t="s">
        <v>43</v>
      </c>
      <c r="E63" s="599">
        <v>3</v>
      </c>
      <c r="F63" s="600"/>
      <c r="G63" s="600"/>
      <c r="H63" s="600"/>
      <c r="I63" s="600"/>
      <c r="J63" s="600"/>
      <c r="K63" s="600"/>
      <c r="L63" s="600"/>
      <c r="M63" s="600"/>
      <c r="N63" s="600"/>
      <c r="O63" s="600"/>
      <c r="P63" s="600"/>
      <c r="Q63" s="600"/>
      <c r="R63" s="600"/>
      <c r="S63" s="600"/>
      <c r="T63" s="600"/>
      <c r="U63" s="600"/>
      <c r="V63" s="600"/>
      <c r="W63" s="601"/>
      <c r="X63" s="601"/>
      <c r="Y63" s="601"/>
    </row>
    <row r="64" spans="1:25" x14ac:dyDescent="0.2">
      <c r="A64" s="598" t="s">
        <v>644</v>
      </c>
      <c r="B64" s="599" t="s">
        <v>645</v>
      </c>
      <c r="C64" s="599">
        <v>97408</v>
      </c>
      <c r="D64" s="599" t="s">
        <v>43</v>
      </c>
      <c r="E64" s="599">
        <v>0</v>
      </c>
      <c r="F64" s="600">
        <v>515</v>
      </c>
      <c r="G64" s="600">
        <v>1361</v>
      </c>
      <c r="H64" s="600">
        <v>170</v>
      </c>
      <c r="I64" s="600">
        <v>101</v>
      </c>
      <c r="J64" s="600">
        <v>19</v>
      </c>
      <c r="K64" s="600">
        <v>225</v>
      </c>
      <c r="L64" s="600">
        <v>43</v>
      </c>
      <c r="M64" s="600">
        <v>601</v>
      </c>
      <c r="N64" s="600">
        <v>92</v>
      </c>
      <c r="O64" s="600">
        <v>84</v>
      </c>
      <c r="P64" s="600">
        <v>166</v>
      </c>
      <c r="Q64" s="600">
        <v>129</v>
      </c>
      <c r="R64" s="600">
        <v>82</v>
      </c>
      <c r="S64" s="600">
        <v>48</v>
      </c>
      <c r="T64" s="600"/>
      <c r="U64" s="600">
        <v>22</v>
      </c>
      <c r="V64" s="600">
        <v>128</v>
      </c>
      <c r="W64" s="601">
        <v>48</v>
      </c>
      <c r="X64" s="601">
        <v>147</v>
      </c>
      <c r="Y64" s="601">
        <v>151</v>
      </c>
    </row>
    <row r="65" spans="1:25" x14ac:dyDescent="0.2">
      <c r="A65" s="598" t="s">
        <v>646</v>
      </c>
      <c r="B65" s="599" t="s">
        <v>647</v>
      </c>
      <c r="C65" s="599">
        <v>97409</v>
      </c>
      <c r="D65" s="599" t="s">
        <v>392</v>
      </c>
      <c r="E65" s="599">
        <v>0</v>
      </c>
      <c r="F65" s="600">
        <v>930</v>
      </c>
      <c r="G65" s="600">
        <v>2023</v>
      </c>
      <c r="H65" s="600">
        <v>480</v>
      </c>
      <c r="I65" s="600">
        <v>237</v>
      </c>
      <c r="J65" s="600">
        <v>37</v>
      </c>
      <c r="K65" s="600">
        <v>176</v>
      </c>
      <c r="L65" s="600">
        <v>41</v>
      </c>
      <c r="M65" s="600">
        <v>878</v>
      </c>
      <c r="N65" s="600">
        <v>92</v>
      </c>
      <c r="O65" s="600">
        <v>128</v>
      </c>
      <c r="P65" s="600">
        <v>221</v>
      </c>
      <c r="Q65" s="600">
        <v>184</v>
      </c>
      <c r="R65" s="600">
        <v>140</v>
      </c>
      <c r="S65" s="600">
        <v>113</v>
      </c>
      <c r="T65" s="600"/>
      <c r="U65" s="600">
        <v>44</v>
      </c>
      <c r="V65" s="600">
        <v>519</v>
      </c>
      <c r="W65" s="601">
        <v>77</v>
      </c>
      <c r="X65" s="601">
        <v>230</v>
      </c>
      <c r="Y65" s="601">
        <v>352</v>
      </c>
    </row>
    <row r="66" spans="1:25" x14ac:dyDescent="0.2">
      <c r="A66" s="598" t="s">
        <v>648</v>
      </c>
      <c r="B66" s="599" t="s">
        <v>649</v>
      </c>
      <c r="C66" s="599">
        <v>97409</v>
      </c>
      <c r="D66" s="599" t="s">
        <v>392</v>
      </c>
      <c r="E66" s="599">
        <v>0</v>
      </c>
      <c r="F66" s="600">
        <v>1421</v>
      </c>
      <c r="G66" s="600">
        <v>3101</v>
      </c>
      <c r="H66" s="600">
        <v>688</v>
      </c>
      <c r="I66" s="600">
        <v>356</v>
      </c>
      <c r="J66" s="600">
        <v>88</v>
      </c>
      <c r="K66" s="600">
        <v>289</v>
      </c>
      <c r="L66" s="600">
        <v>65</v>
      </c>
      <c r="M66" s="600">
        <v>1301</v>
      </c>
      <c r="N66" s="600">
        <v>163</v>
      </c>
      <c r="O66" s="600">
        <v>186</v>
      </c>
      <c r="P66" s="600">
        <v>309</v>
      </c>
      <c r="Q66" s="600">
        <v>256</v>
      </c>
      <c r="R66" s="600">
        <v>200</v>
      </c>
      <c r="S66" s="600">
        <v>187</v>
      </c>
      <c r="T66" s="600"/>
      <c r="U66" s="600">
        <v>95</v>
      </c>
      <c r="V66" s="600">
        <v>713</v>
      </c>
      <c r="W66" s="601">
        <v>105</v>
      </c>
      <c r="X66" s="601">
        <v>489</v>
      </c>
      <c r="Y66" s="601">
        <v>573</v>
      </c>
    </row>
    <row r="67" spans="1:25" x14ac:dyDescent="0.2">
      <c r="A67" s="598" t="s">
        <v>650</v>
      </c>
      <c r="B67" s="599" t="s">
        <v>651</v>
      </c>
      <c r="C67" s="599">
        <v>97409</v>
      </c>
      <c r="D67" s="599" t="s">
        <v>392</v>
      </c>
      <c r="E67" s="599">
        <v>0</v>
      </c>
      <c r="F67" s="600">
        <v>879</v>
      </c>
      <c r="G67" s="600">
        <v>1921</v>
      </c>
      <c r="H67" s="600">
        <v>404</v>
      </c>
      <c r="I67" s="600">
        <v>260</v>
      </c>
      <c r="J67" s="600">
        <v>45</v>
      </c>
      <c r="K67" s="600">
        <v>170</v>
      </c>
      <c r="L67" s="600">
        <v>35</v>
      </c>
      <c r="M67" s="600">
        <v>825</v>
      </c>
      <c r="N67" s="600">
        <v>120</v>
      </c>
      <c r="O67" s="600">
        <v>115</v>
      </c>
      <c r="P67" s="600">
        <v>183</v>
      </c>
      <c r="Q67" s="600">
        <v>166</v>
      </c>
      <c r="R67" s="600">
        <v>127</v>
      </c>
      <c r="S67" s="600">
        <v>114</v>
      </c>
      <c r="T67" s="600">
        <v>6</v>
      </c>
      <c r="U67" s="600">
        <v>63</v>
      </c>
      <c r="V67" s="600">
        <v>534</v>
      </c>
      <c r="W67" s="601">
        <v>63</v>
      </c>
      <c r="X67" s="601">
        <v>243</v>
      </c>
      <c r="Y67" s="601">
        <v>418</v>
      </c>
    </row>
    <row r="68" spans="1:25" x14ac:dyDescent="0.2">
      <c r="A68" s="598" t="s">
        <v>652</v>
      </c>
      <c r="B68" s="599" t="s">
        <v>653</v>
      </c>
      <c r="C68" s="599">
        <v>97409</v>
      </c>
      <c r="D68" s="599" t="s">
        <v>392</v>
      </c>
      <c r="E68" s="599">
        <v>0</v>
      </c>
      <c r="F68" s="600">
        <v>1401</v>
      </c>
      <c r="G68" s="600">
        <v>2944</v>
      </c>
      <c r="H68" s="600">
        <v>725</v>
      </c>
      <c r="I68" s="600">
        <v>360</v>
      </c>
      <c r="J68" s="600">
        <v>106</v>
      </c>
      <c r="K68" s="600">
        <v>210</v>
      </c>
      <c r="L68" s="600">
        <v>61</v>
      </c>
      <c r="M68" s="600">
        <v>1220</v>
      </c>
      <c r="N68" s="600">
        <v>176</v>
      </c>
      <c r="O68" s="600">
        <v>163</v>
      </c>
      <c r="P68" s="600">
        <v>304</v>
      </c>
      <c r="Q68" s="600">
        <v>232</v>
      </c>
      <c r="R68" s="600">
        <v>171</v>
      </c>
      <c r="S68" s="600">
        <v>174</v>
      </c>
      <c r="T68" s="600">
        <v>21</v>
      </c>
      <c r="U68" s="600">
        <v>73</v>
      </c>
      <c r="V68" s="600">
        <v>956</v>
      </c>
      <c r="W68" s="601">
        <v>112</v>
      </c>
      <c r="X68" s="601">
        <v>358</v>
      </c>
      <c r="Y68" s="601">
        <v>635</v>
      </c>
    </row>
    <row r="69" spans="1:25" x14ac:dyDescent="0.2">
      <c r="A69" s="598" t="s">
        <v>654</v>
      </c>
      <c r="B69" s="599" t="s">
        <v>655</v>
      </c>
      <c r="C69" s="599">
        <v>97409</v>
      </c>
      <c r="D69" s="599" t="s">
        <v>392</v>
      </c>
      <c r="E69" s="599">
        <v>0</v>
      </c>
      <c r="F69" s="600">
        <v>2680</v>
      </c>
      <c r="G69" s="600">
        <v>7389</v>
      </c>
      <c r="H69" s="600">
        <v>957</v>
      </c>
      <c r="I69" s="600">
        <v>932</v>
      </c>
      <c r="J69" s="600">
        <v>86</v>
      </c>
      <c r="K69" s="600">
        <v>705</v>
      </c>
      <c r="L69" s="600">
        <v>208</v>
      </c>
      <c r="M69" s="600">
        <v>3909</v>
      </c>
      <c r="N69" s="600">
        <v>580</v>
      </c>
      <c r="O69" s="600">
        <v>627</v>
      </c>
      <c r="P69" s="600">
        <v>985</v>
      </c>
      <c r="Q69" s="600">
        <v>768</v>
      </c>
      <c r="R69" s="600">
        <v>494</v>
      </c>
      <c r="S69" s="600">
        <v>455</v>
      </c>
      <c r="T69" s="600">
        <v>23</v>
      </c>
      <c r="U69" s="600">
        <v>208</v>
      </c>
      <c r="V69" s="600">
        <v>1377</v>
      </c>
      <c r="W69" s="601">
        <v>167</v>
      </c>
      <c r="X69" s="601">
        <v>745</v>
      </c>
      <c r="Y69" s="601">
        <v>1264</v>
      </c>
    </row>
    <row r="70" spans="1:25" x14ac:dyDescent="0.2">
      <c r="A70" s="598" t="s">
        <v>656</v>
      </c>
      <c r="B70" s="599" t="s">
        <v>657</v>
      </c>
      <c r="C70" s="599">
        <v>97409</v>
      </c>
      <c r="D70" s="599" t="s">
        <v>392</v>
      </c>
      <c r="E70" s="599">
        <v>0</v>
      </c>
      <c r="F70" s="600">
        <v>762</v>
      </c>
      <c r="G70" s="600">
        <v>1824</v>
      </c>
      <c r="H70" s="600">
        <v>316</v>
      </c>
      <c r="I70" s="600">
        <v>201</v>
      </c>
      <c r="J70" s="600">
        <v>60</v>
      </c>
      <c r="K70" s="600">
        <v>185</v>
      </c>
      <c r="L70" s="600">
        <v>36</v>
      </c>
      <c r="M70" s="600">
        <v>820</v>
      </c>
      <c r="N70" s="600">
        <v>118</v>
      </c>
      <c r="O70" s="600">
        <v>121</v>
      </c>
      <c r="P70" s="600">
        <v>211</v>
      </c>
      <c r="Q70" s="600">
        <v>146</v>
      </c>
      <c r="R70" s="600">
        <v>133</v>
      </c>
      <c r="S70" s="600">
        <v>91</v>
      </c>
      <c r="T70" s="600">
        <v>5</v>
      </c>
      <c r="U70" s="600">
        <v>62</v>
      </c>
      <c r="V70" s="600">
        <v>309</v>
      </c>
      <c r="W70" s="601">
        <v>63</v>
      </c>
      <c r="X70" s="601">
        <v>227</v>
      </c>
      <c r="Y70" s="601">
        <v>316</v>
      </c>
    </row>
    <row r="71" spans="1:25" x14ac:dyDescent="0.2">
      <c r="A71" s="598" t="s">
        <v>658</v>
      </c>
      <c r="B71" s="599" t="s">
        <v>659</v>
      </c>
      <c r="C71" s="599">
        <v>97409</v>
      </c>
      <c r="D71" s="599" t="s">
        <v>392</v>
      </c>
      <c r="E71" s="599">
        <v>0</v>
      </c>
      <c r="F71" s="600">
        <v>1306</v>
      </c>
      <c r="G71" s="600">
        <v>3046</v>
      </c>
      <c r="H71" s="600">
        <v>550</v>
      </c>
      <c r="I71" s="600">
        <v>383</v>
      </c>
      <c r="J71" s="600">
        <v>79</v>
      </c>
      <c r="K71" s="600">
        <v>294</v>
      </c>
      <c r="L71" s="600">
        <v>74</v>
      </c>
      <c r="M71" s="600">
        <v>1363</v>
      </c>
      <c r="N71" s="600">
        <v>199</v>
      </c>
      <c r="O71" s="600">
        <v>182</v>
      </c>
      <c r="P71" s="600">
        <v>346</v>
      </c>
      <c r="Q71" s="600">
        <v>277</v>
      </c>
      <c r="R71" s="600">
        <v>203</v>
      </c>
      <c r="S71" s="600">
        <v>156</v>
      </c>
      <c r="T71" s="600">
        <v>6</v>
      </c>
      <c r="U71" s="600">
        <v>84</v>
      </c>
      <c r="V71" s="600">
        <v>648</v>
      </c>
      <c r="W71" s="601">
        <v>120</v>
      </c>
      <c r="X71" s="601">
        <v>412</v>
      </c>
      <c r="Y71" s="601">
        <v>553</v>
      </c>
    </row>
    <row r="72" spans="1:25" x14ac:dyDescent="0.2">
      <c r="A72" s="598" t="s">
        <v>660</v>
      </c>
      <c r="B72" s="599" t="s">
        <v>661</v>
      </c>
      <c r="C72" s="599">
        <v>97409</v>
      </c>
      <c r="D72" s="599" t="s">
        <v>392</v>
      </c>
      <c r="E72" s="599">
        <v>0</v>
      </c>
      <c r="F72" s="600">
        <v>990</v>
      </c>
      <c r="G72" s="600">
        <v>2680</v>
      </c>
      <c r="H72" s="600">
        <v>297</v>
      </c>
      <c r="I72" s="600">
        <v>246</v>
      </c>
      <c r="J72" s="600">
        <v>64</v>
      </c>
      <c r="K72" s="600">
        <v>383</v>
      </c>
      <c r="L72" s="600">
        <v>89</v>
      </c>
      <c r="M72" s="600">
        <v>1242</v>
      </c>
      <c r="N72" s="600">
        <v>157</v>
      </c>
      <c r="O72" s="600">
        <v>178</v>
      </c>
      <c r="P72" s="600">
        <v>317</v>
      </c>
      <c r="Q72" s="600">
        <v>250</v>
      </c>
      <c r="R72" s="600">
        <v>196</v>
      </c>
      <c r="S72" s="600">
        <v>144</v>
      </c>
      <c r="T72" s="600"/>
      <c r="U72" s="600">
        <v>59</v>
      </c>
      <c r="V72" s="600">
        <v>349</v>
      </c>
      <c r="W72" s="601">
        <v>74</v>
      </c>
      <c r="X72" s="601">
        <v>334</v>
      </c>
      <c r="Y72" s="601">
        <v>326</v>
      </c>
    </row>
    <row r="73" spans="1:25" x14ac:dyDescent="0.2">
      <c r="A73" s="598" t="s">
        <v>662</v>
      </c>
      <c r="B73" s="599" t="s">
        <v>663</v>
      </c>
      <c r="C73" s="599">
        <v>97409</v>
      </c>
      <c r="D73" s="599" t="s">
        <v>392</v>
      </c>
      <c r="E73" s="599">
        <v>0</v>
      </c>
      <c r="F73" s="600">
        <v>2084</v>
      </c>
      <c r="G73" s="600">
        <v>5662</v>
      </c>
      <c r="H73" s="600">
        <v>590</v>
      </c>
      <c r="I73" s="600">
        <v>575</v>
      </c>
      <c r="J73" s="600">
        <v>127</v>
      </c>
      <c r="K73" s="600">
        <v>792</v>
      </c>
      <c r="L73" s="600">
        <v>152</v>
      </c>
      <c r="M73" s="600">
        <v>2665</v>
      </c>
      <c r="N73" s="600">
        <v>345</v>
      </c>
      <c r="O73" s="600">
        <v>381</v>
      </c>
      <c r="P73" s="600">
        <v>668</v>
      </c>
      <c r="Q73" s="600">
        <v>547</v>
      </c>
      <c r="R73" s="600">
        <v>426</v>
      </c>
      <c r="S73" s="600">
        <v>298</v>
      </c>
      <c r="T73" s="600">
        <v>11</v>
      </c>
      <c r="U73" s="600">
        <v>105</v>
      </c>
      <c r="V73" s="600">
        <v>745</v>
      </c>
      <c r="W73" s="601">
        <v>132</v>
      </c>
      <c r="X73" s="601">
        <v>655</v>
      </c>
      <c r="Y73" s="601">
        <v>658</v>
      </c>
    </row>
    <row r="74" spans="1:25" x14ac:dyDescent="0.2">
      <c r="A74" s="598" t="s">
        <v>664</v>
      </c>
      <c r="B74" s="599" t="s">
        <v>665</v>
      </c>
      <c r="C74" s="599">
        <v>97409</v>
      </c>
      <c r="D74" s="599" t="s">
        <v>392</v>
      </c>
      <c r="E74" s="599">
        <v>0</v>
      </c>
      <c r="F74" s="600">
        <v>1218</v>
      </c>
      <c r="G74" s="600">
        <v>3183</v>
      </c>
      <c r="H74" s="600">
        <v>407</v>
      </c>
      <c r="I74" s="600">
        <v>285</v>
      </c>
      <c r="J74" s="600">
        <v>60</v>
      </c>
      <c r="K74" s="600">
        <v>466</v>
      </c>
      <c r="L74" s="600">
        <v>105</v>
      </c>
      <c r="M74" s="600">
        <v>1440</v>
      </c>
      <c r="N74" s="600">
        <v>170</v>
      </c>
      <c r="O74" s="600">
        <v>192</v>
      </c>
      <c r="P74" s="600">
        <v>365</v>
      </c>
      <c r="Q74" s="600">
        <v>319</v>
      </c>
      <c r="R74" s="600">
        <v>253</v>
      </c>
      <c r="S74" s="600">
        <v>141</v>
      </c>
      <c r="T74" s="600"/>
      <c r="U74" s="600">
        <v>71</v>
      </c>
      <c r="V74" s="600">
        <v>326</v>
      </c>
      <c r="W74" s="601">
        <v>97</v>
      </c>
      <c r="X74" s="601">
        <v>387</v>
      </c>
      <c r="Y74" s="601">
        <v>380</v>
      </c>
    </row>
    <row r="75" spans="1:25" x14ac:dyDescent="0.2">
      <c r="A75" s="598" t="s">
        <v>666</v>
      </c>
      <c r="B75" s="599" t="s">
        <v>667</v>
      </c>
      <c r="C75" s="599">
        <v>97409</v>
      </c>
      <c r="D75" s="599" t="s">
        <v>392</v>
      </c>
      <c r="E75" s="599">
        <v>0</v>
      </c>
      <c r="F75" s="600">
        <v>1165</v>
      </c>
      <c r="G75" s="600">
        <v>2803</v>
      </c>
      <c r="H75" s="600">
        <v>465</v>
      </c>
      <c r="I75" s="600">
        <v>250</v>
      </c>
      <c r="J75" s="600">
        <v>90</v>
      </c>
      <c r="K75" s="600">
        <v>360</v>
      </c>
      <c r="L75" s="600">
        <v>72</v>
      </c>
      <c r="M75" s="600">
        <v>1187</v>
      </c>
      <c r="N75" s="600">
        <v>163</v>
      </c>
      <c r="O75" s="600">
        <v>179</v>
      </c>
      <c r="P75" s="600">
        <v>300</v>
      </c>
      <c r="Q75" s="600">
        <v>229</v>
      </c>
      <c r="R75" s="600">
        <v>177</v>
      </c>
      <c r="S75" s="600">
        <v>139</v>
      </c>
      <c r="T75" s="600">
        <v>5</v>
      </c>
      <c r="U75" s="600">
        <v>70</v>
      </c>
      <c r="V75" s="600">
        <v>300</v>
      </c>
      <c r="W75" s="601">
        <v>115</v>
      </c>
      <c r="X75" s="601">
        <v>393</v>
      </c>
      <c r="Y75" s="601">
        <v>408</v>
      </c>
    </row>
    <row r="76" spans="1:25" x14ac:dyDescent="0.2">
      <c r="A76" s="598" t="s">
        <v>668</v>
      </c>
      <c r="B76" s="599" t="s">
        <v>669</v>
      </c>
      <c r="C76" s="599">
        <v>97409</v>
      </c>
      <c r="D76" s="599" t="s">
        <v>392</v>
      </c>
      <c r="E76" s="599">
        <v>0</v>
      </c>
      <c r="F76" s="600">
        <v>650</v>
      </c>
      <c r="G76" s="600">
        <v>1557</v>
      </c>
      <c r="H76" s="600">
        <v>258</v>
      </c>
      <c r="I76" s="600">
        <v>187</v>
      </c>
      <c r="J76" s="600">
        <v>34</v>
      </c>
      <c r="K76" s="600">
        <v>171</v>
      </c>
      <c r="L76" s="600">
        <v>37</v>
      </c>
      <c r="M76" s="600">
        <v>698</v>
      </c>
      <c r="N76" s="600">
        <v>86</v>
      </c>
      <c r="O76" s="600">
        <v>94</v>
      </c>
      <c r="P76" s="600">
        <v>174</v>
      </c>
      <c r="Q76" s="600">
        <v>145</v>
      </c>
      <c r="R76" s="600">
        <v>110</v>
      </c>
      <c r="S76" s="600">
        <v>89</v>
      </c>
      <c r="T76" s="600"/>
      <c r="U76" s="600">
        <v>34</v>
      </c>
      <c r="V76" s="600">
        <v>242</v>
      </c>
      <c r="W76" s="601">
        <v>68</v>
      </c>
      <c r="X76" s="601">
        <v>199</v>
      </c>
      <c r="Y76" s="601">
        <v>249</v>
      </c>
    </row>
    <row r="77" spans="1:25" x14ac:dyDescent="0.2">
      <c r="A77" s="598" t="s">
        <v>670</v>
      </c>
      <c r="B77" s="599" t="s">
        <v>671</v>
      </c>
      <c r="C77" s="599">
        <v>97409</v>
      </c>
      <c r="D77" s="599" t="s">
        <v>392</v>
      </c>
      <c r="E77" s="599">
        <v>0</v>
      </c>
      <c r="F77" s="600">
        <v>1018</v>
      </c>
      <c r="G77" s="600">
        <v>2419</v>
      </c>
      <c r="H77" s="600">
        <v>417</v>
      </c>
      <c r="I77" s="600">
        <v>319</v>
      </c>
      <c r="J77" s="600">
        <v>66</v>
      </c>
      <c r="K77" s="600">
        <v>216</v>
      </c>
      <c r="L77" s="600">
        <v>66</v>
      </c>
      <c r="M77" s="600">
        <v>1113</v>
      </c>
      <c r="N77" s="600">
        <v>154</v>
      </c>
      <c r="O77" s="600">
        <v>151</v>
      </c>
      <c r="P77" s="600">
        <v>264</v>
      </c>
      <c r="Q77" s="600">
        <v>239</v>
      </c>
      <c r="R77" s="600">
        <v>158</v>
      </c>
      <c r="S77" s="600">
        <v>147</v>
      </c>
      <c r="T77" s="600">
        <v>5</v>
      </c>
      <c r="U77" s="600">
        <v>69</v>
      </c>
      <c r="V77" s="600">
        <v>533</v>
      </c>
      <c r="W77" s="601">
        <v>80</v>
      </c>
      <c r="X77" s="601">
        <v>335</v>
      </c>
      <c r="Y77" s="601">
        <v>431</v>
      </c>
    </row>
    <row r="78" spans="1:25" x14ac:dyDescent="0.2">
      <c r="A78" s="598" t="s">
        <v>672</v>
      </c>
      <c r="B78" s="599" t="s">
        <v>673</v>
      </c>
      <c r="C78" s="599">
        <v>97409</v>
      </c>
      <c r="D78" s="599" t="s">
        <v>392</v>
      </c>
      <c r="E78" s="599">
        <v>0</v>
      </c>
      <c r="F78" s="600">
        <v>1520</v>
      </c>
      <c r="G78" s="600">
        <v>3801</v>
      </c>
      <c r="H78" s="600">
        <v>615</v>
      </c>
      <c r="I78" s="600">
        <v>454</v>
      </c>
      <c r="J78" s="600">
        <v>51</v>
      </c>
      <c r="K78" s="600">
        <v>400</v>
      </c>
      <c r="L78" s="600">
        <v>110</v>
      </c>
      <c r="M78" s="600">
        <v>1824</v>
      </c>
      <c r="N78" s="600">
        <v>247</v>
      </c>
      <c r="O78" s="600">
        <v>288</v>
      </c>
      <c r="P78" s="600">
        <v>440</v>
      </c>
      <c r="Q78" s="600">
        <v>371</v>
      </c>
      <c r="R78" s="600">
        <v>271</v>
      </c>
      <c r="S78" s="600">
        <v>207</v>
      </c>
      <c r="T78" s="600">
        <v>8</v>
      </c>
      <c r="U78" s="600">
        <v>123</v>
      </c>
      <c r="V78" s="600">
        <v>747</v>
      </c>
      <c r="W78" s="601">
        <v>119</v>
      </c>
      <c r="X78" s="601">
        <v>459</v>
      </c>
      <c r="Y78" s="601">
        <v>641</v>
      </c>
    </row>
    <row r="79" spans="1:25" x14ac:dyDescent="0.2">
      <c r="A79" s="598" t="s">
        <v>674</v>
      </c>
      <c r="B79" s="599" t="s">
        <v>675</v>
      </c>
      <c r="C79" s="599">
        <v>97409</v>
      </c>
      <c r="D79" s="599" t="s">
        <v>392</v>
      </c>
      <c r="E79" s="599">
        <v>0</v>
      </c>
      <c r="F79" s="600">
        <v>917</v>
      </c>
      <c r="G79" s="600">
        <v>2378</v>
      </c>
      <c r="H79" s="600">
        <v>300</v>
      </c>
      <c r="I79" s="600">
        <v>188</v>
      </c>
      <c r="J79" s="600">
        <v>57</v>
      </c>
      <c r="K79" s="600">
        <v>372</v>
      </c>
      <c r="L79" s="600">
        <v>72</v>
      </c>
      <c r="M79" s="600">
        <v>1036</v>
      </c>
      <c r="N79" s="600">
        <v>135</v>
      </c>
      <c r="O79" s="600">
        <v>142</v>
      </c>
      <c r="P79" s="600">
        <v>269</v>
      </c>
      <c r="Q79" s="600">
        <v>202</v>
      </c>
      <c r="R79" s="600">
        <v>164</v>
      </c>
      <c r="S79" s="600">
        <v>124</v>
      </c>
      <c r="T79" s="600"/>
      <c r="U79" s="600">
        <v>47</v>
      </c>
      <c r="V79" s="600">
        <v>184</v>
      </c>
      <c r="W79" s="601">
        <v>71</v>
      </c>
      <c r="X79" s="601">
        <v>263</v>
      </c>
      <c r="Y79" s="601">
        <v>263</v>
      </c>
    </row>
    <row r="80" spans="1:25" x14ac:dyDescent="0.2">
      <c r="A80" s="598" t="s">
        <v>676</v>
      </c>
      <c r="B80" s="599" t="s">
        <v>677</v>
      </c>
      <c r="C80" s="599">
        <v>97410</v>
      </c>
      <c r="D80" s="599" t="s">
        <v>400</v>
      </c>
      <c r="E80" s="599">
        <v>0</v>
      </c>
      <c r="F80" s="600">
        <v>1392</v>
      </c>
      <c r="G80" s="600">
        <v>3319</v>
      </c>
      <c r="H80" s="600">
        <v>643</v>
      </c>
      <c r="I80" s="600">
        <v>448</v>
      </c>
      <c r="J80" s="600">
        <v>80</v>
      </c>
      <c r="K80" s="600">
        <v>221</v>
      </c>
      <c r="L80" s="600">
        <v>80</v>
      </c>
      <c r="M80" s="600">
        <v>1621</v>
      </c>
      <c r="N80" s="600">
        <v>250</v>
      </c>
      <c r="O80" s="600">
        <v>239</v>
      </c>
      <c r="P80" s="600">
        <v>453</v>
      </c>
      <c r="Q80" s="600">
        <v>282</v>
      </c>
      <c r="R80" s="600">
        <v>210</v>
      </c>
      <c r="S80" s="600">
        <v>187</v>
      </c>
      <c r="T80" s="600">
        <v>38</v>
      </c>
      <c r="U80" s="600">
        <v>124</v>
      </c>
      <c r="V80" s="600">
        <v>963</v>
      </c>
      <c r="W80" s="601">
        <v>126</v>
      </c>
      <c r="X80" s="601">
        <v>335</v>
      </c>
      <c r="Y80" s="601">
        <v>643</v>
      </c>
    </row>
    <row r="81" spans="1:25" x14ac:dyDescent="0.2">
      <c r="A81" s="598" t="s">
        <v>678</v>
      </c>
      <c r="B81" s="599" t="s">
        <v>679</v>
      </c>
      <c r="C81" s="599">
        <v>97410</v>
      </c>
      <c r="D81" s="599" t="s">
        <v>400</v>
      </c>
      <c r="E81" s="599">
        <v>0</v>
      </c>
      <c r="F81" s="600">
        <v>1441</v>
      </c>
      <c r="G81" s="600">
        <v>3118</v>
      </c>
      <c r="H81" s="600">
        <v>732</v>
      </c>
      <c r="I81" s="600">
        <v>426</v>
      </c>
      <c r="J81" s="600">
        <v>67</v>
      </c>
      <c r="K81" s="600">
        <v>216</v>
      </c>
      <c r="L81" s="600">
        <v>70</v>
      </c>
      <c r="M81" s="600">
        <v>1389</v>
      </c>
      <c r="N81" s="600">
        <v>205</v>
      </c>
      <c r="O81" s="600">
        <v>218</v>
      </c>
      <c r="P81" s="600">
        <v>342</v>
      </c>
      <c r="Q81" s="600">
        <v>230</v>
      </c>
      <c r="R81" s="600">
        <v>218</v>
      </c>
      <c r="S81" s="600">
        <v>176</v>
      </c>
      <c r="T81" s="600">
        <v>33</v>
      </c>
      <c r="U81" s="600">
        <v>114</v>
      </c>
      <c r="V81" s="600">
        <v>858</v>
      </c>
      <c r="W81" s="601">
        <v>119</v>
      </c>
      <c r="X81" s="601">
        <v>439</v>
      </c>
      <c r="Y81" s="601">
        <v>652</v>
      </c>
    </row>
    <row r="82" spans="1:25" x14ac:dyDescent="0.2">
      <c r="A82" s="598" t="s">
        <v>680</v>
      </c>
      <c r="B82" s="599" t="s">
        <v>681</v>
      </c>
      <c r="C82" s="599">
        <v>97410</v>
      </c>
      <c r="D82" s="599" t="s">
        <v>400</v>
      </c>
      <c r="E82" s="599">
        <v>0</v>
      </c>
      <c r="F82" s="600">
        <v>609</v>
      </c>
      <c r="G82" s="600">
        <v>1241</v>
      </c>
      <c r="H82" s="600">
        <v>319</v>
      </c>
      <c r="I82" s="600">
        <v>167</v>
      </c>
      <c r="J82" s="600">
        <v>37</v>
      </c>
      <c r="K82" s="600">
        <v>86</v>
      </c>
      <c r="L82" s="600">
        <v>16</v>
      </c>
      <c r="M82" s="600">
        <v>510</v>
      </c>
      <c r="N82" s="600">
        <v>75</v>
      </c>
      <c r="O82" s="600">
        <v>62</v>
      </c>
      <c r="P82" s="600">
        <v>120</v>
      </c>
      <c r="Q82" s="600">
        <v>106</v>
      </c>
      <c r="R82" s="600">
        <v>70</v>
      </c>
      <c r="S82" s="600">
        <v>77</v>
      </c>
      <c r="T82" s="600">
        <v>12</v>
      </c>
      <c r="U82" s="600">
        <v>38</v>
      </c>
      <c r="V82" s="600">
        <v>310</v>
      </c>
      <c r="W82" s="601">
        <v>59</v>
      </c>
      <c r="X82" s="601">
        <v>189</v>
      </c>
      <c r="Y82" s="601">
        <v>265</v>
      </c>
    </row>
    <row r="83" spans="1:25" x14ac:dyDescent="0.2">
      <c r="A83" s="598" t="s">
        <v>682</v>
      </c>
      <c r="B83" s="599" t="s">
        <v>683</v>
      </c>
      <c r="C83" s="599">
        <v>97410</v>
      </c>
      <c r="D83" s="599" t="s">
        <v>400</v>
      </c>
      <c r="E83" s="599">
        <v>0</v>
      </c>
      <c r="F83" s="600">
        <v>728</v>
      </c>
      <c r="G83" s="600">
        <v>1609</v>
      </c>
      <c r="H83" s="600">
        <v>351</v>
      </c>
      <c r="I83" s="600">
        <v>210</v>
      </c>
      <c r="J83" s="600">
        <v>30</v>
      </c>
      <c r="K83" s="600">
        <v>137</v>
      </c>
      <c r="L83" s="600">
        <v>42</v>
      </c>
      <c r="M83" s="600">
        <v>712</v>
      </c>
      <c r="N83" s="600">
        <v>97</v>
      </c>
      <c r="O83" s="600">
        <v>94</v>
      </c>
      <c r="P83" s="600">
        <v>161</v>
      </c>
      <c r="Q83" s="600">
        <v>134</v>
      </c>
      <c r="R83" s="600">
        <v>122</v>
      </c>
      <c r="S83" s="600">
        <v>104</v>
      </c>
      <c r="T83" s="600"/>
      <c r="U83" s="600">
        <v>46</v>
      </c>
      <c r="V83" s="600">
        <v>348</v>
      </c>
      <c r="W83" s="601">
        <v>69</v>
      </c>
      <c r="X83" s="601">
        <v>228</v>
      </c>
      <c r="Y83" s="601">
        <v>358</v>
      </c>
    </row>
    <row r="84" spans="1:25" x14ac:dyDescent="0.2">
      <c r="A84" s="598" t="s">
        <v>684</v>
      </c>
      <c r="B84" s="599" t="s">
        <v>685</v>
      </c>
      <c r="C84" s="599">
        <v>97410</v>
      </c>
      <c r="D84" s="599" t="s">
        <v>400</v>
      </c>
      <c r="E84" s="599">
        <v>0</v>
      </c>
      <c r="F84" s="600">
        <v>1323</v>
      </c>
      <c r="G84" s="600">
        <v>3138</v>
      </c>
      <c r="H84" s="600">
        <v>585</v>
      </c>
      <c r="I84" s="600">
        <v>464</v>
      </c>
      <c r="J84" s="600">
        <v>66</v>
      </c>
      <c r="K84" s="600">
        <v>208</v>
      </c>
      <c r="L84" s="600">
        <v>66</v>
      </c>
      <c r="M84" s="600">
        <v>1536</v>
      </c>
      <c r="N84" s="600">
        <v>225</v>
      </c>
      <c r="O84" s="600">
        <v>241</v>
      </c>
      <c r="P84" s="600">
        <v>385</v>
      </c>
      <c r="Q84" s="600">
        <v>279</v>
      </c>
      <c r="R84" s="600">
        <v>206</v>
      </c>
      <c r="S84" s="600">
        <v>200</v>
      </c>
      <c r="T84" s="600">
        <v>12</v>
      </c>
      <c r="U84" s="600">
        <v>104</v>
      </c>
      <c r="V84" s="600">
        <v>749</v>
      </c>
      <c r="W84" s="601">
        <v>92</v>
      </c>
      <c r="X84" s="601">
        <v>339</v>
      </c>
      <c r="Y84" s="601">
        <v>710</v>
      </c>
    </row>
    <row r="85" spans="1:25" x14ac:dyDescent="0.2">
      <c r="A85" s="598" t="s">
        <v>686</v>
      </c>
      <c r="B85" s="599" t="s">
        <v>687</v>
      </c>
      <c r="C85" s="599">
        <v>97410</v>
      </c>
      <c r="D85" s="599" t="s">
        <v>400</v>
      </c>
      <c r="E85" s="599">
        <v>0</v>
      </c>
      <c r="F85" s="600">
        <v>1570</v>
      </c>
      <c r="G85" s="600">
        <v>3994</v>
      </c>
      <c r="H85" s="600">
        <v>661</v>
      </c>
      <c r="I85" s="600">
        <v>494</v>
      </c>
      <c r="J85" s="600">
        <v>53</v>
      </c>
      <c r="K85" s="600">
        <v>362</v>
      </c>
      <c r="L85" s="600">
        <v>110</v>
      </c>
      <c r="M85" s="600">
        <v>2009</v>
      </c>
      <c r="N85" s="600">
        <v>329</v>
      </c>
      <c r="O85" s="600">
        <v>322</v>
      </c>
      <c r="P85" s="600">
        <v>483</v>
      </c>
      <c r="Q85" s="600">
        <v>397</v>
      </c>
      <c r="R85" s="600">
        <v>255</v>
      </c>
      <c r="S85" s="600">
        <v>223</v>
      </c>
      <c r="T85" s="600">
        <v>15</v>
      </c>
      <c r="U85" s="600">
        <v>145</v>
      </c>
      <c r="V85" s="600">
        <v>777</v>
      </c>
      <c r="W85" s="601">
        <v>200</v>
      </c>
      <c r="X85" s="601">
        <v>420</v>
      </c>
      <c r="Y85" s="601">
        <v>710</v>
      </c>
    </row>
    <row r="86" spans="1:25" x14ac:dyDescent="0.2">
      <c r="A86" s="598" t="s">
        <v>688</v>
      </c>
      <c r="B86" s="599" t="s">
        <v>689</v>
      </c>
      <c r="C86" s="599">
        <v>97410</v>
      </c>
      <c r="D86" s="599" t="s">
        <v>400</v>
      </c>
      <c r="E86" s="599">
        <v>0</v>
      </c>
      <c r="F86" s="600">
        <v>1172</v>
      </c>
      <c r="G86" s="600">
        <v>3148</v>
      </c>
      <c r="H86" s="600">
        <v>383</v>
      </c>
      <c r="I86" s="600">
        <v>338</v>
      </c>
      <c r="J86" s="600">
        <v>56</v>
      </c>
      <c r="K86" s="600">
        <v>395</v>
      </c>
      <c r="L86" s="600">
        <v>100</v>
      </c>
      <c r="M86" s="600">
        <v>1525</v>
      </c>
      <c r="N86" s="600">
        <v>208</v>
      </c>
      <c r="O86" s="600">
        <v>220</v>
      </c>
      <c r="P86" s="600">
        <v>368</v>
      </c>
      <c r="Q86" s="600">
        <v>329</v>
      </c>
      <c r="R86" s="600">
        <v>236</v>
      </c>
      <c r="S86" s="600">
        <v>164</v>
      </c>
      <c r="T86" s="600">
        <v>6</v>
      </c>
      <c r="U86" s="600">
        <v>70</v>
      </c>
      <c r="V86" s="600">
        <v>531</v>
      </c>
      <c r="W86" s="601">
        <v>73</v>
      </c>
      <c r="X86" s="601">
        <v>371</v>
      </c>
      <c r="Y86" s="601">
        <v>456</v>
      </c>
    </row>
    <row r="87" spans="1:25" x14ac:dyDescent="0.2">
      <c r="A87" s="598" t="s">
        <v>690</v>
      </c>
      <c r="B87" s="599" t="s">
        <v>691</v>
      </c>
      <c r="C87" s="599">
        <v>97410</v>
      </c>
      <c r="D87" s="599" t="s">
        <v>400</v>
      </c>
      <c r="E87" s="599">
        <v>0</v>
      </c>
      <c r="F87" s="600">
        <v>1258</v>
      </c>
      <c r="G87" s="600">
        <v>3082</v>
      </c>
      <c r="H87" s="600">
        <v>489</v>
      </c>
      <c r="I87" s="600">
        <v>301</v>
      </c>
      <c r="J87" s="600">
        <v>58</v>
      </c>
      <c r="K87" s="600">
        <v>410</v>
      </c>
      <c r="L87" s="600">
        <v>93</v>
      </c>
      <c r="M87" s="600">
        <v>1358</v>
      </c>
      <c r="N87" s="600">
        <v>182</v>
      </c>
      <c r="O87" s="600">
        <v>193</v>
      </c>
      <c r="P87" s="600">
        <v>350</v>
      </c>
      <c r="Q87" s="600">
        <v>291</v>
      </c>
      <c r="R87" s="600">
        <v>202</v>
      </c>
      <c r="S87" s="600">
        <v>140</v>
      </c>
      <c r="T87" s="600">
        <v>7</v>
      </c>
      <c r="U87" s="600">
        <v>52</v>
      </c>
      <c r="V87" s="600">
        <v>354</v>
      </c>
      <c r="W87" s="601">
        <v>113</v>
      </c>
      <c r="X87" s="601">
        <v>369</v>
      </c>
      <c r="Y87" s="601">
        <v>402</v>
      </c>
    </row>
    <row r="88" spans="1:25" x14ac:dyDescent="0.2">
      <c r="A88" s="598" t="s">
        <v>692</v>
      </c>
      <c r="B88" s="599" t="s">
        <v>693</v>
      </c>
      <c r="C88" s="599">
        <v>97410</v>
      </c>
      <c r="D88" s="599" t="s">
        <v>400</v>
      </c>
      <c r="E88" s="599">
        <v>0</v>
      </c>
      <c r="F88" s="600">
        <v>916</v>
      </c>
      <c r="G88" s="600">
        <v>2337</v>
      </c>
      <c r="H88" s="600">
        <v>335</v>
      </c>
      <c r="I88" s="600">
        <v>227</v>
      </c>
      <c r="J88" s="600">
        <v>36</v>
      </c>
      <c r="K88" s="600">
        <v>318</v>
      </c>
      <c r="L88" s="600">
        <v>59</v>
      </c>
      <c r="M88" s="600">
        <v>1066</v>
      </c>
      <c r="N88" s="600">
        <v>156</v>
      </c>
      <c r="O88" s="600">
        <v>135</v>
      </c>
      <c r="P88" s="600">
        <v>278</v>
      </c>
      <c r="Q88" s="600">
        <v>204</v>
      </c>
      <c r="R88" s="600">
        <v>168</v>
      </c>
      <c r="S88" s="600">
        <v>125</v>
      </c>
      <c r="T88" s="600"/>
      <c r="U88" s="600">
        <v>55</v>
      </c>
      <c r="V88" s="600">
        <v>276</v>
      </c>
      <c r="W88" s="601">
        <v>61</v>
      </c>
      <c r="X88" s="601">
        <v>282</v>
      </c>
      <c r="Y88" s="601">
        <v>299</v>
      </c>
    </row>
    <row r="89" spans="1:25" x14ac:dyDescent="0.2">
      <c r="A89" s="598" t="s">
        <v>694</v>
      </c>
      <c r="B89" s="599" t="s">
        <v>695</v>
      </c>
      <c r="C89" s="599">
        <v>97410</v>
      </c>
      <c r="D89" s="599" t="s">
        <v>400</v>
      </c>
      <c r="E89" s="599">
        <v>3</v>
      </c>
      <c r="F89" s="600"/>
      <c r="G89" s="600"/>
      <c r="H89" s="600"/>
      <c r="I89" s="600"/>
      <c r="J89" s="600"/>
      <c r="K89" s="600"/>
      <c r="L89" s="600"/>
      <c r="M89" s="600"/>
      <c r="N89" s="600"/>
      <c r="O89" s="600"/>
      <c r="P89" s="600"/>
      <c r="Q89" s="600"/>
      <c r="R89" s="600"/>
      <c r="S89" s="600"/>
      <c r="T89" s="600"/>
      <c r="U89" s="600"/>
      <c r="V89" s="600"/>
      <c r="W89" s="601"/>
      <c r="X89" s="601"/>
      <c r="Y89" s="601"/>
    </row>
    <row r="90" spans="1:25" x14ac:dyDescent="0.2">
      <c r="A90" s="598" t="s">
        <v>696</v>
      </c>
      <c r="B90" s="599" t="s">
        <v>697</v>
      </c>
      <c r="C90" s="599">
        <v>97410</v>
      </c>
      <c r="D90" s="599" t="s">
        <v>400</v>
      </c>
      <c r="E90" s="599">
        <v>0</v>
      </c>
      <c r="F90" s="600">
        <v>972</v>
      </c>
      <c r="G90" s="600">
        <v>2244</v>
      </c>
      <c r="H90" s="600">
        <v>410</v>
      </c>
      <c r="I90" s="600">
        <v>208</v>
      </c>
      <c r="J90" s="600">
        <v>79</v>
      </c>
      <c r="K90" s="600">
        <v>275</v>
      </c>
      <c r="L90" s="600">
        <v>60</v>
      </c>
      <c r="M90" s="600">
        <v>917</v>
      </c>
      <c r="N90" s="600">
        <v>112</v>
      </c>
      <c r="O90" s="600">
        <v>133</v>
      </c>
      <c r="P90" s="600">
        <v>212</v>
      </c>
      <c r="Q90" s="600">
        <v>179</v>
      </c>
      <c r="R90" s="600">
        <v>162</v>
      </c>
      <c r="S90" s="600">
        <v>119</v>
      </c>
      <c r="T90" s="600"/>
      <c r="U90" s="600">
        <v>51</v>
      </c>
      <c r="V90" s="600">
        <v>209</v>
      </c>
      <c r="W90" s="601">
        <v>95</v>
      </c>
      <c r="X90" s="601">
        <v>293</v>
      </c>
      <c r="Y90" s="601">
        <v>375</v>
      </c>
    </row>
    <row r="91" spans="1:25" x14ac:dyDescent="0.2">
      <c r="A91" s="598" t="s">
        <v>698</v>
      </c>
      <c r="B91" s="599" t="s">
        <v>699</v>
      </c>
      <c r="C91" s="599">
        <v>97410</v>
      </c>
      <c r="D91" s="599" t="s">
        <v>400</v>
      </c>
      <c r="E91" s="599">
        <v>0</v>
      </c>
      <c r="F91" s="600">
        <v>1376</v>
      </c>
      <c r="G91" s="600">
        <v>3439</v>
      </c>
      <c r="H91" s="600">
        <v>504</v>
      </c>
      <c r="I91" s="600">
        <v>380</v>
      </c>
      <c r="J91" s="600">
        <v>74</v>
      </c>
      <c r="K91" s="600">
        <v>418</v>
      </c>
      <c r="L91" s="600">
        <v>110</v>
      </c>
      <c r="M91" s="600">
        <v>1572</v>
      </c>
      <c r="N91" s="600">
        <v>228</v>
      </c>
      <c r="O91" s="600">
        <v>204</v>
      </c>
      <c r="P91" s="600">
        <v>432</v>
      </c>
      <c r="Q91" s="600">
        <v>308</v>
      </c>
      <c r="R91" s="600">
        <v>234</v>
      </c>
      <c r="S91" s="600">
        <v>166</v>
      </c>
      <c r="T91" s="600">
        <v>9</v>
      </c>
      <c r="U91" s="600">
        <v>90</v>
      </c>
      <c r="V91" s="600">
        <v>551</v>
      </c>
      <c r="W91" s="601">
        <v>98</v>
      </c>
      <c r="X91" s="601">
        <v>394</v>
      </c>
      <c r="Y91" s="601">
        <v>583</v>
      </c>
    </row>
    <row r="92" spans="1:25" x14ac:dyDescent="0.2">
      <c r="A92" s="598" t="s">
        <v>700</v>
      </c>
      <c r="B92" s="599" t="s">
        <v>701</v>
      </c>
      <c r="C92" s="599">
        <v>97410</v>
      </c>
      <c r="D92" s="599" t="s">
        <v>400</v>
      </c>
      <c r="E92" s="599">
        <v>0</v>
      </c>
      <c r="F92" s="600">
        <v>644</v>
      </c>
      <c r="G92" s="600">
        <v>1577</v>
      </c>
      <c r="H92" s="600">
        <v>241</v>
      </c>
      <c r="I92" s="600">
        <v>129</v>
      </c>
      <c r="J92" s="600">
        <v>45</v>
      </c>
      <c r="K92" s="600">
        <v>229</v>
      </c>
      <c r="L92" s="600">
        <v>46</v>
      </c>
      <c r="M92" s="600">
        <v>663</v>
      </c>
      <c r="N92" s="600">
        <v>79</v>
      </c>
      <c r="O92" s="600">
        <v>113</v>
      </c>
      <c r="P92" s="600">
        <v>145</v>
      </c>
      <c r="Q92" s="600">
        <v>148</v>
      </c>
      <c r="R92" s="600">
        <v>102</v>
      </c>
      <c r="S92" s="600">
        <v>76</v>
      </c>
      <c r="T92" s="600"/>
      <c r="U92" s="600">
        <v>36</v>
      </c>
      <c r="V92" s="600">
        <v>158</v>
      </c>
      <c r="W92" s="601">
        <v>54</v>
      </c>
      <c r="X92" s="601">
        <v>206</v>
      </c>
      <c r="Y92" s="601">
        <v>231</v>
      </c>
    </row>
    <row r="93" spans="1:25" x14ac:dyDescent="0.2">
      <c r="A93" s="598" t="s">
        <v>702</v>
      </c>
      <c r="B93" s="599" t="s">
        <v>703</v>
      </c>
      <c r="C93" s="599">
        <v>97410</v>
      </c>
      <c r="D93" s="599" t="s">
        <v>400</v>
      </c>
      <c r="E93" s="599">
        <v>3</v>
      </c>
      <c r="F93" s="600"/>
      <c r="G93" s="600"/>
      <c r="H93" s="600"/>
      <c r="I93" s="600"/>
      <c r="J93" s="600"/>
      <c r="K93" s="600"/>
      <c r="L93" s="600"/>
      <c r="M93" s="600"/>
      <c r="N93" s="600"/>
      <c r="O93" s="600"/>
      <c r="P93" s="600"/>
      <c r="Q93" s="600"/>
      <c r="R93" s="600"/>
      <c r="S93" s="600"/>
      <c r="T93" s="600"/>
      <c r="U93" s="600"/>
      <c r="V93" s="600"/>
      <c r="W93" s="601"/>
      <c r="X93" s="601"/>
      <c r="Y93" s="601"/>
    </row>
    <row r="94" spans="1:25" x14ac:dyDescent="0.2">
      <c r="A94" s="598" t="s">
        <v>704</v>
      </c>
      <c r="B94" s="599" t="s">
        <v>705</v>
      </c>
      <c r="C94" s="599">
        <v>97411</v>
      </c>
      <c r="D94" s="599" t="s">
        <v>405</v>
      </c>
      <c r="E94" s="599">
        <v>0</v>
      </c>
      <c r="F94" s="600">
        <v>547</v>
      </c>
      <c r="G94" s="600">
        <v>1303</v>
      </c>
      <c r="H94" s="600">
        <v>240</v>
      </c>
      <c r="I94" s="600">
        <v>132</v>
      </c>
      <c r="J94" s="600">
        <v>19</v>
      </c>
      <c r="K94" s="600">
        <v>156</v>
      </c>
      <c r="L94" s="600">
        <v>36</v>
      </c>
      <c r="M94" s="600">
        <v>577</v>
      </c>
      <c r="N94" s="600">
        <v>68</v>
      </c>
      <c r="O94" s="600">
        <v>93</v>
      </c>
      <c r="P94" s="600">
        <v>158</v>
      </c>
      <c r="Q94" s="600">
        <v>124</v>
      </c>
      <c r="R94" s="600">
        <v>79</v>
      </c>
      <c r="S94" s="600">
        <v>55</v>
      </c>
      <c r="T94" s="600">
        <v>6</v>
      </c>
      <c r="U94" s="600">
        <v>29</v>
      </c>
      <c r="V94" s="600">
        <v>268</v>
      </c>
      <c r="W94" s="601">
        <v>37</v>
      </c>
      <c r="X94" s="601">
        <v>132</v>
      </c>
      <c r="Y94" s="601">
        <v>151</v>
      </c>
    </row>
    <row r="95" spans="1:25" x14ac:dyDescent="0.2">
      <c r="A95" s="598" t="s">
        <v>706</v>
      </c>
      <c r="B95" s="599" t="s">
        <v>707</v>
      </c>
      <c r="C95" s="599">
        <v>97411</v>
      </c>
      <c r="D95" s="599" t="s">
        <v>405</v>
      </c>
      <c r="E95" s="599">
        <v>0</v>
      </c>
      <c r="F95" s="600">
        <v>904</v>
      </c>
      <c r="G95" s="600">
        <v>2019</v>
      </c>
      <c r="H95" s="600">
        <v>437</v>
      </c>
      <c r="I95" s="600">
        <v>259</v>
      </c>
      <c r="J95" s="600">
        <v>41</v>
      </c>
      <c r="K95" s="600">
        <v>167</v>
      </c>
      <c r="L95" s="600"/>
      <c r="M95" s="600">
        <v>907</v>
      </c>
      <c r="N95" s="600">
        <v>128</v>
      </c>
      <c r="O95" s="600">
        <v>127</v>
      </c>
      <c r="P95" s="600">
        <v>201</v>
      </c>
      <c r="Q95" s="600">
        <v>178</v>
      </c>
      <c r="R95" s="600">
        <v>141</v>
      </c>
      <c r="S95" s="600">
        <v>132</v>
      </c>
      <c r="T95" s="600">
        <v>30</v>
      </c>
      <c r="U95" s="600">
        <v>65</v>
      </c>
      <c r="V95" s="600">
        <v>519</v>
      </c>
      <c r="W95" s="601">
        <v>34</v>
      </c>
      <c r="X95" s="601">
        <v>280</v>
      </c>
      <c r="Y95" s="601">
        <v>327</v>
      </c>
    </row>
    <row r="96" spans="1:25" x14ac:dyDescent="0.2">
      <c r="A96" s="598" t="s">
        <v>708</v>
      </c>
      <c r="B96" s="599" t="s">
        <v>709</v>
      </c>
      <c r="C96" s="599">
        <v>97411</v>
      </c>
      <c r="D96" s="599" t="s">
        <v>405</v>
      </c>
      <c r="E96" s="599">
        <v>0</v>
      </c>
      <c r="F96" s="600">
        <v>482</v>
      </c>
      <c r="G96" s="600">
        <v>1225</v>
      </c>
      <c r="H96" s="600">
        <v>185</v>
      </c>
      <c r="I96" s="600">
        <v>81</v>
      </c>
      <c r="J96" s="600">
        <v>15</v>
      </c>
      <c r="K96" s="600">
        <v>201</v>
      </c>
      <c r="L96" s="600">
        <v>42</v>
      </c>
      <c r="M96" s="600">
        <v>529</v>
      </c>
      <c r="N96" s="600">
        <v>78</v>
      </c>
      <c r="O96" s="600">
        <v>86</v>
      </c>
      <c r="P96" s="600">
        <v>139</v>
      </c>
      <c r="Q96" s="600">
        <v>115</v>
      </c>
      <c r="R96" s="600">
        <v>72</v>
      </c>
      <c r="S96" s="600">
        <v>39</v>
      </c>
      <c r="T96" s="600">
        <v>15</v>
      </c>
      <c r="U96" s="600">
        <v>25</v>
      </c>
      <c r="V96" s="600">
        <v>187</v>
      </c>
      <c r="W96" s="601">
        <v>17</v>
      </c>
      <c r="X96" s="601">
        <v>110</v>
      </c>
      <c r="Y96" s="601">
        <v>98</v>
      </c>
    </row>
    <row r="97" spans="1:25" x14ac:dyDescent="0.2">
      <c r="A97" s="598" t="s">
        <v>710</v>
      </c>
      <c r="B97" s="599" t="s">
        <v>711</v>
      </c>
      <c r="C97" s="599">
        <v>97411</v>
      </c>
      <c r="D97" s="599" t="s">
        <v>405</v>
      </c>
      <c r="E97" s="599">
        <v>0</v>
      </c>
      <c r="F97" s="600">
        <v>427</v>
      </c>
      <c r="G97" s="600">
        <v>1027</v>
      </c>
      <c r="H97" s="600">
        <v>165</v>
      </c>
      <c r="I97" s="600">
        <v>80</v>
      </c>
      <c r="J97" s="600">
        <v>31</v>
      </c>
      <c r="K97" s="600">
        <v>151</v>
      </c>
      <c r="L97" s="600">
        <v>33</v>
      </c>
      <c r="M97" s="600">
        <v>417</v>
      </c>
      <c r="N97" s="600">
        <v>56</v>
      </c>
      <c r="O97" s="600">
        <v>63</v>
      </c>
      <c r="P97" s="600">
        <v>105</v>
      </c>
      <c r="Q97" s="600">
        <v>80</v>
      </c>
      <c r="R97" s="600">
        <v>66</v>
      </c>
      <c r="S97" s="600">
        <v>47</v>
      </c>
      <c r="T97" s="600">
        <v>10</v>
      </c>
      <c r="U97" s="600">
        <v>12</v>
      </c>
      <c r="V97" s="600">
        <v>195</v>
      </c>
      <c r="W97" s="601">
        <v>19</v>
      </c>
      <c r="X97" s="601">
        <v>97</v>
      </c>
      <c r="Y97" s="601">
        <v>104</v>
      </c>
    </row>
    <row r="98" spans="1:25" x14ac:dyDescent="0.2">
      <c r="A98" s="598" t="s">
        <v>712</v>
      </c>
      <c r="B98" s="599" t="s">
        <v>713</v>
      </c>
      <c r="C98" s="599">
        <v>97411</v>
      </c>
      <c r="D98" s="599" t="s">
        <v>405</v>
      </c>
      <c r="E98" s="599">
        <v>0</v>
      </c>
      <c r="F98" s="600">
        <v>1568</v>
      </c>
      <c r="G98" s="600">
        <v>3585</v>
      </c>
      <c r="H98" s="600">
        <v>739</v>
      </c>
      <c r="I98" s="600">
        <v>402</v>
      </c>
      <c r="J98" s="600">
        <v>94</v>
      </c>
      <c r="K98" s="600">
        <v>333</v>
      </c>
      <c r="L98" s="600">
        <v>100</v>
      </c>
      <c r="M98" s="600">
        <v>1583</v>
      </c>
      <c r="N98" s="600">
        <v>212</v>
      </c>
      <c r="O98" s="600">
        <v>231</v>
      </c>
      <c r="P98" s="600">
        <v>400</v>
      </c>
      <c r="Q98" s="600">
        <v>317</v>
      </c>
      <c r="R98" s="600">
        <v>241</v>
      </c>
      <c r="S98" s="600">
        <v>182</v>
      </c>
      <c r="T98" s="600">
        <v>40</v>
      </c>
      <c r="U98" s="600">
        <v>94</v>
      </c>
      <c r="V98" s="600">
        <v>995</v>
      </c>
      <c r="W98" s="601">
        <v>123</v>
      </c>
      <c r="X98" s="601">
        <v>420</v>
      </c>
      <c r="Y98" s="601">
        <v>483</v>
      </c>
    </row>
    <row r="99" spans="1:25" x14ac:dyDescent="0.2">
      <c r="A99" s="598" t="s">
        <v>714</v>
      </c>
      <c r="B99" s="599" t="s">
        <v>715</v>
      </c>
      <c r="C99" s="599">
        <v>97411</v>
      </c>
      <c r="D99" s="599" t="s">
        <v>405</v>
      </c>
      <c r="E99" s="599">
        <v>0</v>
      </c>
      <c r="F99" s="600">
        <v>813</v>
      </c>
      <c r="G99" s="600">
        <v>1764</v>
      </c>
      <c r="H99" s="600">
        <v>410</v>
      </c>
      <c r="I99" s="600">
        <v>211</v>
      </c>
      <c r="J99" s="600">
        <v>43</v>
      </c>
      <c r="K99" s="600">
        <v>149</v>
      </c>
      <c r="L99" s="600">
        <v>35</v>
      </c>
      <c r="M99" s="600">
        <v>756</v>
      </c>
      <c r="N99" s="600">
        <v>102</v>
      </c>
      <c r="O99" s="600">
        <v>114</v>
      </c>
      <c r="P99" s="600">
        <v>168</v>
      </c>
      <c r="Q99" s="600">
        <v>153</v>
      </c>
      <c r="R99" s="600">
        <v>123</v>
      </c>
      <c r="S99" s="600">
        <v>96</v>
      </c>
      <c r="T99" s="600">
        <v>9</v>
      </c>
      <c r="U99" s="600">
        <v>47</v>
      </c>
      <c r="V99" s="600">
        <v>542</v>
      </c>
      <c r="W99" s="601">
        <v>55</v>
      </c>
      <c r="X99" s="601">
        <v>197</v>
      </c>
      <c r="Y99" s="601">
        <v>329</v>
      </c>
    </row>
    <row r="100" spans="1:25" x14ac:dyDescent="0.2">
      <c r="A100" s="598" t="s">
        <v>716</v>
      </c>
      <c r="B100" s="599" t="s">
        <v>717</v>
      </c>
      <c r="C100" s="599">
        <v>97411</v>
      </c>
      <c r="D100" s="599" t="s">
        <v>405</v>
      </c>
      <c r="E100" s="599">
        <v>0</v>
      </c>
      <c r="F100" s="600">
        <v>963</v>
      </c>
      <c r="G100" s="600">
        <v>1719</v>
      </c>
      <c r="H100" s="600">
        <v>605</v>
      </c>
      <c r="I100" s="600">
        <v>181</v>
      </c>
      <c r="J100" s="600">
        <v>66</v>
      </c>
      <c r="K100" s="600">
        <v>111</v>
      </c>
      <c r="L100" s="600">
        <v>30</v>
      </c>
      <c r="M100" s="600">
        <v>575</v>
      </c>
      <c r="N100" s="600">
        <v>73</v>
      </c>
      <c r="O100" s="600">
        <v>87</v>
      </c>
      <c r="P100" s="600">
        <v>141</v>
      </c>
      <c r="Q100" s="600">
        <v>104</v>
      </c>
      <c r="R100" s="600">
        <v>82</v>
      </c>
      <c r="S100" s="600">
        <v>88</v>
      </c>
      <c r="T100" s="600">
        <v>67</v>
      </c>
      <c r="U100" s="600">
        <v>48</v>
      </c>
      <c r="V100" s="600">
        <v>692</v>
      </c>
      <c r="W100" s="601">
        <v>81</v>
      </c>
      <c r="X100" s="601">
        <v>207</v>
      </c>
      <c r="Y100" s="601">
        <v>264</v>
      </c>
    </row>
    <row r="101" spans="1:25" x14ac:dyDescent="0.2">
      <c r="A101" s="598" t="s">
        <v>718</v>
      </c>
      <c r="B101" s="599" t="s">
        <v>719</v>
      </c>
      <c r="C101" s="599">
        <v>97411</v>
      </c>
      <c r="D101" s="599" t="s">
        <v>405</v>
      </c>
      <c r="E101" s="599">
        <v>0</v>
      </c>
      <c r="F101" s="600">
        <v>788</v>
      </c>
      <c r="G101" s="600">
        <v>1691</v>
      </c>
      <c r="H101" s="600">
        <v>412</v>
      </c>
      <c r="I101" s="600">
        <v>204</v>
      </c>
      <c r="J101" s="600">
        <v>48</v>
      </c>
      <c r="K101" s="600">
        <v>124</v>
      </c>
      <c r="L101" s="600">
        <v>42</v>
      </c>
      <c r="M101" s="600">
        <v>725</v>
      </c>
      <c r="N101" s="600">
        <v>90</v>
      </c>
      <c r="O101" s="600">
        <v>118</v>
      </c>
      <c r="P101" s="600">
        <v>171</v>
      </c>
      <c r="Q101" s="600">
        <v>149</v>
      </c>
      <c r="R101" s="600">
        <v>106</v>
      </c>
      <c r="S101" s="600">
        <v>91</v>
      </c>
      <c r="T101" s="600">
        <v>11</v>
      </c>
      <c r="U101" s="600">
        <v>56</v>
      </c>
      <c r="V101" s="600">
        <v>510</v>
      </c>
      <c r="W101" s="601">
        <v>42</v>
      </c>
      <c r="X101" s="601">
        <v>216</v>
      </c>
      <c r="Y101" s="601">
        <v>288</v>
      </c>
    </row>
    <row r="102" spans="1:25" x14ac:dyDescent="0.2">
      <c r="A102" s="598" t="s">
        <v>720</v>
      </c>
      <c r="B102" s="599" t="s">
        <v>721</v>
      </c>
      <c r="C102" s="599">
        <v>97411</v>
      </c>
      <c r="D102" s="599" t="s">
        <v>405</v>
      </c>
      <c r="E102" s="599">
        <v>0</v>
      </c>
      <c r="F102" s="600">
        <v>757</v>
      </c>
      <c r="G102" s="600">
        <v>1399</v>
      </c>
      <c r="H102" s="600">
        <v>445</v>
      </c>
      <c r="I102" s="600">
        <v>156</v>
      </c>
      <c r="J102" s="600">
        <v>50</v>
      </c>
      <c r="K102" s="600">
        <v>106</v>
      </c>
      <c r="L102" s="600">
        <v>22</v>
      </c>
      <c r="M102" s="600">
        <v>481</v>
      </c>
      <c r="N102" s="600">
        <v>57</v>
      </c>
      <c r="O102" s="600">
        <v>64</v>
      </c>
      <c r="P102" s="600">
        <v>118</v>
      </c>
      <c r="Q102" s="600">
        <v>104</v>
      </c>
      <c r="R102" s="600">
        <v>75</v>
      </c>
      <c r="S102" s="600">
        <v>63</v>
      </c>
      <c r="T102" s="600">
        <v>21</v>
      </c>
      <c r="U102" s="600">
        <v>39</v>
      </c>
      <c r="V102" s="600">
        <v>502</v>
      </c>
      <c r="W102" s="601">
        <v>58</v>
      </c>
      <c r="X102" s="601">
        <v>186</v>
      </c>
      <c r="Y102" s="601">
        <v>193</v>
      </c>
    </row>
    <row r="103" spans="1:25" x14ac:dyDescent="0.2">
      <c r="A103" s="598" t="s">
        <v>722</v>
      </c>
      <c r="B103" s="599" t="s">
        <v>723</v>
      </c>
      <c r="C103" s="599">
        <v>97411</v>
      </c>
      <c r="D103" s="599" t="s">
        <v>405</v>
      </c>
      <c r="E103" s="599">
        <v>0</v>
      </c>
      <c r="F103" s="600">
        <v>661</v>
      </c>
      <c r="G103" s="600">
        <v>1406</v>
      </c>
      <c r="H103" s="600">
        <v>316</v>
      </c>
      <c r="I103" s="600">
        <v>151</v>
      </c>
      <c r="J103" s="600">
        <v>32</v>
      </c>
      <c r="K103" s="600">
        <v>162</v>
      </c>
      <c r="L103" s="600">
        <v>28</v>
      </c>
      <c r="M103" s="600">
        <v>551</v>
      </c>
      <c r="N103" s="600">
        <v>83</v>
      </c>
      <c r="O103" s="600">
        <v>78</v>
      </c>
      <c r="P103" s="600">
        <v>133</v>
      </c>
      <c r="Q103" s="600">
        <v>119</v>
      </c>
      <c r="R103" s="600">
        <v>75</v>
      </c>
      <c r="S103" s="600">
        <v>63</v>
      </c>
      <c r="T103" s="600">
        <v>29</v>
      </c>
      <c r="U103" s="600">
        <v>34</v>
      </c>
      <c r="V103" s="600">
        <v>328</v>
      </c>
      <c r="W103" s="601">
        <v>49</v>
      </c>
      <c r="X103" s="601">
        <v>153</v>
      </c>
      <c r="Y103" s="601">
        <v>188</v>
      </c>
    </row>
    <row r="104" spans="1:25" x14ac:dyDescent="0.2">
      <c r="A104" s="598" t="s">
        <v>724</v>
      </c>
      <c r="B104" s="599" t="s">
        <v>725</v>
      </c>
      <c r="C104" s="599">
        <v>97411</v>
      </c>
      <c r="D104" s="599" t="s">
        <v>405</v>
      </c>
      <c r="E104" s="599">
        <v>0</v>
      </c>
      <c r="F104" s="600">
        <v>353</v>
      </c>
      <c r="G104" s="600">
        <v>777</v>
      </c>
      <c r="H104" s="600">
        <v>170</v>
      </c>
      <c r="I104" s="600">
        <v>67</v>
      </c>
      <c r="J104" s="600">
        <v>6</v>
      </c>
      <c r="K104" s="600">
        <v>110</v>
      </c>
      <c r="L104" s="600">
        <v>20</v>
      </c>
      <c r="M104" s="600">
        <v>308</v>
      </c>
      <c r="N104" s="600">
        <v>35</v>
      </c>
      <c r="O104" s="600">
        <v>38</v>
      </c>
      <c r="P104" s="600">
        <v>76</v>
      </c>
      <c r="Q104" s="600">
        <v>70</v>
      </c>
      <c r="R104" s="600">
        <v>54</v>
      </c>
      <c r="S104" s="600">
        <v>35</v>
      </c>
      <c r="T104" s="600">
        <v>29</v>
      </c>
      <c r="U104" s="600">
        <v>19</v>
      </c>
      <c r="V104" s="600">
        <v>117</v>
      </c>
      <c r="W104" s="601">
        <v>26</v>
      </c>
      <c r="X104" s="601">
        <v>75</v>
      </c>
      <c r="Y104" s="601">
        <v>47</v>
      </c>
    </row>
    <row r="105" spans="1:25" x14ac:dyDescent="0.2">
      <c r="A105" s="598" t="s">
        <v>726</v>
      </c>
      <c r="B105" s="599" t="s">
        <v>727</v>
      </c>
      <c r="C105" s="599">
        <v>97411</v>
      </c>
      <c r="D105" s="599" t="s">
        <v>405</v>
      </c>
      <c r="E105" s="599">
        <v>0</v>
      </c>
      <c r="F105" s="600">
        <v>422</v>
      </c>
      <c r="G105" s="600">
        <v>942</v>
      </c>
      <c r="H105" s="600">
        <v>195</v>
      </c>
      <c r="I105" s="600">
        <v>91</v>
      </c>
      <c r="J105" s="600">
        <v>18</v>
      </c>
      <c r="K105" s="600">
        <v>118</v>
      </c>
      <c r="L105" s="600">
        <v>20</v>
      </c>
      <c r="M105" s="600">
        <v>383</v>
      </c>
      <c r="N105" s="600">
        <v>46</v>
      </c>
      <c r="O105" s="600">
        <v>50</v>
      </c>
      <c r="P105" s="600">
        <v>103</v>
      </c>
      <c r="Q105" s="600">
        <v>81</v>
      </c>
      <c r="R105" s="600">
        <v>63</v>
      </c>
      <c r="S105" s="600">
        <v>40</v>
      </c>
      <c r="T105" s="600">
        <v>14</v>
      </c>
      <c r="U105" s="600">
        <v>13</v>
      </c>
      <c r="V105" s="600">
        <v>199</v>
      </c>
      <c r="W105" s="601">
        <v>37</v>
      </c>
      <c r="X105" s="601">
        <v>82</v>
      </c>
      <c r="Y105" s="601">
        <v>93</v>
      </c>
    </row>
    <row r="106" spans="1:25" x14ac:dyDescent="0.2">
      <c r="A106" s="598" t="s">
        <v>728</v>
      </c>
      <c r="B106" s="599" t="s">
        <v>729</v>
      </c>
      <c r="C106" s="599">
        <v>97411</v>
      </c>
      <c r="D106" s="599" t="s">
        <v>405</v>
      </c>
      <c r="E106" s="599">
        <v>0</v>
      </c>
      <c r="F106" s="600">
        <v>591</v>
      </c>
      <c r="G106" s="600">
        <v>1258</v>
      </c>
      <c r="H106" s="600">
        <v>304</v>
      </c>
      <c r="I106" s="600">
        <v>129</v>
      </c>
      <c r="J106" s="600">
        <v>29</v>
      </c>
      <c r="K106" s="600">
        <v>129</v>
      </c>
      <c r="L106" s="600">
        <v>23</v>
      </c>
      <c r="M106" s="600">
        <v>505</v>
      </c>
      <c r="N106" s="600">
        <v>54</v>
      </c>
      <c r="O106" s="600">
        <v>88</v>
      </c>
      <c r="P106" s="600">
        <v>123</v>
      </c>
      <c r="Q106" s="600">
        <v>89</v>
      </c>
      <c r="R106" s="600">
        <v>91</v>
      </c>
      <c r="S106" s="600">
        <v>60</v>
      </c>
      <c r="T106" s="600">
        <v>7</v>
      </c>
      <c r="U106" s="600">
        <v>28</v>
      </c>
      <c r="V106" s="600">
        <v>248</v>
      </c>
      <c r="W106" s="601">
        <v>41</v>
      </c>
      <c r="X106" s="601">
        <v>173</v>
      </c>
      <c r="Y106" s="601">
        <v>178</v>
      </c>
    </row>
    <row r="107" spans="1:25" x14ac:dyDescent="0.2">
      <c r="A107" s="598" t="s">
        <v>730</v>
      </c>
      <c r="B107" s="599" t="s">
        <v>731</v>
      </c>
      <c r="C107" s="599">
        <v>97411</v>
      </c>
      <c r="D107" s="599" t="s">
        <v>405</v>
      </c>
      <c r="E107" s="599">
        <v>0</v>
      </c>
      <c r="F107" s="600">
        <v>1279</v>
      </c>
      <c r="G107" s="600">
        <v>2836</v>
      </c>
      <c r="H107" s="600">
        <v>615</v>
      </c>
      <c r="I107" s="600">
        <v>381</v>
      </c>
      <c r="J107" s="600">
        <v>45</v>
      </c>
      <c r="K107" s="600">
        <v>238</v>
      </c>
      <c r="L107" s="600">
        <v>57</v>
      </c>
      <c r="M107" s="600">
        <v>1261</v>
      </c>
      <c r="N107" s="600">
        <v>171</v>
      </c>
      <c r="O107" s="600">
        <v>172</v>
      </c>
      <c r="P107" s="600">
        <v>331</v>
      </c>
      <c r="Q107" s="600">
        <v>257</v>
      </c>
      <c r="R107" s="600">
        <v>184</v>
      </c>
      <c r="S107" s="600">
        <v>146</v>
      </c>
      <c r="T107" s="600">
        <v>16</v>
      </c>
      <c r="U107" s="600">
        <v>71</v>
      </c>
      <c r="V107" s="600">
        <v>822</v>
      </c>
      <c r="W107" s="601">
        <v>88</v>
      </c>
      <c r="X107" s="601">
        <v>341</v>
      </c>
      <c r="Y107" s="601">
        <v>425</v>
      </c>
    </row>
    <row r="108" spans="1:25" x14ac:dyDescent="0.2">
      <c r="A108" s="598" t="s">
        <v>732</v>
      </c>
      <c r="B108" s="599" t="s">
        <v>733</v>
      </c>
      <c r="C108" s="599">
        <v>97411</v>
      </c>
      <c r="D108" s="599" t="s">
        <v>405</v>
      </c>
      <c r="E108" s="599">
        <v>0</v>
      </c>
      <c r="F108" s="600">
        <v>481</v>
      </c>
      <c r="G108" s="600">
        <v>969</v>
      </c>
      <c r="H108" s="600">
        <v>256</v>
      </c>
      <c r="I108" s="600">
        <v>113</v>
      </c>
      <c r="J108" s="600">
        <v>20</v>
      </c>
      <c r="K108" s="600">
        <v>92</v>
      </c>
      <c r="L108" s="600">
        <v>20</v>
      </c>
      <c r="M108" s="600">
        <v>375</v>
      </c>
      <c r="N108" s="600">
        <v>47</v>
      </c>
      <c r="O108" s="600">
        <v>55</v>
      </c>
      <c r="P108" s="600">
        <v>88</v>
      </c>
      <c r="Q108" s="600">
        <v>85</v>
      </c>
      <c r="R108" s="600">
        <v>53</v>
      </c>
      <c r="S108" s="600">
        <v>47</v>
      </c>
      <c r="T108" s="600">
        <v>13</v>
      </c>
      <c r="U108" s="600">
        <v>29</v>
      </c>
      <c r="V108" s="600">
        <v>263</v>
      </c>
      <c r="W108" s="601">
        <v>33</v>
      </c>
      <c r="X108" s="601">
        <v>132</v>
      </c>
      <c r="Y108" s="601">
        <v>141</v>
      </c>
    </row>
    <row r="109" spans="1:25" x14ac:dyDescent="0.2">
      <c r="A109" s="598" t="s">
        <v>734</v>
      </c>
      <c r="B109" s="599" t="s">
        <v>735</v>
      </c>
      <c r="C109" s="599">
        <v>97411</v>
      </c>
      <c r="D109" s="599" t="s">
        <v>405</v>
      </c>
      <c r="E109" s="599">
        <v>0</v>
      </c>
      <c r="F109" s="600">
        <v>662</v>
      </c>
      <c r="G109" s="600">
        <v>1726</v>
      </c>
      <c r="H109" s="600">
        <v>207</v>
      </c>
      <c r="I109" s="600">
        <v>188</v>
      </c>
      <c r="J109" s="600">
        <v>19</v>
      </c>
      <c r="K109" s="600">
        <v>248</v>
      </c>
      <c r="L109" s="600">
        <v>41</v>
      </c>
      <c r="M109" s="600">
        <v>794</v>
      </c>
      <c r="N109" s="600">
        <v>121</v>
      </c>
      <c r="O109" s="600">
        <v>133</v>
      </c>
      <c r="P109" s="600">
        <v>207</v>
      </c>
      <c r="Q109" s="600">
        <v>151</v>
      </c>
      <c r="R109" s="600">
        <v>101</v>
      </c>
      <c r="S109" s="600">
        <v>81</v>
      </c>
      <c r="T109" s="600">
        <v>21</v>
      </c>
      <c r="U109" s="600">
        <v>48</v>
      </c>
      <c r="V109" s="600">
        <v>256</v>
      </c>
      <c r="W109" s="601">
        <v>35</v>
      </c>
      <c r="X109" s="601">
        <v>181</v>
      </c>
      <c r="Y109" s="601">
        <v>132</v>
      </c>
    </row>
    <row r="110" spans="1:25" x14ac:dyDescent="0.2">
      <c r="A110" s="598" t="s">
        <v>736</v>
      </c>
      <c r="B110" s="599" t="s">
        <v>737</v>
      </c>
      <c r="C110" s="599">
        <v>97411</v>
      </c>
      <c r="D110" s="599" t="s">
        <v>405</v>
      </c>
      <c r="E110" s="599">
        <v>0</v>
      </c>
      <c r="F110" s="600">
        <v>1441</v>
      </c>
      <c r="G110" s="600">
        <v>3283</v>
      </c>
      <c r="H110" s="600">
        <v>636</v>
      </c>
      <c r="I110" s="600">
        <v>455</v>
      </c>
      <c r="J110" s="600">
        <v>67</v>
      </c>
      <c r="K110" s="600">
        <v>283</v>
      </c>
      <c r="L110" s="600">
        <v>68</v>
      </c>
      <c r="M110" s="600">
        <v>1494</v>
      </c>
      <c r="N110" s="600">
        <v>206</v>
      </c>
      <c r="O110" s="600">
        <v>240</v>
      </c>
      <c r="P110" s="600">
        <v>361</v>
      </c>
      <c r="Q110" s="600">
        <v>286</v>
      </c>
      <c r="R110" s="600">
        <v>218</v>
      </c>
      <c r="S110" s="600">
        <v>183</v>
      </c>
      <c r="T110" s="600">
        <v>84</v>
      </c>
      <c r="U110" s="600">
        <v>83</v>
      </c>
      <c r="V110" s="600">
        <v>900</v>
      </c>
      <c r="W110" s="601">
        <v>119</v>
      </c>
      <c r="X110" s="601">
        <v>413</v>
      </c>
      <c r="Y110" s="601">
        <v>473</v>
      </c>
    </row>
    <row r="111" spans="1:25" x14ac:dyDescent="0.2">
      <c r="A111" s="598" t="s">
        <v>738</v>
      </c>
      <c r="B111" s="599" t="s">
        <v>739</v>
      </c>
      <c r="C111" s="599">
        <v>97411</v>
      </c>
      <c r="D111" s="599" t="s">
        <v>405</v>
      </c>
      <c r="E111" s="599">
        <v>0</v>
      </c>
      <c r="F111" s="600">
        <v>901</v>
      </c>
      <c r="G111" s="600">
        <v>2182</v>
      </c>
      <c r="H111" s="600">
        <v>358</v>
      </c>
      <c r="I111" s="600">
        <v>229</v>
      </c>
      <c r="J111" s="600">
        <v>42</v>
      </c>
      <c r="K111" s="600">
        <v>272</v>
      </c>
      <c r="L111" s="600">
        <v>47</v>
      </c>
      <c r="M111" s="600">
        <v>966</v>
      </c>
      <c r="N111" s="600">
        <v>166</v>
      </c>
      <c r="O111" s="600">
        <v>151</v>
      </c>
      <c r="P111" s="600">
        <v>234</v>
      </c>
      <c r="Q111" s="600">
        <v>190</v>
      </c>
      <c r="R111" s="600">
        <v>137</v>
      </c>
      <c r="S111" s="600">
        <v>88</v>
      </c>
      <c r="T111" s="600">
        <v>39</v>
      </c>
      <c r="U111" s="600">
        <v>69</v>
      </c>
      <c r="V111" s="600">
        <v>452</v>
      </c>
      <c r="W111" s="601">
        <v>44</v>
      </c>
      <c r="X111" s="601">
        <v>231</v>
      </c>
      <c r="Y111" s="601">
        <v>259</v>
      </c>
    </row>
    <row r="112" spans="1:25" x14ac:dyDescent="0.2">
      <c r="A112" s="598" t="s">
        <v>740</v>
      </c>
      <c r="B112" s="599" t="s">
        <v>741</v>
      </c>
      <c r="C112" s="599">
        <v>97411</v>
      </c>
      <c r="D112" s="599" t="s">
        <v>405</v>
      </c>
      <c r="E112" s="599">
        <v>3</v>
      </c>
      <c r="F112" s="600"/>
      <c r="G112" s="600"/>
      <c r="H112" s="600"/>
      <c r="I112" s="600"/>
      <c r="J112" s="600"/>
      <c r="K112" s="600"/>
      <c r="L112" s="600"/>
      <c r="M112" s="600"/>
      <c r="N112" s="600"/>
      <c r="O112" s="600"/>
      <c r="P112" s="600"/>
      <c r="Q112" s="600"/>
      <c r="R112" s="600"/>
      <c r="S112" s="600"/>
      <c r="T112" s="600"/>
      <c r="U112" s="600"/>
      <c r="V112" s="600"/>
      <c r="W112" s="601"/>
      <c r="X112" s="601"/>
      <c r="Y112" s="601"/>
    </row>
    <row r="113" spans="1:25" x14ac:dyDescent="0.2">
      <c r="A113" s="598" t="s">
        <v>742</v>
      </c>
      <c r="B113" s="599" t="s">
        <v>743</v>
      </c>
      <c r="C113" s="599">
        <v>97411</v>
      </c>
      <c r="D113" s="599" t="s">
        <v>405</v>
      </c>
      <c r="E113" s="599">
        <v>0</v>
      </c>
      <c r="F113" s="600">
        <v>558</v>
      </c>
      <c r="G113" s="600">
        <v>1362</v>
      </c>
      <c r="H113" s="600">
        <v>229</v>
      </c>
      <c r="I113" s="600">
        <v>115</v>
      </c>
      <c r="J113" s="600">
        <v>22</v>
      </c>
      <c r="K113" s="600">
        <v>192</v>
      </c>
      <c r="L113" s="600">
        <v>49</v>
      </c>
      <c r="M113" s="600">
        <v>590</v>
      </c>
      <c r="N113" s="600">
        <v>86</v>
      </c>
      <c r="O113" s="600">
        <v>103</v>
      </c>
      <c r="P113" s="600">
        <v>130</v>
      </c>
      <c r="Q113" s="600">
        <v>133</v>
      </c>
      <c r="R113" s="600">
        <v>84</v>
      </c>
      <c r="S113" s="600">
        <v>54</v>
      </c>
      <c r="T113" s="600">
        <v>14</v>
      </c>
      <c r="U113" s="600">
        <v>31</v>
      </c>
      <c r="V113" s="600">
        <v>125</v>
      </c>
      <c r="W113" s="601">
        <v>33</v>
      </c>
      <c r="X113" s="601">
        <v>167</v>
      </c>
      <c r="Y113" s="601">
        <v>179</v>
      </c>
    </row>
    <row r="114" spans="1:25" x14ac:dyDescent="0.2">
      <c r="A114" s="598" t="s">
        <v>744</v>
      </c>
      <c r="B114" s="599" t="s">
        <v>745</v>
      </c>
      <c r="C114" s="599">
        <v>97411</v>
      </c>
      <c r="D114" s="599" t="s">
        <v>405</v>
      </c>
      <c r="E114" s="599">
        <v>3</v>
      </c>
      <c r="F114" s="600"/>
      <c r="G114" s="600"/>
      <c r="H114" s="600"/>
      <c r="I114" s="600"/>
      <c r="J114" s="600"/>
      <c r="K114" s="600"/>
      <c r="L114" s="600"/>
      <c r="M114" s="600"/>
      <c r="N114" s="600"/>
      <c r="O114" s="600"/>
      <c r="P114" s="600"/>
      <c r="Q114" s="600"/>
      <c r="R114" s="600"/>
      <c r="S114" s="600"/>
      <c r="T114" s="600"/>
      <c r="U114" s="600"/>
      <c r="V114" s="600"/>
      <c r="W114" s="601"/>
      <c r="X114" s="601"/>
      <c r="Y114" s="601"/>
    </row>
    <row r="115" spans="1:25" x14ac:dyDescent="0.2">
      <c r="A115" s="598" t="s">
        <v>746</v>
      </c>
      <c r="B115" s="599" t="s">
        <v>747</v>
      </c>
      <c r="C115" s="599">
        <v>97411</v>
      </c>
      <c r="D115" s="599" t="s">
        <v>405</v>
      </c>
      <c r="E115" s="599">
        <v>0</v>
      </c>
      <c r="F115" s="600">
        <v>316</v>
      </c>
      <c r="G115" s="600">
        <v>813</v>
      </c>
      <c r="H115" s="600">
        <v>110</v>
      </c>
      <c r="I115" s="600">
        <v>64</v>
      </c>
      <c r="J115" s="600">
        <v>11</v>
      </c>
      <c r="K115" s="600">
        <v>131</v>
      </c>
      <c r="L115" s="600">
        <v>22</v>
      </c>
      <c r="M115" s="600">
        <v>355</v>
      </c>
      <c r="N115" s="600">
        <v>52</v>
      </c>
      <c r="O115" s="600">
        <v>48</v>
      </c>
      <c r="P115" s="600">
        <v>84</v>
      </c>
      <c r="Q115" s="600">
        <v>71</v>
      </c>
      <c r="R115" s="600">
        <v>64</v>
      </c>
      <c r="S115" s="600">
        <v>36</v>
      </c>
      <c r="T115" s="600"/>
      <c r="U115" s="600">
        <v>25</v>
      </c>
      <c r="V115" s="600">
        <v>60</v>
      </c>
      <c r="W115" s="601">
        <v>27</v>
      </c>
      <c r="X115" s="601">
        <v>82</v>
      </c>
      <c r="Y115" s="601">
        <v>77</v>
      </c>
    </row>
    <row r="116" spans="1:25" x14ac:dyDescent="0.2">
      <c r="A116" s="598" t="s">
        <v>748</v>
      </c>
      <c r="B116" s="599" t="s">
        <v>749</v>
      </c>
      <c r="C116" s="599">
        <v>97411</v>
      </c>
      <c r="D116" s="599" t="s">
        <v>405</v>
      </c>
      <c r="E116" s="599">
        <v>0</v>
      </c>
      <c r="F116" s="600">
        <v>604</v>
      </c>
      <c r="G116" s="600">
        <v>1421</v>
      </c>
      <c r="H116" s="600">
        <v>261</v>
      </c>
      <c r="I116" s="600">
        <v>112</v>
      </c>
      <c r="J116" s="600">
        <v>34</v>
      </c>
      <c r="K116" s="600">
        <v>197</v>
      </c>
      <c r="L116" s="600">
        <v>38</v>
      </c>
      <c r="M116" s="600">
        <v>584</v>
      </c>
      <c r="N116" s="600">
        <v>71</v>
      </c>
      <c r="O116" s="600">
        <v>82</v>
      </c>
      <c r="P116" s="600">
        <v>126</v>
      </c>
      <c r="Q116" s="600">
        <v>131</v>
      </c>
      <c r="R116" s="600">
        <v>114</v>
      </c>
      <c r="S116" s="600">
        <v>60</v>
      </c>
      <c r="T116" s="600"/>
      <c r="U116" s="600">
        <v>31</v>
      </c>
      <c r="V116" s="600">
        <v>163</v>
      </c>
      <c r="W116" s="601">
        <v>66</v>
      </c>
      <c r="X116" s="601">
        <v>185</v>
      </c>
      <c r="Y116" s="601">
        <v>168</v>
      </c>
    </row>
    <row r="117" spans="1:25" x14ac:dyDescent="0.2">
      <c r="A117" s="598" t="s">
        <v>750</v>
      </c>
      <c r="B117" s="599" t="s">
        <v>751</v>
      </c>
      <c r="C117" s="599">
        <v>97411</v>
      </c>
      <c r="D117" s="599" t="s">
        <v>405</v>
      </c>
      <c r="E117" s="599">
        <v>3</v>
      </c>
      <c r="F117" s="600"/>
      <c r="G117" s="600"/>
      <c r="H117" s="600"/>
      <c r="I117" s="600"/>
      <c r="J117" s="600"/>
      <c r="K117" s="600"/>
      <c r="L117" s="600"/>
      <c r="M117" s="600"/>
      <c r="N117" s="600"/>
      <c r="O117" s="600"/>
      <c r="P117" s="600"/>
      <c r="Q117" s="600"/>
      <c r="R117" s="600"/>
      <c r="S117" s="600"/>
      <c r="T117" s="600"/>
      <c r="U117" s="600"/>
      <c r="V117" s="600"/>
      <c r="W117" s="601"/>
      <c r="X117" s="601"/>
      <c r="Y117" s="601"/>
    </row>
    <row r="118" spans="1:25" x14ac:dyDescent="0.2">
      <c r="A118" s="598" t="s">
        <v>752</v>
      </c>
      <c r="B118" s="599" t="s">
        <v>415</v>
      </c>
      <c r="C118" s="599">
        <v>97411</v>
      </c>
      <c r="D118" s="599" t="s">
        <v>405</v>
      </c>
      <c r="E118" s="599">
        <v>0</v>
      </c>
      <c r="F118" s="600">
        <v>1206</v>
      </c>
      <c r="G118" s="600">
        <v>2432</v>
      </c>
      <c r="H118" s="600">
        <v>677</v>
      </c>
      <c r="I118" s="600">
        <v>314</v>
      </c>
      <c r="J118" s="600">
        <v>56</v>
      </c>
      <c r="K118" s="600">
        <v>159</v>
      </c>
      <c r="L118" s="600">
        <v>50</v>
      </c>
      <c r="M118" s="600">
        <v>1006</v>
      </c>
      <c r="N118" s="600">
        <v>179</v>
      </c>
      <c r="O118" s="600">
        <v>155</v>
      </c>
      <c r="P118" s="600">
        <v>258</v>
      </c>
      <c r="Q118" s="600">
        <v>178</v>
      </c>
      <c r="R118" s="600">
        <v>127</v>
      </c>
      <c r="S118" s="600">
        <v>109</v>
      </c>
      <c r="T118" s="600">
        <v>29</v>
      </c>
      <c r="U118" s="600">
        <v>74</v>
      </c>
      <c r="V118" s="600">
        <v>795</v>
      </c>
      <c r="W118" s="601">
        <v>76</v>
      </c>
      <c r="X118" s="601">
        <v>335</v>
      </c>
      <c r="Y118" s="601">
        <v>429</v>
      </c>
    </row>
    <row r="119" spans="1:25" x14ac:dyDescent="0.2">
      <c r="A119" s="598" t="s">
        <v>753</v>
      </c>
      <c r="B119" s="599" t="s">
        <v>754</v>
      </c>
      <c r="C119" s="599">
        <v>97411</v>
      </c>
      <c r="D119" s="599" t="s">
        <v>405</v>
      </c>
      <c r="E119" s="599">
        <v>0</v>
      </c>
      <c r="F119" s="600">
        <v>783</v>
      </c>
      <c r="G119" s="600">
        <v>1546</v>
      </c>
      <c r="H119" s="600">
        <v>437</v>
      </c>
      <c r="I119" s="600">
        <v>206</v>
      </c>
      <c r="J119" s="600">
        <v>36</v>
      </c>
      <c r="K119" s="600">
        <v>104</v>
      </c>
      <c r="L119" s="600">
        <v>27</v>
      </c>
      <c r="M119" s="600">
        <v>618</v>
      </c>
      <c r="N119" s="600">
        <v>92</v>
      </c>
      <c r="O119" s="600">
        <v>77</v>
      </c>
      <c r="P119" s="600">
        <v>138</v>
      </c>
      <c r="Q119" s="600">
        <v>132</v>
      </c>
      <c r="R119" s="600">
        <v>94</v>
      </c>
      <c r="S119" s="600">
        <v>85</v>
      </c>
      <c r="T119" s="600">
        <v>16</v>
      </c>
      <c r="U119" s="600">
        <v>40</v>
      </c>
      <c r="V119" s="600">
        <v>445</v>
      </c>
      <c r="W119" s="601">
        <v>49</v>
      </c>
      <c r="X119" s="601">
        <v>237</v>
      </c>
      <c r="Y119" s="601">
        <v>284</v>
      </c>
    </row>
    <row r="120" spans="1:25" x14ac:dyDescent="0.2">
      <c r="A120" s="598" t="s">
        <v>755</v>
      </c>
      <c r="B120" s="599" t="s">
        <v>756</v>
      </c>
      <c r="C120" s="599">
        <v>97411</v>
      </c>
      <c r="D120" s="599" t="s">
        <v>405</v>
      </c>
      <c r="E120" s="599">
        <v>0</v>
      </c>
      <c r="F120" s="600">
        <v>914</v>
      </c>
      <c r="G120" s="600">
        <v>2333</v>
      </c>
      <c r="H120" s="600">
        <v>377</v>
      </c>
      <c r="I120" s="600">
        <v>307</v>
      </c>
      <c r="J120" s="600">
        <v>39</v>
      </c>
      <c r="K120" s="600">
        <v>191</v>
      </c>
      <c r="L120" s="600">
        <v>51</v>
      </c>
      <c r="M120" s="600">
        <v>1185</v>
      </c>
      <c r="N120" s="600">
        <v>191</v>
      </c>
      <c r="O120" s="600">
        <v>192</v>
      </c>
      <c r="P120" s="600">
        <v>308</v>
      </c>
      <c r="Q120" s="600">
        <v>246</v>
      </c>
      <c r="R120" s="600">
        <v>139</v>
      </c>
      <c r="S120" s="600">
        <v>109</v>
      </c>
      <c r="T120" s="600">
        <v>67</v>
      </c>
      <c r="U120" s="600">
        <v>86</v>
      </c>
      <c r="V120" s="600">
        <v>530</v>
      </c>
      <c r="W120" s="601">
        <v>49</v>
      </c>
      <c r="X120" s="601">
        <v>235</v>
      </c>
      <c r="Y120" s="601">
        <v>332</v>
      </c>
    </row>
    <row r="121" spans="1:25" x14ac:dyDescent="0.2">
      <c r="A121" s="598" t="s">
        <v>757</v>
      </c>
      <c r="B121" s="599" t="s">
        <v>758</v>
      </c>
      <c r="C121" s="599">
        <v>97411</v>
      </c>
      <c r="D121" s="599" t="s">
        <v>405</v>
      </c>
      <c r="E121" s="599">
        <v>0</v>
      </c>
      <c r="F121" s="600">
        <v>1526</v>
      </c>
      <c r="G121" s="600">
        <v>3822</v>
      </c>
      <c r="H121" s="600">
        <v>596</v>
      </c>
      <c r="I121" s="600">
        <v>518</v>
      </c>
      <c r="J121" s="600">
        <v>59</v>
      </c>
      <c r="K121" s="600">
        <v>353</v>
      </c>
      <c r="L121" s="600">
        <v>94</v>
      </c>
      <c r="M121" s="600">
        <v>1875</v>
      </c>
      <c r="N121" s="600">
        <v>280</v>
      </c>
      <c r="O121" s="600">
        <v>270</v>
      </c>
      <c r="P121" s="600">
        <v>472</v>
      </c>
      <c r="Q121" s="600">
        <v>372</v>
      </c>
      <c r="R121" s="600">
        <v>274</v>
      </c>
      <c r="S121" s="600">
        <v>207</v>
      </c>
      <c r="T121" s="600">
        <v>91</v>
      </c>
      <c r="U121" s="600">
        <v>130</v>
      </c>
      <c r="V121" s="600">
        <v>846</v>
      </c>
      <c r="W121" s="601">
        <v>94</v>
      </c>
      <c r="X121" s="601">
        <v>455</v>
      </c>
      <c r="Y121" s="601">
        <v>467</v>
      </c>
    </row>
    <row r="122" spans="1:25" x14ac:dyDescent="0.2">
      <c r="A122" s="598" t="s">
        <v>759</v>
      </c>
      <c r="B122" s="599" t="s">
        <v>760</v>
      </c>
      <c r="C122" s="599">
        <v>97411</v>
      </c>
      <c r="D122" s="599" t="s">
        <v>405</v>
      </c>
      <c r="E122" s="599">
        <v>0</v>
      </c>
      <c r="F122" s="600">
        <v>900</v>
      </c>
      <c r="G122" s="600">
        <v>1946</v>
      </c>
      <c r="H122" s="600">
        <v>408</v>
      </c>
      <c r="I122" s="600">
        <v>290</v>
      </c>
      <c r="J122" s="600">
        <v>42</v>
      </c>
      <c r="K122" s="600">
        <v>160</v>
      </c>
      <c r="L122" s="600">
        <v>41</v>
      </c>
      <c r="M122" s="600">
        <v>844</v>
      </c>
      <c r="N122" s="600">
        <v>128</v>
      </c>
      <c r="O122" s="600">
        <v>114</v>
      </c>
      <c r="P122" s="600">
        <v>202</v>
      </c>
      <c r="Q122" s="600">
        <v>161</v>
      </c>
      <c r="R122" s="600">
        <v>119</v>
      </c>
      <c r="S122" s="600">
        <v>120</v>
      </c>
      <c r="T122" s="600">
        <v>31</v>
      </c>
      <c r="U122" s="600">
        <v>59</v>
      </c>
      <c r="V122" s="600">
        <v>553</v>
      </c>
      <c r="W122" s="601">
        <v>42</v>
      </c>
      <c r="X122" s="601">
        <v>311</v>
      </c>
      <c r="Y122" s="601">
        <v>298</v>
      </c>
    </row>
    <row r="123" spans="1:25" x14ac:dyDescent="0.2">
      <c r="A123" s="598" t="s">
        <v>761</v>
      </c>
      <c r="B123" s="599" t="s">
        <v>762</v>
      </c>
      <c r="C123" s="599">
        <v>97411</v>
      </c>
      <c r="D123" s="599" t="s">
        <v>405</v>
      </c>
      <c r="E123" s="599">
        <v>0</v>
      </c>
      <c r="F123" s="600">
        <v>1920</v>
      </c>
      <c r="G123" s="600">
        <v>4129</v>
      </c>
      <c r="H123" s="600">
        <v>943</v>
      </c>
      <c r="I123" s="600">
        <v>552</v>
      </c>
      <c r="J123" s="600">
        <v>87</v>
      </c>
      <c r="K123" s="600">
        <v>338</v>
      </c>
      <c r="L123" s="600">
        <v>82</v>
      </c>
      <c r="M123" s="600">
        <v>1783</v>
      </c>
      <c r="N123" s="600">
        <v>263</v>
      </c>
      <c r="O123" s="600">
        <v>282</v>
      </c>
      <c r="P123" s="600">
        <v>461</v>
      </c>
      <c r="Q123" s="600">
        <v>351</v>
      </c>
      <c r="R123" s="600">
        <v>240</v>
      </c>
      <c r="S123" s="600">
        <v>186</v>
      </c>
      <c r="T123" s="600">
        <v>86</v>
      </c>
      <c r="U123" s="600">
        <v>128</v>
      </c>
      <c r="V123" s="600">
        <v>1210</v>
      </c>
      <c r="W123" s="601">
        <v>126</v>
      </c>
      <c r="X123" s="601">
        <v>589</v>
      </c>
      <c r="Y123" s="601">
        <v>656</v>
      </c>
    </row>
    <row r="124" spans="1:25" x14ac:dyDescent="0.2">
      <c r="A124" s="598" t="s">
        <v>763</v>
      </c>
      <c r="B124" s="599" t="s">
        <v>764</v>
      </c>
      <c r="C124" s="599">
        <v>97411</v>
      </c>
      <c r="D124" s="599" t="s">
        <v>405</v>
      </c>
      <c r="E124" s="599">
        <v>0</v>
      </c>
      <c r="F124" s="600">
        <v>1520</v>
      </c>
      <c r="G124" s="600">
        <v>3387</v>
      </c>
      <c r="H124" s="600">
        <v>696</v>
      </c>
      <c r="I124" s="600">
        <v>517</v>
      </c>
      <c r="J124" s="600">
        <v>79</v>
      </c>
      <c r="K124" s="600">
        <v>228</v>
      </c>
      <c r="L124" s="600">
        <v>66</v>
      </c>
      <c r="M124" s="600">
        <v>1556</v>
      </c>
      <c r="N124" s="600">
        <v>207</v>
      </c>
      <c r="O124" s="600">
        <v>221</v>
      </c>
      <c r="P124" s="600">
        <v>399</v>
      </c>
      <c r="Q124" s="600">
        <v>305</v>
      </c>
      <c r="R124" s="600">
        <v>240</v>
      </c>
      <c r="S124" s="600">
        <v>184</v>
      </c>
      <c r="T124" s="600">
        <v>25</v>
      </c>
      <c r="U124" s="600">
        <v>87</v>
      </c>
      <c r="V124" s="600">
        <v>1047</v>
      </c>
      <c r="W124" s="601">
        <v>113</v>
      </c>
      <c r="X124" s="601">
        <v>442</v>
      </c>
      <c r="Y124" s="601">
        <v>592</v>
      </c>
    </row>
    <row r="125" spans="1:25" x14ac:dyDescent="0.2">
      <c r="A125" s="598" t="s">
        <v>765</v>
      </c>
      <c r="B125" s="599" t="s">
        <v>766</v>
      </c>
      <c r="C125" s="599">
        <v>97411</v>
      </c>
      <c r="D125" s="599" t="s">
        <v>405</v>
      </c>
      <c r="E125" s="599">
        <v>0</v>
      </c>
      <c r="F125" s="600">
        <v>1163</v>
      </c>
      <c r="G125" s="600">
        <v>2321</v>
      </c>
      <c r="H125" s="600">
        <v>617</v>
      </c>
      <c r="I125" s="600">
        <v>286</v>
      </c>
      <c r="J125" s="600">
        <v>80</v>
      </c>
      <c r="K125" s="600">
        <v>180</v>
      </c>
      <c r="L125" s="600">
        <v>40</v>
      </c>
      <c r="M125" s="600">
        <v>898</v>
      </c>
      <c r="N125" s="600">
        <v>124</v>
      </c>
      <c r="O125" s="600">
        <v>133</v>
      </c>
      <c r="P125" s="600">
        <v>215</v>
      </c>
      <c r="Q125" s="600">
        <v>169</v>
      </c>
      <c r="R125" s="600">
        <v>131</v>
      </c>
      <c r="S125" s="600">
        <v>126</v>
      </c>
      <c r="T125" s="600">
        <v>62</v>
      </c>
      <c r="U125" s="600">
        <v>82</v>
      </c>
      <c r="V125" s="600">
        <v>721</v>
      </c>
      <c r="W125" s="601">
        <v>79</v>
      </c>
      <c r="X125" s="601">
        <v>327</v>
      </c>
      <c r="Y125" s="601">
        <v>424</v>
      </c>
    </row>
    <row r="126" spans="1:25" x14ac:dyDescent="0.2">
      <c r="A126" s="598" t="s">
        <v>767</v>
      </c>
      <c r="B126" s="599" t="s">
        <v>768</v>
      </c>
      <c r="C126" s="599">
        <v>97411</v>
      </c>
      <c r="D126" s="599" t="s">
        <v>405</v>
      </c>
      <c r="E126" s="599">
        <v>0</v>
      </c>
      <c r="F126" s="600">
        <v>1134</v>
      </c>
      <c r="G126" s="600">
        <v>1988</v>
      </c>
      <c r="H126" s="600">
        <v>725</v>
      </c>
      <c r="I126" s="600">
        <v>241</v>
      </c>
      <c r="J126" s="600">
        <v>58</v>
      </c>
      <c r="K126" s="600">
        <v>110</v>
      </c>
      <c r="L126" s="600">
        <v>31</v>
      </c>
      <c r="M126" s="600">
        <v>680</v>
      </c>
      <c r="N126" s="600">
        <v>88</v>
      </c>
      <c r="O126" s="600">
        <v>91</v>
      </c>
      <c r="P126" s="600">
        <v>171</v>
      </c>
      <c r="Q126" s="600">
        <v>141</v>
      </c>
      <c r="R126" s="600">
        <v>102</v>
      </c>
      <c r="S126" s="600">
        <v>87</v>
      </c>
      <c r="T126" s="600">
        <v>129</v>
      </c>
      <c r="U126" s="600">
        <v>110</v>
      </c>
      <c r="V126" s="600">
        <v>810</v>
      </c>
      <c r="W126" s="601">
        <v>93</v>
      </c>
      <c r="X126" s="601">
        <v>301</v>
      </c>
      <c r="Y126" s="601">
        <v>393</v>
      </c>
    </row>
    <row r="127" spans="1:25" x14ac:dyDescent="0.2">
      <c r="A127" s="598" t="s">
        <v>769</v>
      </c>
      <c r="B127" s="599" t="s">
        <v>770</v>
      </c>
      <c r="C127" s="599">
        <v>97411</v>
      </c>
      <c r="D127" s="599" t="s">
        <v>405</v>
      </c>
      <c r="E127" s="599">
        <v>0</v>
      </c>
      <c r="F127" s="600">
        <v>1117</v>
      </c>
      <c r="G127" s="600">
        <v>2052</v>
      </c>
      <c r="H127" s="600">
        <v>694</v>
      </c>
      <c r="I127" s="600">
        <v>223</v>
      </c>
      <c r="J127" s="600">
        <v>51</v>
      </c>
      <c r="K127" s="600">
        <v>149</v>
      </c>
      <c r="L127" s="600">
        <v>32</v>
      </c>
      <c r="M127" s="600">
        <v>730</v>
      </c>
      <c r="N127" s="600">
        <v>126</v>
      </c>
      <c r="O127" s="600">
        <v>112</v>
      </c>
      <c r="P127" s="600">
        <v>173</v>
      </c>
      <c r="Q127" s="600">
        <v>133</v>
      </c>
      <c r="R127" s="600">
        <v>103</v>
      </c>
      <c r="S127" s="600">
        <v>83</v>
      </c>
      <c r="T127" s="600">
        <v>213</v>
      </c>
      <c r="U127" s="600">
        <v>89</v>
      </c>
      <c r="V127" s="600">
        <v>783</v>
      </c>
      <c r="W127" s="601">
        <v>57</v>
      </c>
      <c r="X127" s="601">
        <v>261</v>
      </c>
      <c r="Y127" s="601">
        <v>321</v>
      </c>
    </row>
    <row r="128" spans="1:25" x14ac:dyDescent="0.2">
      <c r="A128" s="598" t="s">
        <v>771</v>
      </c>
      <c r="B128" s="599" t="s">
        <v>772</v>
      </c>
      <c r="C128" s="599">
        <v>97411</v>
      </c>
      <c r="D128" s="599" t="s">
        <v>405</v>
      </c>
      <c r="E128" s="599">
        <v>0</v>
      </c>
      <c r="F128" s="600">
        <v>1991</v>
      </c>
      <c r="G128" s="600">
        <v>3321</v>
      </c>
      <c r="H128" s="600">
        <v>1383</v>
      </c>
      <c r="I128" s="600">
        <v>258</v>
      </c>
      <c r="J128" s="600">
        <v>96</v>
      </c>
      <c r="K128" s="600">
        <v>254</v>
      </c>
      <c r="L128" s="600">
        <v>57</v>
      </c>
      <c r="M128" s="600">
        <v>984</v>
      </c>
      <c r="N128" s="600">
        <v>157</v>
      </c>
      <c r="O128" s="600">
        <v>134</v>
      </c>
      <c r="P128" s="600">
        <v>240</v>
      </c>
      <c r="Q128" s="600">
        <v>193</v>
      </c>
      <c r="R128" s="600">
        <v>142</v>
      </c>
      <c r="S128" s="600">
        <v>118</v>
      </c>
      <c r="T128" s="600">
        <v>612</v>
      </c>
      <c r="U128" s="600">
        <v>216</v>
      </c>
      <c r="V128" s="600">
        <v>1372</v>
      </c>
      <c r="W128" s="601">
        <v>95</v>
      </c>
      <c r="X128" s="601">
        <v>432</v>
      </c>
      <c r="Y128" s="601">
        <v>379</v>
      </c>
    </row>
    <row r="129" spans="1:25" x14ac:dyDescent="0.2">
      <c r="A129" s="598" t="s">
        <v>773</v>
      </c>
      <c r="B129" s="599" t="s">
        <v>774</v>
      </c>
      <c r="C129" s="599">
        <v>97411</v>
      </c>
      <c r="D129" s="599" t="s">
        <v>405</v>
      </c>
      <c r="E129" s="599">
        <v>0</v>
      </c>
      <c r="F129" s="600">
        <v>743</v>
      </c>
      <c r="G129" s="600">
        <v>1382</v>
      </c>
      <c r="H129" s="600">
        <v>448</v>
      </c>
      <c r="I129" s="600">
        <v>161</v>
      </c>
      <c r="J129" s="600">
        <v>37</v>
      </c>
      <c r="K129" s="600">
        <v>97</v>
      </c>
      <c r="L129" s="600">
        <v>26</v>
      </c>
      <c r="M129" s="600">
        <v>505</v>
      </c>
      <c r="N129" s="600">
        <v>53</v>
      </c>
      <c r="O129" s="600">
        <v>65</v>
      </c>
      <c r="P129" s="600">
        <v>135</v>
      </c>
      <c r="Q129" s="600">
        <v>98</v>
      </c>
      <c r="R129" s="600">
        <v>76</v>
      </c>
      <c r="S129" s="600">
        <v>78</v>
      </c>
      <c r="T129" s="600"/>
      <c r="U129" s="600">
        <v>32</v>
      </c>
      <c r="V129" s="600">
        <v>409</v>
      </c>
      <c r="W129" s="601">
        <v>67</v>
      </c>
      <c r="X129" s="601">
        <v>211</v>
      </c>
      <c r="Y129" s="601">
        <v>277</v>
      </c>
    </row>
    <row r="130" spans="1:25" x14ac:dyDescent="0.2">
      <c r="A130" s="598" t="s">
        <v>775</v>
      </c>
      <c r="B130" s="599" t="s">
        <v>776</v>
      </c>
      <c r="C130" s="599">
        <v>97411</v>
      </c>
      <c r="D130" s="599" t="s">
        <v>405</v>
      </c>
      <c r="E130" s="599">
        <v>0</v>
      </c>
      <c r="F130" s="600">
        <v>673</v>
      </c>
      <c r="G130" s="600">
        <v>1269</v>
      </c>
      <c r="H130" s="600">
        <v>398</v>
      </c>
      <c r="I130" s="600">
        <v>161</v>
      </c>
      <c r="J130" s="600">
        <v>39</v>
      </c>
      <c r="K130" s="600">
        <v>75</v>
      </c>
      <c r="L130" s="600">
        <v>23</v>
      </c>
      <c r="M130" s="600">
        <v>473</v>
      </c>
      <c r="N130" s="600">
        <v>58</v>
      </c>
      <c r="O130" s="600">
        <v>58</v>
      </c>
      <c r="P130" s="600">
        <v>97</v>
      </c>
      <c r="Q130" s="600">
        <v>98</v>
      </c>
      <c r="R130" s="600">
        <v>79</v>
      </c>
      <c r="S130" s="600">
        <v>83</v>
      </c>
      <c r="T130" s="600"/>
      <c r="U130" s="600">
        <v>37</v>
      </c>
      <c r="V130" s="600">
        <v>414</v>
      </c>
      <c r="W130" s="601">
        <v>43</v>
      </c>
      <c r="X130" s="601">
        <v>225</v>
      </c>
      <c r="Y130" s="601">
        <v>274</v>
      </c>
    </row>
    <row r="131" spans="1:25" x14ac:dyDescent="0.2">
      <c r="A131" s="598" t="s">
        <v>777</v>
      </c>
      <c r="B131" s="599" t="s">
        <v>778</v>
      </c>
      <c r="C131" s="599">
        <v>97411</v>
      </c>
      <c r="D131" s="599" t="s">
        <v>405</v>
      </c>
      <c r="E131" s="599">
        <v>0</v>
      </c>
      <c r="F131" s="600">
        <v>973</v>
      </c>
      <c r="G131" s="600">
        <v>1521</v>
      </c>
      <c r="H131" s="600">
        <v>727</v>
      </c>
      <c r="I131" s="600">
        <v>138</v>
      </c>
      <c r="J131" s="600">
        <v>32</v>
      </c>
      <c r="K131" s="600">
        <v>76</v>
      </c>
      <c r="L131" s="600">
        <v>23</v>
      </c>
      <c r="M131" s="600">
        <v>436</v>
      </c>
      <c r="N131" s="600">
        <v>40</v>
      </c>
      <c r="O131" s="600">
        <v>52</v>
      </c>
      <c r="P131" s="600">
        <v>98</v>
      </c>
      <c r="Q131" s="600">
        <v>87</v>
      </c>
      <c r="R131" s="600">
        <v>81</v>
      </c>
      <c r="S131" s="600">
        <v>78</v>
      </c>
      <c r="T131" s="600">
        <v>445</v>
      </c>
      <c r="U131" s="600">
        <v>36</v>
      </c>
      <c r="V131" s="600">
        <v>782</v>
      </c>
      <c r="W131" s="601">
        <v>45</v>
      </c>
      <c r="X131" s="601">
        <v>164</v>
      </c>
      <c r="Y131" s="601">
        <v>175</v>
      </c>
    </row>
    <row r="132" spans="1:25" x14ac:dyDescent="0.2">
      <c r="A132" s="598" t="s">
        <v>779</v>
      </c>
      <c r="B132" s="599" t="s">
        <v>780</v>
      </c>
      <c r="C132" s="599">
        <v>97411</v>
      </c>
      <c r="D132" s="599" t="s">
        <v>405</v>
      </c>
      <c r="E132" s="599">
        <v>0</v>
      </c>
      <c r="F132" s="600">
        <v>919</v>
      </c>
      <c r="G132" s="600">
        <v>1956</v>
      </c>
      <c r="H132" s="600">
        <v>466</v>
      </c>
      <c r="I132" s="600">
        <v>234</v>
      </c>
      <c r="J132" s="600">
        <v>59</v>
      </c>
      <c r="K132" s="600">
        <v>160</v>
      </c>
      <c r="L132" s="600">
        <v>34</v>
      </c>
      <c r="M132" s="600">
        <v>813</v>
      </c>
      <c r="N132" s="600">
        <v>100</v>
      </c>
      <c r="O132" s="600">
        <v>114</v>
      </c>
      <c r="P132" s="600">
        <v>202</v>
      </c>
      <c r="Q132" s="600">
        <v>161</v>
      </c>
      <c r="R132" s="600">
        <v>126</v>
      </c>
      <c r="S132" s="600">
        <v>110</v>
      </c>
      <c r="T132" s="600">
        <v>33</v>
      </c>
      <c r="U132" s="600">
        <v>64</v>
      </c>
      <c r="V132" s="600">
        <v>584</v>
      </c>
      <c r="W132" s="601">
        <v>70</v>
      </c>
      <c r="X132" s="601">
        <v>250</v>
      </c>
      <c r="Y132" s="601">
        <v>357</v>
      </c>
    </row>
    <row r="133" spans="1:25" x14ac:dyDescent="0.2">
      <c r="A133" s="598" t="s">
        <v>781</v>
      </c>
      <c r="B133" s="599" t="s">
        <v>782</v>
      </c>
      <c r="C133" s="599">
        <v>97411</v>
      </c>
      <c r="D133" s="599" t="s">
        <v>405</v>
      </c>
      <c r="E133" s="599">
        <v>0</v>
      </c>
      <c r="F133" s="600">
        <v>1131</v>
      </c>
      <c r="G133" s="600">
        <v>2272</v>
      </c>
      <c r="H133" s="600">
        <v>636</v>
      </c>
      <c r="I133" s="600">
        <v>279</v>
      </c>
      <c r="J133" s="600">
        <v>41</v>
      </c>
      <c r="K133" s="600">
        <v>175</v>
      </c>
      <c r="L133" s="600">
        <v>47</v>
      </c>
      <c r="M133" s="600">
        <v>927</v>
      </c>
      <c r="N133" s="600">
        <v>133</v>
      </c>
      <c r="O133" s="600">
        <v>144</v>
      </c>
      <c r="P133" s="600">
        <v>252</v>
      </c>
      <c r="Q133" s="600">
        <v>171</v>
      </c>
      <c r="R133" s="600">
        <v>133</v>
      </c>
      <c r="S133" s="600">
        <v>94</v>
      </c>
      <c r="T133" s="600">
        <v>80</v>
      </c>
      <c r="U133" s="600">
        <v>87</v>
      </c>
      <c r="V133" s="600">
        <v>734</v>
      </c>
      <c r="W133" s="601">
        <v>87</v>
      </c>
      <c r="X133" s="601">
        <v>335</v>
      </c>
      <c r="Y133" s="601">
        <v>366</v>
      </c>
    </row>
    <row r="134" spans="1:25" x14ac:dyDescent="0.2">
      <c r="A134" s="598" t="s">
        <v>783</v>
      </c>
      <c r="B134" s="599" t="s">
        <v>784</v>
      </c>
      <c r="C134" s="599">
        <v>97411</v>
      </c>
      <c r="D134" s="599" t="s">
        <v>405</v>
      </c>
      <c r="E134" s="599">
        <v>0</v>
      </c>
      <c r="F134" s="600">
        <v>563</v>
      </c>
      <c r="G134" s="600">
        <v>1040</v>
      </c>
      <c r="H134" s="600">
        <v>317</v>
      </c>
      <c r="I134" s="600">
        <v>135</v>
      </c>
      <c r="J134" s="600">
        <v>37</v>
      </c>
      <c r="K134" s="600">
        <v>74</v>
      </c>
      <c r="L134" s="600">
        <v>12</v>
      </c>
      <c r="M134" s="600">
        <v>364</v>
      </c>
      <c r="N134" s="600">
        <v>60</v>
      </c>
      <c r="O134" s="600">
        <v>63</v>
      </c>
      <c r="P134" s="600">
        <v>89</v>
      </c>
      <c r="Q134" s="600">
        <v>58</v>
      </c>
      <c r="R134" s="600">
        <v>57</v>
      </c>
      <c r="S134" s="600">
        <v>37</v>
      </c>
      <c r="T134" s="600">
        <v>5</v>
      </c>
      <c r="U134" s="600">
        <v>32</v>
      </c>
      <c r="V134" s="600">
        <v>384</v>
      </c>
      <c r="W134" s="601">
        <v>40</v>
      </c>
      <c r="X134" s="601">
        <v>164</v>
      </c>
      <c r="Y134" s="601">
        <v>199</v>
      </c>
    </row>
    <row r="135" spans="1:25" x14ac:dyDescent="0.2">
      <c r="A135" s="598" t="s">
        <v>785</v>
      </c>
      <c r="B135" s="599" t="s">
        <v>786</v>
      </c>
      <c r="C135" s="599">
        <v>97411</v>
      </c>
      <c r="D135" s="599" t="s">
        <v>405</v>
      </c>
      <c r="E135" s="599">
        <v>0</v>
      </c>
      <c r="F135" s="600">
        <v>876</v>
      </c>
      <c r="G135" s="600">
        <v>1568</v>
      </c>
      <c r="H135" s="600">
        <v>545</v>
      </c>
      <c r="I135" s="600">
        <v>210</v>
      </c>
      <c r="J135" s="600">
        <v>41</v>
      </c>
      <c r="K135" s="600">
        <v>80</v>
      </c>
      <c r="L135" s="600">
        <v>22</v>
      </c>
      <c r="M135" s="600">
        <v>560</v>
      </c>
      <c r="N135" s="600">
        <v>111</v>
      </c>
      <c r="O135" s="600">
        <v>83</v>
      </c>
      <c r="P135" s="600">
        <v>111</v>
      </c>
      <c r="Q135" s="600">
        <v>90</v>
      </c>
      <c r="R135" s="600">
        <v>87</v>
      </c>
      <c r="S135" s="600">
        <v>78</v>
      </c>
      <c r="T135" s="600"/>
      <c r="U135" s="600">
        <v>42</v>
      </c>
      <c r="V135" s="600">
        <v>583</v>
      </c>
      <c r="W135" s="601">
        <v>81</v>
      </c>
      <c r="X135" s="601">
        <v>241</v>
      </c>
      <c r="Y135" s="601">
        <v>309</v>
      </c>
    </row>
    <row r="136" spans="1:25" x14ac:dyDescent="0.2">
      <c r="A136" s="598" t="s">
        <v>787</v>
      </c>
      <c r="B136" s="599" t="s">
        <v>788</v>
      </c>
      <c r="C136" s="599">
        <v>97411</v>
      </c>
      <c r="D136" s="599" t="s">
        <v>405</v>
      </c>
      <c r="E136" s="599">
        <v>0</v>
      </c>
      <c r="F136" s="600">
        <v>571</v>
      </c>
      <c r="G136" s="600">
        <v>1240</v>
      </c>
      <c r="H136" s="600">
        <v>295</v>
      </c>
      <c r="I136" s="600">
        <v>161</v>
      </c>
      <c r="J136" s="600">
        <v>28</v>
      </c>
      <c r="K136" s="600">
        <v>87</v>
      </c>
      <c r="L136" s="600"/>
      <c r="M136" s="600">
        <v>554</v>
      </c>
      <c r="N136" s="600">
        <v>79</v>
      </c>
      <c r="O136" s="600">
        <v>89</v>
      </c>
      <c r="P136" s="600">
        <v>132</v>
      </c>
      <c r="Q136" s="600">
        <v>104</v>
      </c>
      <c r="R136" s="600">
        <v>79</v>
      </c>
      <c r="S136" s="600">
        <v>71</v>
      </c>
      <c r="T136" s="600">
        <v>10</v>
      </c>
      <c r="U136" s="600">
        <v>48</v>
      </c>
      <c r="V136" s="600">
        <v>344</v>
      </c>
      <c r="W136" s="601">
        <v>46</v>
      </c>
      <c r="X136" s="601">
        <v>171</v>
      </c>
      <c r="Y136" s="601">
        <v>233</v>
      </c>
    </row>
    <row r="137" spans="1:25" x14ac:dyDescent="0.2">
      <c r="A137" s="598" t="s">
        <v>789</v>
      </c>
      <c r="B137" s="599" t="s">
        <v>790</v>
      </c>
      <c r="C137" s="599">
        <v>97411</v>
      </c>
      <c r="D137" s="599" t="s">
        <v>405</v>
      </c>
      <c r="E137" s="599">
        <v>3</v>
      </c>
      <c r="F137" s="600"/>
      <c r="G137" s="600"/>
      <c r="H137" s="600"/>
      <c r="I137" s="600"/>
      <c r="J137" s="600"/>
      <c r="K137" s="600"/>
      <c r="L137" s="600"/>
      <c r="M137" s="600"/>
      <c r="N137" s="600"/>
      <c r="O137" s="600"/>
      <c r="P137" s="600"/>
      <c r="Q137" s="600"/>
      <c r="R137" s="600"/>
      <c r="S137" s="600"/>
      <c r="T137" s="600"/>
      <c r="U137" s="600"/>
      <c r="V137" s="600"/>
      <c r="W137" s="601"/>
      <c r="X137" s="601"/>
      <c r="Y137" s="601"/>
    </row>
    <row r="138" spans="1:25" x14ac:dyDescent="0.2">
      <c r="A138" s="598" t="s">
        <v>791</v>
      </c>
      <c r="B138" s="599" t="s">
        <v>792</v>
      </c>
      <c r="C138" s="599">
        <v>97411</v>
      </c>
      <c r="D138" s="599" t="s">
        <v>405</v>
      </c>
      <c r="E138" s="599">
        <v>0</v>
      </c>
      <c r="F138" s="600">
        <v>810</v>
      </c>
      <c r="G138" s="600">
        <v>1611</v>
      </c>
      <c r="H138" s="600">
        <v>449</v>
      </c>
      <c r="I138" s="600">
        <v>216</v>
      </c>
      <c r="J138" s="600">
        <v>38</v>
      </c>
      <c r="K138" s="600">
        <v>107</v>
      </c>
      <c r="L138" s="600">
        <v>33</v>
      </c>
      <c r="M138" s="600">
        <v>653</v>
      </c>
      <c r="N138" s="600">
        <v>91</v>
      </c>
      <c r="O138" s="600">
        <v>110</v>
      </c>
      <c r="P138" s="600">
        <v>159</v>
      </c>
      <c r="Q138" s="600">
        <v>120</v>
      </c>
      <c r="R138" s="600">
        <v>105</v>
      </c>
      <c r="S138" s="600">
        <v>68</v>
      </c>
      <c r="T138" s="600">
        <v>42</v>
      </c>
      <c r="U138" s="600">
        <v>64</v>
      </c>
      <c r="V138" s="600">
        <v>543</v>
      </c>
      <c r="W138" s="601">
        <v>60</v>
      </c>
      <c r="X138" s="601">
        <v>260</v>
      </c>
      <c r="Y138" s="601">
        <v>276</v>
      </c>
    </row>
    <row r="139" spans="1:25" x14ac:dyDescent="0.2">
      <c r="A139" s="598" t="s">
        <v>793</v>
      </c>
      <c r="B139" s="599" t="s">
        <v>794</v>
      </c>
      <c r="C139" s="599">
        <v>97411</v>
      </c>
      <c r="D139" s="599" t="s">
        <v>405</v>
      </c>
      <c r="E139" s="599">
        <v>0</v>
      </c>
      <c r="F139" s="600">
        <v>1152</v>
      </c>
      <c r="G139" s="600">
        <v>2551</v>
      </c>
      <c r="H139" s="600">
        <v>550</v>
      </c>
      <c r="I139" s="600">
        <v>349</v>
      </c>
      <c r="J139" s="600">
        <v>46</v>
      </c>
      <c r="K139" s="600">
        <v>207</v>
      </c>
      <c r="L139" s="600">
        <v>55</v>
      </c>
      <c r="M139" s="600">
        <v>1142</v>
      </c>
      <c r="N139" s="600">
        <v>163</v>
      </c>
      <c r="O139" s="600">
        <v>164</v>
      </c>
      <c r="P139" s="600">
        <v>256</v>
      </c>
      <c r="Q139" s="600">
        <v>227</v>
      </c>
      <c r="R139" s="600">
        <v>181</v>
      </c>
      <c r="S139" s="600">
        <v>151</v>
      </c>
      <c r="T139" s="600">
        <v>106</v>
      </c>
      <c r="U139" s="600">
        <v>103</v>
      </c>
      <c r="V139" s="600">
        <v>779</v>
      </c>
      <c r="W139" s="601">
        <v>78</v>
      </c>
      <c r="X139" s="601">
        <v>402</v>
      </c>
      <c r="Y139" s="601">
        <v>353</v>
      </c>
    </row>
    <row r="140" spans="1:25" x14ac:dyDescent="0.2">
      <c r="A140" s="598" t="s">
        <v>795</v>
      </c>
      <c r="B140" s="599" t="s">
        <v>796</v>
      </c>
      <c r="C140" s="599">
        <v>97411</v>
      </c>
      <c r="D140" s="599" t="s">
        <v>405</v>
      </c>
      <c r="E140" s="599">
        <v>0</v>
      </c>
      <c r="F140" s="600">
        <v>736</v>
      </c>
      <c r="G140" s="600">
        <v>1790</v>
      </c>
      <c r="H140" s="600">
        <v>288</v>
      </c>
      <c r="I140" s="600">
        <v>157</v>
      </c>
      <c r="J140" s="600">
        <v>29</v>
      </c>
      <c r="K140" s="600">
        <v>262</v>
      </c>
      <c r="L140" s="600">
        <v>47</v>
      </c>
      <c r="M140" s="600">
        <v>767</v>
      </c>
      <c r="N140" s="600">
        <v>105</v>
      </c>
      <c r="O140" s="600">
        <v>107</v>
      </c>
      <c r="P140" s="600">
        <v>175</v>
      </c>
      <c r="Q140" s="600">
        <v>172</v>
      </c>
      <c r="R140" s="600">
        <v>138</v>
      </c>
      <c r="S140" s="600">
        <v>70</v>
      </c>
      <c r="T140" s="600">
        <v>45</v>
      </c>
      <c r="U140" s="600">
        <v>62</v>
      </c>
      <c r="V140" s="600">
        <v>202</v>
      </c>
      <c r="W140" s="601">
        <v>46</v>
      </c>
      <c r="X140" s="601">
        <v>192</v>
      </c>
      <c r="Y140" s="601">
        <v>156</v>
      </c>
    </row>
    <row r="141" spans="1:25" x14ac:dyDescent="0.2">
      <c r="A141" s="598" t="s">
        <v>797</v>
      </c>
      <c r="B141" s="599" t="s">
        <v>798</v>
      </c>
      <c r="C141" s="599">
        <v>97411</v>
      </c>
      <c r="D141" s="599" t="s">
        <v>405</v>
      </c>
      <c r="E141" s="599">
        <v>0</v>
      </c>
      <c r="F141" s="600">
        <v>1032</v>
      </c>
      <c r="G141" s="600">
        <v>1786</v>
      </c>
      <c r="H141" s="600">
        <v>663</v>
      </c>
      <c r="I141" s="600">
        <v>149</v>
      </c>
      <c r="J141" s="600">
        <v>63</v>
      </c>
      <c r="K141" s="600">
        <v>157</v>
      </c>
      <c r="L141" s="600">
        <v>33</v>
      </c>
      <c r="M141" s="600">
        <v>531</v>
      </c>
      <c r="N141" s="600">
        <v>72</v>
      </c>
      <c r="O141" s="600">
        <v>81</v>
      </c>
      <c r="P141" s="600">
        <v>115</v>
      </c>
      <c r="Q141" s="600">
        <v>104</v>
      </c>
      <c r="R141" s="600">
        <v>79</v>
      </c>
      <c r="S141" s="600">
        <v>80</v>
      </c>
      <c r="T141" s="600">
        <v>211</v>
      </c>
      <c r="U141" s="600">
        <v>115</v>
      </c>
      <c r="V141" s="600">
        <v>621</v>
      </c>
      <c r="W141" s="601">
        <v>54</v>
      </c>
      <c r="X141" s="601">
        <v>250</v>
      </c>
      <c r="Y141" s="601">
        <v>270</v>
      </c>
    </row>
    <row r="142" spans="1:25" x14ac:dyDescent="0.2">
      <c r="A142" s="598" t="s">
        <v>799</v>
      </c>
      <c r="B142" s="599" t="s">
        <v>800</v>
      </c>
      <c r="C142" s="599">
        <v>97411</v>
      </c>
      <c r="D142" s="599" t="s">
        <v>405</v>
      </c>
      <c r="E142" s="599">
        <v>0</v>
      </c>
      <c r="F142" s="600">
        <v>844</v>
      </c>
      <c r="G142" s="600">
        <v>1572</v>
      </c>
      <c r="H142" s="600">
        <v>514</v>
      </c>
      <c r="I142" s="600">
        <v>139</v>
      </c>
      <c r="J142" s="600">
        <v>31</v>
      </c>
      <c r="K142" s="600">
        <v>160</v>
      </c>
      <c r="L142" s="600">
        <v>31</v>
      </c>
      <c r="M142" s="600">
        <v>538</v>
      </c>
      <c r="N142" s="600">
        <v>80</v>
      </c>
      <c r="O142" s="600">
        <v>84</v>
      </c>
      <c r="P142" s="600">
        <v>126</v>
      </c>
      <c r="Q142" s="600">
        <v>110</v>
      </c>
      <c r="R142" s="600">
        <v>75</v>
      </c>
      <c r="S142" s="600">
        <v>63</v>
      </c>
      <c r="T142" s="600">
        <v>152</v>
      </c>
      <c r="U142" s="600">
        <v>76</v>
      </c>
      <c r="V142" s="600">
        <v>452</v>
      </c>
      <c r="W142" s="601">
        <v>47</v>
      </c>
      <c r="X142" s="601">
        <v>221</v>
      </c>
      <c r="Y142" s="601">
        <v>180</v>
      </c>
    </row>
    <row r="143" spans="1:25" x14ac:dyDescent="0.2">
      <c r="A143" s="598" t="s">
        <v>801</v>
      </c>
      <c r="B143" s="599" t="s">
        <v>802</v>
      </c>
      <c r="C143" s="599">
        <v>97411</v>
      </c>
      <c r="D143" s="599" t="s">
        <v>405</v>
      </c>
      <c r="E143" s="599">
        <v>0</v>
      </c>
      <c r="F143" s="600">
        <v>1186</v>
      </c>
      <c r="G143" s="600">
        <v>1992</v>
      </c>
      <c r="H143" s="600">
        <v>815</v>
      </c>
      <c r="I143" s="600">
        <v>172</v>
      </c>
      <c r="J143" s="600">
        <v>63</v>
      </c>
      <c r="K143" s="600">
        <v>136</v>
      </c>
      <c r="L143" s="600">
        <v>34</v>
      </c>
      <c r="M143" s="600">
        <v>605</v>
      </c>
      <c r="N143" s="600">
        <v>96</v>
      </c>
      <c r="O143" s="600">
        <v>105</v>
      </c>
      <c r="P143" s="600">
        <v>152</v>
      </c>
      <c r="Q143" s="600">
        <v>108</v>
      </c>
      <c r="R143" s="600">
        <v>86</v>
      </c>
      <c r="S143" s="600">
        <v>58</v>
      </c>
      <c r="T143" s="600">
        <v>425</v>
      </c>
      <c r="U143" s="600">
        <v>127</v>
      </c>
      <c r="V143" s="600">
        <v>903</v>
      </c>
      <c r="W143" s="601">
        <v>57</v>
      </c>
      <c r="X143" s="601">
        <v>238</v>
      </c>
      <c r="Y143" s="601">
        <v>211</v>
      </c>
    </row>
    <row r="144" spans="1:25" x14ac:dyDescent="0.2">
      <c r="A144" s="598" t="s">
        <v>803</v>
      </c>
      <c r="B144" s="599" t="s">
        <v>804</v>
      </c>
      <c r="C144" s="599">
        <v>97411</v>
      </c>
      <c r="D144" s="599" t="s">
        <v>405</v>
      </c>
      <c r="E144" s="599">
        <v>3</v>
      </c>
      <c r="F144" s="600"/>
      <c r="G144" s="600"/>
      <c r="H144" s="600"/>
      <c r="I144" s="600"/>
      <c r="J144" s="600"/>
      <c r="K144" s="600"/>
      <c r="L144" s="600"/>
      <c r="M144" s="600"/>
      <c r="N144" s="600"/>
      <c r="O144" s="600"/>
      <c r="P144" s="600"/>
      <c r="Q144" s="600"/>
      <c r="R144" s="600"/>
      <c r="S144" s="600"/>
      <c r="T144" s="600"/>
      <c r="U144" s="600"/>
      <c r="V144" s="600"/>
      <c r="W144" s="601"/>
      <c r="X144" s="601"/>
      <c r="Y144" s="601"/>
    </row>
    <row r="145" spans="1:25" x14ac:dyDescent="0.2">
      <c r="A145" s="598" t="s">
        <v>805</v>
      </c>
      <c r="B145" s="599" t="s">
        <v>806</v>
      </c>
      <c r="C145" s="599">
        <v>97411</v>
      </c>
      <c r="D145" s="599" t="s">
        <v>405</v>
      </c>
      <c r="E145" s="599">
        <v>0</v>
      </c>
      <c r="F145" s="600">
        <v>1041</v>
      </c>
      <c r="G145" s="600">
        <v>2364</v>
      </c>
      <c r="H145" s="600">
        <v>430</v>
      </c>
      <c r="I145" s="600">
        <v>266</v>
      </c>
      <c r="J145" s="600">
        <v>53</v>
      </c>
      <c r="K145" s="600">
        <v>292</v>
      </c>
      <c r="L145" s="600">
        <v>45</v>
      </c>
      <c r="M145" s="600">
        <v>977</v>
      </c>
      <c r="N145" s="600">
        <v>153</v>
      </c>
      <c r="O145" s="600">
        <v>139</v>
      </c>
      <c r="P145" s="600">
        <v>220</v>
      </c>
      <c r="Q145" s="600">
        <v>200</v>
      </c>
      <c r="R145" s="600">
        <v>147</v>
      </c>
      <c r="S145" s="600">
        <v>118</v>
      </c>
      <c r="T145" s="600">
        <v>35</v>
      </c>
      <c r="U145" s="600">
        <v>90</v>
      </c>
      <c r="V145" s="600">
        <v>410</v>
      </c>
      <c r="W145" s="601">
        <v>49</v>
      </c>
      <c r="X145" s="601">
        <v>318</v>
      </c>
      <c r="Y145" s="601">
        <v>242</v>
      </c>
    </row>
    <row r="146" spans="1:25" x14ac:dyDescent="0.2">
      <c r="A146" s="598" t="s">
        <v>807</v>
      </c>
      <c r="B146" s="599" t="s">
        <v>808</v>
      </c>
      <c r="C146" s="599">
        <v>97411</v>
      </c>
      <c r="D146" s="599" t="s">
        <v>405</v>
      </c>
      <c r="E146" s="599">
        <v>0</v>
      </c>
      <c r="F146" s="600">
        <v>836</v>
      </c>
      <c r="G146" s="600">
        <v>2221</v>
      </c>
      <c r="H146" s="600">
        <v>243</v>
      </c>
      <c r="I146" s="600">
        <v>183</v>
      </c>
      <c r="J146" s="600">
        <v>31</v>
      </c>
      <c r="K146" s="600">
        <v>379</v>
      </c>
      <c r="L146" s="600">
        <v>49</v>
      </c>
      <c r="M146" s="600">
        <v>972</v>
      </c>
      <c r="N146" s="600">
        <v>136</v>
      </c>
      <c r="O146" s="600">
        <v>136</v>
      </c>
      <c r="P146" s="600">
        <v>275</v>
      </c>
      <c r="Q146" s="600">
        <v>187</v>
      </c>
      <c r="R146" s="600">
        <v>156</v>
      </c>
      <c r="S146" s="600">
        <v>82</v>
      </c>
      <c r="T146" s="600">
        <v>17</v>
      </c>
      <c r="U146" s="600">
        <v>50</v>
      </c>
      <c r="V146" s="600">
        <v>207</v>
      </c>
      <c r="W146" s="601">
        <v>50</v>
      </c>
      <c r="X146" s="601">
        <v>226</v>
      </c>
      <c r="Y146" s="601">
        <v>152</v>
      </c>
    </row>
    <row r="147" spans="1:25" x14ac:dyDescent="0.2">
      <c r="A147" s="598" t="s">
        <v>809</v>
      </c>
      <c r="B147" s="599" t="s">
        <v>810</v>
      </c>
      <c r="C147" s="599">
        <v>97411</v>
      </c>
      <c r="D147" s="599" t="s">
        <v>405</v>
      </c>
      <c r="E147" s="599">
        <v>3</v>
      </c>
      <c r="F147" s="600"/>
      <c r="G147" s="600"/>
      <c r="H147" s="600"/>
      <c r="I147" s="600"/>
      <c r="J147" s="600"/>
      <c r="K147" s="600"/>
      <c r="L147" s="600"/>
      <c r="M147" s="600"/>
      <c r="N147" s="600"/>
      <c r="O147" s="600"/>
      <c r="P147" s="600"/>
      <c r="Q147" s="600"/>
      <c r="R147" s="600"/>
      <c r="S147" s="600"/>
      <c r="T147" s="600"/>
      <c r="U147" s="600"/>
      <c r="V147" s="600"/>
      <c r="W147" s="601"/>
      <c r="X147" s="601"/>
      <c r="Y147" s="601"/>
    </row>
    <row r="148" spans="1:25" x14ac:dyDescent="0.2">
      <c r="A148" s="598" t="s">
        <v>811</v>
      </c>
      <c r="B148" s="599" t="s">
        <v>812</v>
      </c>
      <c r="C148" s="599">
        <v>97411</v>
      </c>
      <c r="D148" s="599" t="s">
        <v>405</v>
      </c>
      <c r="E148" s="599">
        <v>0</v>
      </c>
      <c r="F148" s="600">
        <v>1064</v>
      </c>
      <c r="G148" s="600">
        <v>2638</v>
      </c>
      <c r="H148" s="600">
        <v>369</v>
      </c>
      <c r="I148" s="600">
        <v>249</v>
      </c>
      <c r="J148" s="600">
        <v>42</v>
      </c>
      <c r="K148" s="600">
        <v>404</v>
      </c>
      <c r="L148" s="600">
        <v>56</v>
      </c>
      <c r="M148" s="600">
        <v>1125</v>
      </c>
      <c r="N148" s="600">
        <v>180</v>
      </c>
      <c r="O148" s="600">
        <v>165</v>
      </c>
      <c r="P148" s="600">
        <v>318</v>
      </c>
      <c r="Q148" s="600">
        <v>221</v>
      </c>
      <c r="R148" s="600">
        <v>140</v>
      </c>
      <c r="S148" s="600">
        <v>101</v>
      </c>
      <c r="T148" s="600">
        <v>9</v>
      </c>
      <c r="U148" s="600">
        <v>62</v>
      </c>
      <c r="V148" s="600">
        <v>333</v>
      </c>
      <c r="W148" s="601">
        <v>66</v>
      </c>
      <c r="X148" s="601">
        <v>293</v>
      </c>
      <c r="Y148" s="601">
        <v>180</v>
      </c>
    </row>
    <row r="149" spans="1:25" x14ac:dyDescent="0.2">
      <c r="A149" s="598" t="s">
        <v>813</v>
      </c>
      <c r="B149" s="599" t="s">
        <v>814</v>
      </c>
      <c r="C149" s="599">
        <v>97411</v>
      </c>
      <c r="D149" s="599" t="s">
        <v>405</v>
      </c>
      <c r="E149" s="599">
        <v>0</v>
      </c>
      <c r="F149" s="600">
        <v>1221</v>
      </c>
      <c r="G149" s="600">
        <v>3196</v>
      </c>
      <c r="H149" s="600">
        <v>421</v>
      </c>
      <c r="I149" s="600">
        <v>297</v>
      </c>
      <c r="J149" s="600">
        <v>57</v>
      </c>
      <c r="K149" s="600">
        <v>446</v>
      </c>
      <c r="L149" s="600">
        <v>96</v>
      </c>
      <c r="M149" s="600">
        <v>1466</v>
      </c>
      <c r="N149" s="600">
        <v>201</v>
      </c>
      <c r="O149" s="600">
        <v>228</v>
      </c>
      <c r="P149" s="600">
        <v>377</v>
      </c>
      <c r="Q149" s="600">
        <v>278</v>
      </c>
      <c r="R149" s="600">
        <v>227</v>
      </c>
      <c r="S149" s="600">
        <v>155</v>
      </c>
      <c r="T149" s="600">
        <v>19</v>
      </c>
      <c r="U149" s="600">
        <v>88</v>
      </c>
      <c r="V149" s="600">
        <v>435</v>
      </c>
      <c r="W149" s="601">
        <v>65</v>
      </c>
      <c r="X149" s="601">
        <v>388</v>
      </c>
      <c r="Y149" s="601">
        <v>303</v>
      </c>
    </row>
    <row r="150" spans="1:25" x14ac:dyDescent="0.2">
      <c r="A150" s="598" t="s">
        <v>815</v>
      </c>
      <c r="B150" s="599" t="s">
        <v>816</v>
      </c>
      <c r="C150" s="599">
        <v>97411</v>
      </c>
      <c r="D150" s="599" t="s">
        <v>405</v>
      </c>
      <c r="E150" s="599">
        <v>0</v>
      </c>
      <c r="F150" s="600">
        <v>1081</v>
      </c>
      <c r="G150" s="600">
        <v>2920</v>
      </c>
      <c r="H150" s="600">
        <v>315</v>
      </c>
      <c r="I150" s="600">
        <v>192</v>
      </c>
      <c r="J150" s="600">
        <v>65</v>
      </c>
      <c r="K150" s="600">
        <v>509</v>
      </c>
      <c r="L150" s="600">
        <v>91</v>
      </c>
      <c r="M150" s="600">
        <v>1266</v>
      </c>
      <c r="N150" s="600">
        <v>166</v>
      </c>
      <c r="O150" s="600">
        <v>162</v>
      </c>
      <c r="P150" s="600">
        <v>318</v>
      </c>
      <c r="Q150" s="600">
        <v>303</v>
      </c>
      <c r="R150" s="600">
        <v>195</v>
      </c>
      <c r="S150" s="600">
        <v>122</v>
      </c>
      <c r="T150" s="600"/>
      <c r="U150" s="600">
        <v>55</v>
      </c>
      <c r="V150" s="600">
        <v>162</v>
      </c>
      <c r="W150" s="601">
        <v>82</v>
      </c>
      <c r="X150" s="601">
        <v>306</v>
      </c>
      <c r="Y150" s="601">
        <v>226</v>
      </c>
    </row>
    <row r="151" spans="1:25" x14ac:dyDescent="0.2">
      <c r="A151" s="598" t="s">
        <v>817</v>
      </c>
      <c r="B151" s="599" t="s">
        <v>818</v>
      </c>
      <c r="C151" s="599">
        <v>97411</v>
      </c>
      <c r="D151" s="599" t="s">
        <v>405</v>
      </c>
      <c r="E151" s="599">
        <v>3</v>
      </c>
      <c r="F151" s="600"/>
      <c r="G151" s="600"/>
      <c r="H151" s="600"/>
      <c r="I151" s="600"/>
      <c r="J151" s="600"/>
      <c r="K151" s="600"/>
      <c r="L151" s="600"/>
      <c r="M151" s="600"/>
      <c r="N151" s="600"/>
      <c r="O151" s="600"/>
      <c r="P151" s="600"/>
      <c r="Q151" s="600"/>
      <c r="R151" s="600"/>
      <c r="S151" s="600"/>
      <c r="T151" s="600"/>
      <c r="U151" s="600"/>
      <c r="V151" s="600"/>
      <c r="W151" s="601"/>
      <c r="X151" s="601"/>
      <c r="Y151" s="601"/>
    </row>
    <row r="152" spans="1:25" x14ac:dyDescent="0.2">
      <c r="A152" s="598" t="s">
        <v>819</v>
      </c>
      <c r="B152" s="599" t="s">
        <v>454</v>
      </c>
      <c r="C152" s="599">
        <v>97411</v>
      </c>
      <c r="D152" s="599" t="s">
        <v>405</v>
      </c>
      <c r="E152" s="599">
        <v>0</v>
      </c>
      <c r="F152" s="600">
        <v>1047</v>
      </c>
      <c r="G152" s="600">
        <v>2744</v>
      </c>
      <c r="H152" s="600">
        <v>351</v>
      </c>
      <c r="I152" s="600">
        <v>312</v>
      </c>
      <c r="J152" s="600">
        <v>42</v>
      </c>
      <c r="K152" s="600">
        <v>342</v>
      </c>
      <c r="L152" s="600">
        <v>69</v>
      </c>
      <c r="M152" s="600">
        <v>1308</v>
      </c>
      <c r="N152" s="600">
        <v>160</v>
      </c>
      <c r="O152" s="600">
        <v>180</v>
      </c>
      <c r="P152" s="600">
        <v>357</v>
      </c>
      <c r="Q152" s="600">
        <v>268</v>
      </c>
      <c r="R152" s="600">
        <v>198</v>
      </c>
      <c r="S152" s="600">
        <v>145</v>
      </c>
      <c r="T152" s="600">
        <v>6</v>
      </c>
      <c r="U152" s="600">
        <v>59</v>
      </c>
      <c r="V152" s="600">
        <v>386</v>
      </c>
      <c r="W152" s="601">
        <v>56</v>
      </c>
      <c r="X152" s="601">
        <v>322</v>
      </c>
      <c r="Y152" s="601">
        <v>325</v>
      </c>
    </row>
    <row r="153" spans="1:25" x14ac:dyDescent="0.2">
      <c r="A153" s="598" t="s">
        <v>820</v>
      </c>
      <c r="B153" s="599" t="s">
        <v>821</v>
      </c>
      <c r="C153" s="599">
        <v>97411</v>
      </c>
      <c r="D153" s="599" t="s">
        <v>405</v>
      </c>
      <c r="E153" s="599">
        <v>0</v>
      </c>
      <c r="F153" s="600">
        <v>630</v>
      </c>
      <c r="G153" s="600">
        <v>1845</v>
      </c>
      <c r="H153" s="600">
        <v>160</v>
      </c>
      <c r="I153" s="600">
        <v>108</v>
      </c>
      <c r="J153" s="600">
        <v>10</v>
      </c>
      <c r="K153" s="600">
        <v>352</v>
      </c>
      <c r="L153" s="600">
        <v>70</v>
      </c>
      <c r="M153" s="600">
        <v>853</v>
      </c>
      <c r="N153" s="600">
        <v>98</v>
      </c>
      <c r="O153" s="600">
        <v>132</v>
      </c>
      <c r="P153" s="600">
        <v>262</v>
      </c>
      <c r="Q153" s="600">
        <v>172</v>
      </c>
      <c r="R153" s="600">
        <v>120</v>
      </c>
      <c r="S153" s="600">
        <v>69</v>
      </c>
      <c r="T153" s="600"/>
      <c r="U153" s="600">
        <v>20</v>
      </c>
      <c r="V153" s="600">
        <v>113</v>
      </c>
      <c r="W153" s="601">
        <v>39</v>
      </c>
      <c r="X153" s="601">
        <v>102</v>
      </c>
      <c r="Y153" s="601">
        <v>98</v>
      </c>
    </row>
    <row r="154" spans="1:25" x14ac:dyDescent="0.2">
      <c r="A154" s="598" t="s">
        <v>822</v>
      </c>
      <c r="B154" s="599" t="s">
        <v>823</v>
      </c>
      <c r="C154" s="599">
        <v>97411</v>
      </c>
      <c r="D154" s="599" t="s">
        <v>405</v>
      </c>
      <c r="E154" s="599">
        <v>0</v>
      </c>
      <c r="F154" s="600">
        <v>910</v>
      </c>
      <c r="G154" s="600">
        <v>2559</v>
      </c>
      <c r="H154" s="600">
        <v>226</v>
      </c>
      <c r="I154" s="600">
        <v>217</v>
      </c>
      <c r="J154" s="600">
        <v>19</v>
      </c>
      <c r="K154" s="600">
        <v>448</v>
      </c>
      <c r="L154" s="600">
        <v>74</v>
      </c>
      <c r="M154" s="600">
        <v>1183</v>
      </c>
      <c r="N154" s="600">
        <v>179</v>
      </c>
      <c r="O154" s="600">
        <v>155</v>
      </c>
      <c r="P154" s="600">
        <v>320</v>
      </c>
      <c r="Q154" s="600">
        <v>239</v>
      </c>
      <c r="R154" s="600">
        <v>183</v>
      </c>
      <c r="S154" s="600">
        <v>107</v>
      </c>
      <c r="T154" s="600">
        <v>6</v>
      </c>
      <c r="U154" s="600">
        <v>32</v>
      </c>
      <c r="V154" s="600">
        <v>176</v>
      </c>
      <c r="W154" s="601">
        <v>25</v>
      </c>
      <c r="X154" s="601">
        <v>218</v>
      </c>
      <c r="Y154" s="601">
        <v>171</v>
      </c>
    </row>
    <row r="155" spans="1:25" x14ac:dyDescent="0.2">
      <c r="A155" s="598" t="s">
        <v>824</v>
      </c>
      <c r="B155" s="599" t="s">
        <v>825</v>
      </c>
      <c r="C155" s="599">
        <v>97411</v>
      </c>
      <c r="D155" s="599" t="s">
        <v>405</v>
      </c>
      <c r="E155" s="599">
        <v>0</v>
      </c>
      <c r="F155" s="600">
        <v>806</v>
      </c>
      <c r="G155" s="600">
        <v>1981</v>
      </c>
      <c r="H155" s="600">
        <v>299</v>
      </c>
      <c r="I155" s="600">
        <v>213</v>
      </c>
      <c r="J155" s="600">
        <v>43</v>
      </c>
      <c r="K155" s="600">
        <v>251</v>
      </c>
      <c r="L155" s="600">
        <v>47</v>
      </c>
      <c r="M155" s="600">
        <v>878</v>
      </c>
      <c r="N155" s="600">
        <v>123</v>
      </c>
      <c r="O155" s="600">
        <v>164</v>
      </c>
      <c r="P155" s="600">
        <v>218</v>
      </c>
      <c r="Q155" s="600">
        <v>168</v>
      </c>
      <c r="R155" s="600">
        <v>115</v>
      </c>
      <c r="S155" s="600">
        <v>90</v>
      </c>
      <c r="T155" s="600"/>
      <c r="U155" s="600">
        <v>38</v>
      </c>
      <c r="V155" s="600">
        <v>329</v>
      </c>
      <c r="W155" s="601">
        <v>70</v>
      </c>
      <c r="X155" s="601">
        <v>238</v>
      </c>
      <c r="Y155" s="601">
        <v>250</v>
      </c>
    </row>
    <row r="156" spans="1:25" x14ac:dyDescent="0.2">
      <c r="A156" s="598" t="s">
        <v>826</v>
      </c>
      <c r="B156" s="599" t="s">
        <v>827</v>
      </c>
      <c r="C156" s="599">
        <v>97411</v>
      </c>
      <c r="D156" s="599" t="s">
        <v>405</v>
      </c>
      <c r="E156" s="599">
        <v>0</v>
      </c>
      <c r="F156" s="600">
        <v>1242</v>
      </c>
      <c r="G156" s="600">
        <v>2942</v>
      </c>
      <c r="H156" s="600">
        <v>501</v>
      </c>
      <c r="I156" s="600">
        <v>263</v>
      </c>
      <c r="J156" s="600">
        <v>67</v>
      </c>
      <c r="K156" s="600">
        <v>411</v>
      </c>
      <c r="L156" s="600">
        <v>92</v>
      </c>
      <c r="M156" s="600">
        <v>1223</v>
      </c>
      <c r="N156" s="600">
        <v>134</v>
      </c>
      <c r="O156" s="600">
        <v>145</v>
      </c>
      <c r="P156" s="600">
        <v>286</v>
      </c>
      <c r="Q156" s="600">
        <v>279</v>
      </c>
      <c r="R156" s="600">
        <v>218</v>
      </c>
      <c r="S156" s="600">
        <v>161</v>
      </c>
      <c r="T156" s="600">
        <v>5</v>
      </c>
      <c r="U156" s="600">
        <v>58</v>
      </c>
      <c r="V156" s="600">
        <v>244</v>
      </c>
      <c r="W156" s="601">
        <v>116</v>
      </c>
      <c r="X156" s="601">
        <v>388</v>
      </c>
      <c r="Y156" s="601">
        <v>385</v>
      </c>
    </row>
    <row r="157" spans="1:25" x14ac:dyDescent="0.2">
      <c r="A157" s="598" t="s">
        <v>828</v>
      </c>
      <c r="B157" s="599" t="s">
        <v>829</v>
      </c>
      <c r="C157" s="599">
        <v>97411</v>
      </c>
      <c r="D157" s="599" t="s">
        <v>405</v>
      </c>
      <c r="E157" s="599">
        <v>3</v>
      </c>
      <c r="F157" s="600"/>
      <c r="G157" s="600"/>
      <c r="H157" s="600"/>
      <c r="I157" s="600"/>
      <c r="J157" s="600"/>
      <c r="K157" s="600"/>
      <c r="L157" s="600"/>
      <c r="M157" s="600"/>
      <c r="N157" s="600"/>
      <c r="O157" s="600"/>
      <c r="P157" s="600"/>
      <c r="Q157" s="600"/>
      <c r="R157" s="600"/>
      <c r="S157" s="600"/>
      <c r="T157" s="600"/>
      <c r="U157" s="600"/>
      <c r="V157" s="600"/>
      <c r="W157" s="601"/>
      <c r="X157" s="601"/>
      <c r="Y157" s="601"/>
    </row>
    <row r="158" spans="1:25" x14ac:dyDescent="0.2">
      <c r="A158" s="598" t="s">
        <v>830</v>
      </c>
      <c r="B158" s="599" t="s">
        <v>352</v>
      </c>
      <c r="C158" s="599">
        <v>97412</v>
      </c>
      <c r="D158" s="599" t="s">
        <v>361</v>
      </c>
      <c r="E158" s="599">
        <v>0</v>
      </c>
      <c r="F158" s="600">
        <v>1511</v>
      </c>
      <c r="G158" s="600">
        <v>3095</v>
      </c>
      <c r="H158" s="600">
        <v>782</v>
      </c>
      <c r="I158" s="600">
        <v>384</v>
      </c>
      <c r="J158" s="600">
        <v>88</v>
      </c>
      <c r="K158" s="600">
        <v>257</v>
      </c>
      <c r="L158" s="600">
        <v>68</v>
      </c>
      <c r="M158" s="600">
        <v>1239</v>
      </c>
      <c r="N158" s="600">
        <v>175</v>
      </c>
      <c r="O158" s="600">
        <v>174</v>
      </c>
      <c r="P158" s="600">
        <v>322</v>
      </c>
      <c r="Q158" s="600">
        <v>230</v>
      </c>
      <c r="R158" s="600">
        <v>187</v>
      </c>
      <c r="S158" s="600">
        <v>151</v>
      </c>
      <c r="T158" s="600">
        <v>5</v>
      </c>
      <c r="U158" s="600">
        <v>93</v>
      </c>
      <c r="V158" s="600">
        <v>924</v>
      </c>
      <c r="W158" s="601">
        <v>159</v>
      </c>
      <c r="X158" s="601">
        <v>406</v>
      </c>
      <c r="Y158" s="601">
        <v>560</v>
      </c>
    </row>
    <row r="159" spans="1:25" x14ac:dyDescent="0.2">
      <c r="A159" s="598" t="s">
        <v>831</v>
      </c>
      <c r="B159" s="599" t="s">
        <v>832</v>
      </c>
      <c r="C159" s="599">
        <v>97412</v>
      </c>
      <c r="D159" s="599" t="s">
        <v>361</v>
      </c>
      <c r="E159" s="599">
        <v>0</v>
      </c>
      <c r="F159" s="600">
        <v>1194</v>
      </c>
      <c r="G159" s="600">
        <v>2360</v>
      </c>
      <c r="H159" s="600">
        <v>644</v>
      </c>
      <c r="I159" s="600">
        <v>302</v>
      </c>
      <c r="J159" s="600">
        <v>59</v>
      </c>
      <c r="K159" s="600">
        <v>189</v>
      </c>
      <c r="L159" s="600">
        <v>43</v>
      </c>
      <c r="M159" s="600">
        <v>913</v>
      </c>
      <c r="N159" s="600">
        <v>128</v>
      </c>
      <c r="O159" s="600">
        <v>132</v>
      </c>
      <c r="P159" s="600">
        <v>231</v>
      </c>
      <c r="Q159" s="600">
        <v>188</v>
      </c>
      <c r="R159" s="600">
        <v>129</v>
      </c>
      <c r="S159" s="600">
        <v>105</v>
      </c>
      <c r="T159" s="600"/>
      <c r="U159" s="600">
        <v>54</v>
      </c>
      <c r="V159" s="600">
        <v>718</v>
      </c>
      <c r="W159" s="601">
        <v>105</v>
      </c>
      <c r="X159" s="601">
        <v>310</v>
      </c>
      <c r="Y159" s="601">
        <v>497</v>
      </c>
    </row>
    <row r="160" spans="1:25" x14ac:dyDescent="0.2">
      <c r="A160" s="598" t="s">
        <v>833</v>
      </c>
      <c r="B160" s="599" t="s">
        <v>834</v>
      </c>
      <c r="C160" s="599">
        <v>97412</v>
      </c>
      <c r="D160" s="599" t="s">
        <v>361</v>
      </c>
      <c r="E160" s="599">
        <v>0</v>
      </c>
      <c r="F160" s="600">
        <v>1174</v>
      </c>
      <c r="G160" s="600">
        <v>2720</v>
      </c>
      <c r="H160" s="600">
        <v>461</v>
      </c>
      <c r="I160" s="600">
        <v>270</v>
      </c>
      <c r="J160" s="600">
        <v>84</v>
      </c>
      <c r="K160" s="600">
        <v>359</v>
      </c>
      <c r="L160" s="600">
        <v>64</v>
      </c>
      <c r="M160" s="600">
        <v>1101</v>
      </c>
      <c r="N160" s="600">
        <v>127</v>
      </c>
      <c r="O160" s="600">
        <v>160</v>
      </c>
      <c r="P160" s="600">
        <v>265</v>
      </c>
      <c r="Q160" s="600">
        <v>242</v>
      </c>
      <c r="R160" s="600">
        <v>191</v>
      </c>
      <c r="S160" s="600">
        <v>116</v>
      </c>
      <c r="T160" s="600">
        <v>6</v>
      </c>
      <c r="U160" s="600">
        <v>74</v>
      </c>
      <c r="V160" s="600">
        <v>543</v>
      </c>
      <c r="W160" s="601">
        <v>106</v>
      </c>
      <c r="X160" s="601">
        <v>290</v>
      </c>
      <c r="Y160" s="601">
        <v>354</v>
      </c>
    </row>
    <row r="161" spans="1:25" x14ac:dyDescent="0.2">
      <c r="A161" s="598" t="s">
        <v>835</v>
      </c>
      <c r="B161" s="599" t="s">
        <v>836</v>
      </c>
      <c r="C161" s="599">
        <v>97412</v>
      </c>
      <c r="D161" s="599" t="s">
        <v>361</v>
      </c>
      <c r="E161" s="599">
        <v>0</v>
      </c>
      <c r="F161" s="600">
        <v>401</v>
      </c>
      <c r="G161" s="600">
        <v>881</v>
      </c>
      <c r="H161" s="600">
        <v>174</v>
      </c>
      <c r="I161" s="600">
        <v>85</v>
      </c>
      <c r="J161" s="600">
        <v>28</v>
      </c>
      <c r="K161" s="600">
        <v>114</v>
      </c>
      <c r="L161" s="600">
        <v>16</v>
      </c>
      <c r="M161" s="600">
        <v>336</v>
      </c>
      <c r="N161" s="600">
        <v>45</v>
      </c>
      <c r="O161" s="600">
        <v>59</v>
      </c>
      <c r="P161" s="600">
        <v>82</v>
      </c>
      <c r="Q161" s="600">
        <v>65</v>
      </c>
      <c r="R161" s="600">
        <v>44</v>
      </c>
      <c r="S161" s="600">
        <v>41</v>
      </c>
      <c r="T161" s="600"/>
      <c r="U161" s="600">
        <v>25</v>
      </c>
      <c r="V161" s="600">
        <v>108</v>
      </c>
      <c r="W161" s="601">
        <v>49</v>
      </c>
      <c r="X161" s="601">
        <v>121</v>
      </c>
      <c r="Y161" s="601">
        <v>132</v>
      </c>
    </row>
    <row r="162" spans="1:25" x14ac:dyDescent="0.2">
      <c r="A162" s="598" t="s">
        <v>837</v>
      </c>
      <c r="B162" s="599" t="s">
        <v>838</v>
      </c>
      <c r="C162" s="599">
        <v>97412</v>
      </c>
      <c r="D162" s="599" t="s">
        <v>361</v>
      </c>
      <c r="E162" s="599">
        <v>0</v>
      </c>
      <c r="F162" s="600">
        <v>1702</v>
      </c>
      <c r="G162" s="600">
        <v>4011</v>
      </c>
      <c r="H162" s="600">
        <v>641</v>
      </c>
      <c r="I162" s="600">
        <v>453</v>
      </c>
      <c r="J162" s="600">
        <v>127</v>
      </c>
      <c r="K162" s="600">
        <v>481</v>
      </c>
      <c r="L162" s="600">
        <v>85</v>
      </c>
      <c r="M162" s="600">
        <v>1700</v>
      </c>
      <c r="N162" s="600">
        <v>234</v>
      </c>
      <c r="O162" s="600">
        <v>230</v>
      </c>
      <c r="P162" s="600">
        <v>437</v>
      </c>
      <c r="Q162" s="600">
        <v>371</v>
      </c>
      <c r="R162" s="600">
        <v>246</v>
      </c>
      <c r="S162" s="600">
        <v>182</v>
      </c>
      <c r="T162" s="600">
        <v>11</v>
      </c>
      <c r="U162" s="600">
        <v>156</v>
      </c>
      <c r="V162" s="600">
        <v>784</v>
      </c>
      <c r="W162" s="601">
        <v>142</v>
      </c>
      <c r="X162" s="601">
        <v>545</v>
      </c>
      <c r="Y162" s="601">
        <v>573</v>
      </c>
    </row>
    <row r="163" spans="1:25" x14ac:dyDescent="0.2">
      <c r="A163" s="598" t="s">
        <v>839</v>
      </c>
      <c r="B163" s="599" t="s">
        <v>840</v>
      </c>
      <c r="C163" s="599">
        <v>97412</v>
      </c>
      <c r="D163" s="599" t="s">
        <v>361</v>
      </c>
      <c r="E163" s="599">
        <v>3</v>
      </c>
      <c r="F163" s="600"/>
      <c r="G163" s="600"/>
      <c r="H163" s="600"/>
      <c r="I163" s="600"/>
      <c r="J163" s="600"/>
      <c r="K163" s="600"/>
      <c r="L163" s="600"/>
      <c r="M163" s="600"/>
      <c r="N163" s="600"/>
      <c r="O163" s="600"/>
      <c r="P163" s="600"/>
      <c r="Q163" s="600"/>
      <c r="R163" s="600"/>
      <c r="S163" s="600"/>
      <c r="T163" s="600"/>
      <c r="U163" s="600"/>
      <c r="V163" s="600"/>
      <c r="W163" s="601"/>
      <c r="X163" s="601"/>
      <c r="Y163" s="601"/>
    </row>
    <row r="164" spans="1:25" x14ac:dyDescent="0.2">
      <c r="A164" s="598" t="s">
        <v>841</v>
      </c>
      <c r="B164" s="599" t="s">
        <v>842</v>
      </c>
      <c r="C164" s="599">
        <v>97412</v>
      </c>
      <c r="D164" s="599" t="s">
        <v>361</v>
      </c>
      <c r="E164" s="599">
        <v>0</v>
      </c>
      <c r="F164" s="600">
        <v>1504</v>
      </c>
      <c r="G164" s="600">
        <v>3643</v>
      </c>
      <c r="H164" s="600">
        <v>559</v>
      </c>
      <c r="I164" s="600">
        <v>292</v>
      </c>
      <c r="J164" s="600">
        <v>119</v>
      </c>
      <c r="K164" s="600">
        <v>534</v>
      </c>
      <c r="L164" s="600">
        <v>101</v>
      </c>
      <c r="M164" s="600">
        <v>1486</v>
      </c>
      <c r="N164" s="600">
        <v>200</v>
      </c>
      <c r="O164" s="600">
        <v>204</v>
      </c>
      <c r="P164" s="600">
        <v>357</v>
      </c>
      <c r="Q164" s="600">
        <v>351</v>
      </c>
      <c r="R164" s="600">
        <v>238</v>
      </c>
      <c r="S164" s="600">
        <v>136</v>
      </c>
      <c r="T164" s="600">
        <v>5</v>
      </c>
      <c r="U164" s="600">
        <v>106</v>
      </c>
      <c r="V164" s="600">
        <v>433</v>
      </c>
      <c r="W164" s="601">
        <v>103</v>
      </c>
      <c r="X164" s="601">
        <v>462</v>
      </c>
      <c r="Y164" s="601">
        <v>572</v>
      </c>
    </row>
    <row r="165" spans="1:25" x14ac:dyDescent="0.2">
      <c r="A165" s="598" t="s">
        <v>843</v>
      </c>
      <c r="B165" s="599" t="s">
        <v>844</v>
      </c>
      <c r="C165" s="599">
        <v>97412</v>
      </c>
      <c r="D165" s="599" t="s">
        <v>361</v>
      </c>
      <c r="E165" s="599">
        <v>0</v>
      </c>
      <c r="F165" s="600">
        <v>550</v>
      </c>
      <c r="G165" s="600">
        <v>1362</v>
      </c>
      <c r="H165" s="600">
        <v>195</v>
      </c>
      <c r="I165" s="600">
        <v>98</v>
      </c>
      <c r="J165" s="600">
        <v>48</v>
      </c>
      <c r="K165" s="600">
        <v>209</v>
      </c>
      <c r="L165" s="600">
        <v>41</v>
      </c>
      <c r="M165" s="600">
        <v>555</v>
      </c>
      <c r="N165" s="600">
        <v>80</v>
      </c>
      <c r="O165" s="600">
        <v>79</v>
      </c>
      <c r="P165" s="600">
        <v>137</v>
      </c>
      <c r="Q165" s="600">
        <v>127</v>
      </c>
      <c r="R165" s="600">
        <v>90</v>
      </c>
      <c r="S165" s="600">
        <v>42</v>
      </c>
      <c r="T165" s="600"/>
      <c r="U165" s="600">
        <v>44</v>
      </c>
      <c r="V165" s="600">
        <v>169</v>
      </c>
      <c r="W165" s="601">
        <v>58</v>
      </c>
      <c r="X165" s="601">
        <v>196</v>
      </c>
      <c r="Y165" s="601">
        <v>137</v>
      </c>
    </row>
    <row r="166" spans="1:25" x14ac:dyDescent="0.2">
      <c r="A166" s="598" t="s">
        <v>845</v>
      </c>
      <c r="B166" s="599" t="s">
        <v>846</v>
      </c>
      <c r="C166" s="599">
        <v>97412</v>
      </c>
      <c r="D166" s="599" t="s">
        <v>361</v>
      </c>
      <c r="E166" s="599">
        <v>0</v>
      </c>
      <c r="F166" s="600">
        <v>1272</v>
      </c>
      <c r="G166" s="600">
        <v>3190</v>
      </c>
      <c r="H166" s="600">
        <v>437</v>
      </c>
      <c r="I166" s="600">
        <v>273</v>
      </c>
      <c r="J166" s="600">
        <v>104</v>
      </c>
      <c r="K166" s="600">
        <v>458</v>
      </c>
      <c r="L166" s="600">
        <v>88</v>
      </c>
      <c r="M166" s="600">
        <v>1360</v>
      </c>
      <c r="N166" s="600">
        <v>163</v>
      </c>
      <c r="O166" s="600">
        <v>191</v>
      </c>
      <c r="P166" s="600">
        <v>383</v>
      </c>
      <c r="Q166" s="600">
        <v>286</v>
      </c>
      <c r="R166" s="600">
        <v>194</v>
      </c>
      <c r="S166" s="600">
        <v>143</v>
      </c>
      <c r="T166" s="600"/>
      <c r="U166" s="600">
        <v>91</v>
      </c>
      <c r="V166" s="600">
        <v>438</v>
      </c>
      <c r="W166" s="601">
        <v>119</v>
      </c>
      <c r="X166" s="601">
        <v>370</v>
      </c>
      <c r="Y166" s="601">
        <v>521</v>
      </c>
    </row>
    <row r="167" spans="1:25" x14ac:dyDescent="0.2">
      <c r="A167" s="598" t="s">
        <v>847</v>
      </c>
      <c r="B167" s="599" t="s">
        <v>365</v>
      </c>
      <c r="C167" s="599">
        <v>97412</v>
      </c>
      <c r="D167" s="599" t="s">
        <v>361</v>
      </c>
      <c r="E167" s="599">
        <v>0</v>
      </c>
      <c r="F167" s="600">
        <v>953</v>
      </c>
      <c r="G167" s="600">
        <v>2125</v>
      </c>
      <c r="H167" s="600">
        <v>412</v>
      </c>
      <c r="I167" s="600">
        <v>172</v>
      </c>
      <c r="J167" s="600">
        <v>93</v>
      </c>
      <c r="K167" s="600">
        <v>276</v>
      </c>
      <c r="L167" s="600">
        <v>48</v>
      </c>
      <c r="M167" s="600">
        <v>802</v>
      </c>
      <c r="N167" s="600">
        <v>98</v>
      </c>
      <c r="O167" s="600">
        <v>103</v>
      </c>
      <c r="P167" s="600">
        <v>202</v>
      </c>
      <c r="Q167" s="600">
        <v>190</v>
      </c>
      <c r="R167" s="600">
        <v>116</v>
      </c>
      <c r="S167" s="600">
        <v>93</v>
      </c>
      <c r="T167" s="600"/>
      <c r="U167" s="600">
        <v>57</v>
      </c>
      <c r="V167" s="600">
        <v>287</v>
      </c>
      <c r="W167" s="601">
        <v>90</v>
      </c>
      <c r="X167" s="601">
        <v>287</v>
      </c>
      <c r="Y167" s="601">
        <v>367</v>
      </c>
    </row>
    <row r="168" spans="1:25" x14ac:dyDescent="0.2">
      <c r="A168" s="598" t="s">
        <v>848</v>
      </c>
      <c r="B168" s="599" t="s">
        <v>849</v>
      </c>
      <c r="C168" s="599">
        <v>97412</v>
      </c>
      <c r="D168" s="599" t="s">
        <v>361</v>
      </c>
      <c r="E168" s="599">
        <v>3</v>
      </c>
      <c r="F168" s="600"/>
      <c r="G168" s="600"/>
      <c r="H168" s="600"/>
      <c r="I168" s="600"/>
      <c r="J168" s="600"/>
      <c r="K168" s="600"/>
      <c r="L168" s="600"/>
      <c r="M168" s="600"/>
      <c r="N168" s="600"/>
      <c r="O168" s="600"/>
      <c r="P168" s="600"/>
      <c r="Q168" s="600"/>
      <c r="R168" s="600"/>
      <c r="S168" s="600"/>
      <c r="T168" s="600"/>
      <c r="U168" s="600"/>
      <c r="V168" s="600"/>
      <c r="W168" s="601"/>
      <c r="X168" s="601"/>
      <c r="Y168" s="601"/>
    </row>
    <row r="169" spans="1:25" x14ac:dyDescent="0.2">
      <c r="A169" s="598" t="s">
        <v>850</v>
      </c>
      <c r="B169" s="599" t="s">
        <v>851</v>
      </c>
      <c r="C169" s="599">
        <v>97412</v>
      </c>
      <c r="D169" s="599" t="s">
        <v>361</v>
      </c>
      <c r="E169" s="599">
        <v>0</v>
      </c>
      <c r="F169" s="600">
        <v>1335</v>
      </c>
      <c r="G169" s="600">
        <v>3127</v>
      </c>
      <c r="H169" s="600">
        <v>515</v>
      </c>
      <c r="I169" s="600">
        <v>278</v>
      </c>
      <c r="J169" s="600">
        <v>102</v>
      </c>
      <c r="K169" s="600">
        <v>440</v>
      </c>
      <c r="L169" s="600">
        <v>81</v>
      </c>
      <c r="M169" s="600">
        <v>1253</v>
      </c>
      <c r="N169" s="600">
        <v>145</v>
      </c>
      <c r="O169" s="600">
        <v>180</v>
      </c>
      <c r="P169" s="600">
        <v>332</v>
      </c>
      <c r="Q169" s="600">
        <v>267</v>
      </c>
      <c r="R169" s="600">
        <v>197</v>
      </c>
      <c r="S169" s="600">
        <v>132</v>
      </c>
      <c r="T169" s="600"/>
      <c r="U169" s="600">
        <v>82</v>
      </c>
      <c r="V169" s="600">
        <v>465</v>
      </c>
      <c r="W169" s="601">
        <v>113</v>
      </c>
      <c r="X169" s="601">
        <v>404</v>
      </c>
      <c r="Y169" s="601">
        <v>446</v>
      </c>
    </row>
    <row r="170" spans="1:25" x14ac:dyDescent="0.2">
      <c r="A170" s="598" t="s">
        <v>852</v>
      </c>
      <c r="B170" s="599" t="s">
        <v>853</v>
      </c>
      <c r="C170" s="599">
        <v>97412</v>
      </c>
      <c r="D170" s="599" t="s">
        <v>361</v>
      </c>
      <c r="E170" s="599">
        <v>0</v>
      </c>
      <c r="F170" s="600">
        <v>889</v>
      </c>
      <c r="G170" s="600">
        <v>2246</v>
      </c>
      <c r="H170" s="600">
        <v>282</v>
      </c>
      <c r="I170" s="600">
        <v>175</v>
      </c>
      <c r="J170" s="600">
        <v>89</v>
      </c>
      <c r="K170" s="600">
        <v>343</v>
      </c>
      <c r="L170" s="600">
        <v>57</v>
      </c>
      <c r="M170" s="600">
        <v>926</v>
      </c>
      <c r="N170" s="600">
        <v>131</v>
      </c>
      <c r="O170" s="600">
        <v>135</v>
      </c>
      <c r="P170" s="600">
        <v>240</v>
      </c>
      <c r="Q170" s="600">
        <v>186</v>
      </c>
      <c r="R170" s="600">
        <v>152</v>
      </c>
      <c r="S170" s="600">
        <v>82</v>
      </c>
      <c r="T170" s="600"/>
      <c r="U170" s="600">
        <v>54</v>
      </c>
      <c r="V170" s="600">
        <v>272</v>
      </c>
      <c r="W170" s="601">
        <v>96</v>
      </c>
      <c r="X170" s="601">
        <v>271</v>
      </c>
      <c r="Y170" s="601">
        <v>327</v>
      </c>
    </row>
    <row r="171" spans="1:25" x14ac:dyDescent="0.2">
      <c r="A171" s="598" t="s">
        <v>854</v>
      </c>
      <c r="B171" s="599" t="s">
        <v>855</v>
      </c>
      <c r="C171" s="599">
        <v>97412</v>
      </c>
      <c r="D171" s="599" t="s">
        <v>361</v>
      </c>
      <c r="E171" s="599">
        <v>3</v>
      </c>
      <c r="F171" s="600"/>
      <c r="G171" s="600"/>
      <c r="H171" s="600"/>
      <c r="I171" s="600"/>
      <c r="J171" s="600"/>
      <c r="K171" s="600"/>
      <c r="L171" s="600"/>
      <c r="M171" s="600"/>
      <c r="N171" s="600"/>
      <c r="O171" s="600"/>
      <c r="P171" s="600"/>
      <c r="Q171" s="600"/>
      <c r="R171" s="600"/>
      <c r="S171" s="600"/>
      <c r="T171" s="600"/>
      <c r="U171" s="600"/>
      <c r="V171" s="600"/>
      <c r="W171" s="601"/>
      <c r="X171" s="601"/>
      <c r="Y171" s="601"/>
    </row>
    <row r="172" spans="1:25" x14ac:dyDescent="0.2">
      <c r="A172" s="598" t="s">
        <v>856</v>
      </c>
      <c r="B172" s="599" t="s">
        <v>857</v>
      </c>
      <c r="C172" s="599">
        <v>97413</v>
      </c>
      <c r="D172" s="599" t="s">
        <v>426</v>
      </c>
      <c r="E172" s="599">
        <v>0</v>
      </c>
      <c r="F172" s="600">
        <v>1130</v>
      </c>
      <c r="G172" s="600">
        <v>2423</v>
      </c>
      <c r="H172" s="600">
        <v>522</v>
      </c>
      <c r="I172" s="600">
        <v>265</v>
      </c>
      <c r="J172" s="600">
        <v>42</v>
      </c>
      <c r="K172" s="600">
        <v>301</v>
      </c>
      <c r="L172" s="600">
        <v>39</v>
      </c>
      <c r="M172" s="600">
        <v>946</v>
      </c>
      <c r="N172" s="600">
        <v>122</v>
      </c>
      <c r="O172" s="600">
        <v>112</v>
      </c>
      <c r="P172" s="600">
        <v>246</v>
      </c>
      <c r="Q172" s="600">
        <v>208</v>
      </c>
      <c r="R172" s="600">
        <v>144</v>
      </c>
      <c r="S172" s="600">
        <v>114</v>
      </c>
      <c r="T172" s="600">
        <v>10</v>
      </c>
      <c r="U172" s="600">
        <v>50</v>
      </c>
      <c r="V172" s="600">
        <v>379</v>
      </c>
      <c r="W172" s="601">
        <v>81</v>
      </c>
      <c r="X172" s="601">
        <v>333</v>
      </c>
      <c r="Y172" s="601">
        <v>372</v>
      </c>
    </row>
    <row r="173" spans="1:25" x14ac:dyDescent="0.2">
      <c r="A173" s="598" t="s">
        <v>858</v>
      </c>
      <c r="B173" s="599" t="s">
        <v>859</v>
      </c>
      <c r="C173" s="599">
        <v>97413</v>
      </c>
      <c r="D173" s="599" t="s">
        <v>426</v>
      </c>
      <c r="E173" s="599">
        <v>0</v>
      </c>
      <c r="F173" s="600">
        <v>1483</v>
      </c>
      <c r="G173" s="600">
        <v>3564</v>
      </c>
      <c r="H173" s="600">
        <v>558</v>
      </c>
      <c r="I173" s="600">
        <v>329</v>
      </c>
      <c r="J173" s="600">
        <v>78</v>
      </c>
      <c r="K173" s="600">
        <v>518</v>
      </c>
      <c r="L173" s="600">
        <v>89</v>
      </c>
      <c r="M173" s="600">
        <v>1484</v>
      </c>
      <c r="N173" s="600">
        <v>222</v>
      </c>
      <c r="O173" s="600">
        <v>211</v>
      </c>
      <c r="P173" s="600">
        <v>368</v>
      </c>
      <c r="Q173" s="600">
        <v>329</v>
      </c>
      <c r="R173" s="600">
        <v>221</v>
      </c>
      <c r="S173" s="600">
        <v>133</v>
      </c>
      <c r="T173" s="600"/>
      <c r="U173" s="600">
        <v>76</v>
      </c>
      <c r="V173" s="600">
        <v>295</v>
      </c>
      <c r="W173" s="601">
        <v>96</v>
      </c>
      <c r="X173" s="601">
        <v>423</v>
      </c>
      <c r="Y173" s="601">
        <v>523</v>
      </c>
    </row>
    <row r="174" spans="1:25" x14ac:dyDescent="0.2">
      <c r="A174" s="598" t="s">
        <v>860</v>
      </c>
      <c r="B174" s="599" t="s">
        <v>861</v>
      </c>
      <c r="C174" s="599">
        <v>97413</v>
      </c>
      <c r="D174" s="599" t="s">
        <v>426</v>
      </c>
      <c r="E174" s="599">
        <v>0</v>
      </c>
      <c r="F174" s="600">
        <v>944</v>
      </c>
      <c r="G174" s="600">
        <v>2224</v>
      </c>
      <c r="H174" s="600">
        <v>367</v>
      </c>
      <c r="I174" s="600">
        <v>195</v>
      </c>
      <c r="J174" s="600">
        <v>36</v>
      </c>
      <c r="K174" s="600">
        <v>346</v>
      </c>
      <c r="L174" s="600">
        <v>45</v>
      </c>
      <c r="M174" s="600">
        <v>900</v>
      </c>
      <c r="N174" s="600">
        <v>112</v>
      </c>
      <c r="O174" s="600">
        <v>117</v>
      </c>
      <c r="P174" s="600">
        <v>225</v>
      </c>
      <c r="Q174" s="600">
        <v>200</v>
      </c>
      <c r="R174" s="600">
        <v>151</v>
      </c>
      <c r="S174" s="600">
        <v>95</v>
      </c>
      <c r="T174" s="600"/>
      <c r="U174" s="600">
        <v>38</v>
      </c>
      <c r="V174" s="600">
        <v>160</v>
      </c>
      <c r="W174" s="601">
        <v>49</v>
      </c>
      <c r="X174" s="601">
        <v>264</v>
      </c>
      <c r="Y174" s="601">
        <v>313</v>
      </c>
    </row>
    <row r="175" spans="1:25" x14ac:dyDescent="0.2">
      <c r="A175" s="598" t="s">
        <v>862</v>
      </c>
      <c r="B175" s="599" t="s">
        <v>863</v>
      </c>
      <c r="C175" s="599">
        <v>97413</v>
      </c>
      <c r="D175" s="599" t="s">
        <v>426</v>
      </c>
      <c r="E175" s="599">
        <v>0</v>
      </c>
      <c r="F175" s="600">
        <v>742</v>
      </c>
      <c r="G175" s="600">
        <v>1772</v>
      </c>
      <c r="H175" s="600">
        <v>294</v>
      </c>
      <c r="I175" s="600">
        <v>161</v>
      </c>
      <c r="J175" s="600">
        <v>41</v>
      </c>
      <c r="K175" s="600">
        <v>246</v>
      </c>
      <c r="L175" s="600">
        <v>47</v>
      </c>
      <c r="M175" s="600">
        <v>740</v>
      </c>
      <c r="N175" s="600">
        <v>111</v>
      </c>
      <c r="O175" s="600">
        <v>111</v>
      </c>
      <c r="P175" s="600">
        <v>174</v>
      </c>
      <c r="Q175" s="600">
        <v>173</v>
      </c>
      <c r="R175" s="600">
        <v>88</v>
      </c>
      <c r="S175" s="600">
        <v>83</v>
      </c>
      <c r="T175" s="600"/>
      <c r="U175" s="600">
        <v>56</v>
      </c>
      <c r="V175" s="600">
        <v>192</v>
      </c>
      <c r="W175" s="601">
        <v>66</v>
      </c>
      <c r="X175" s="601">
        <v>224</v>
      </c>
      <c r="Y175" s="601">
        <v>293</v>
      </c>
    </row>
    <row r="176" spans="1:25" x14ac:dyDescent="0.2">
      <c r="A176" s="598" t="s">
        <v>864</v>
      </c>
      <c r="B176" s="599" t="s">
        <v>865</v>
      </c>
      <c r="C176" s="599">
        <v>97413</v>
      </c>
      <c r="D176" s="599" t="s">
        <v>426</v>
      </c>
      <c r="E176" s="599">
        <v>0</v>
      </c>
      <c r="F176" s="600">
        <v>1098</v>
      </c>
      <c r="G176" s="600">
        <v>2756</v>
      </c>
      <c r="H176" s="600">
        <v>358</v>
      </c>
      <c r="I176" s="600">
        <v>312</v>
      </c>
      <c r="J176" s="600">
        <v>56</v>
      </c>
      <c r="K176" s="600">
        <v>372</v>
      </c>
      <c r="L176" s="600">
        <v>75</v>
      </c>
      <c r="M176" s="600">
        <v>1236</v>
      </c>
      <c r="N176" s="600">
        <v>210</v>
      </c>
      <c r="O176" s="600">
        <v>188</v>
      </c>
      <c r="P176" s="600">
        <v>304</v>
      </c>
      <c r="Q176" s="600">
        <v>242</v>
      </c>
      <c r="R176" s="600">
        <v>190</v>
      </c>
      <c r="S176" s="600">
        <v>102</v>
      </c>
      <c r="T176" s="600">
        <v>5</v>
      </c>
      <c r="U176" s="600">
        <v>92</v>
      </c>
      <c r="V176" s="600">
        <v>444</v>
      </c>
      <c r="W176" s="601">
        <v>88</v>
      </c>
      <c r="X176" s="601">
        <v>317</v>
      </c>
      <c r="Y176" s="601">
        <v>441</v>
      </c>
    </row>
    <row r="177" spans="1:25" x14ac:dyDescent="0.2">
      <c r="A177" s="598" t="s">
        <v>866</v>
      </c>
      <c r="B177" s="599" t="s">
        <v>867</v>
      </c>
      <c r="C177" s="599">
        <v>97413</v>
      </c>
      <c r="D177" s="599" t="s">
        <v>426</v>
      </c>
      <c r="E177" s="599">
        <v>3</v>
      </c>
      <c r="F177" s="600"/>
      <c r="G177" s="600"/>
      <c r="H177" s="600"/>
      <c r="I177" s="600"/>
      <c r="J177" s="600"/>
      <c r="K177" s="600"/>
      <c r="L177" s="600"/>
      <c r="M177" s="600"/>
      <c r="N177" s="600"/>
      <c r="O177" s="600"/>
      <c r="P177" s="600"/>
      <c r="Q177" s="600"/>
      <c r="R177" s="600"/>
      <c r="S177" s="600"/>
      <c r="T177" s="600"/>
      <c r="U177" s="600"/>
      <c r="V177" s="600"/>
      <c r="W177" s="601"/>
      <c r="X177" s="601"/>
      <c r="Y177" s="601"/>
    </row>
    <row r="178" spans="1:25" x14ac:dyDescent="0.2">
      <c r="A178" s="598" t="s">
        <v>868</v>
      </c>
      <c r="B178" s="599" t="s">
        <v>869</v>
      </c>
      <c r="C178" s="599">
        <v>97413</v>
      </c>
      <c r="D178" s="599" t="s">
        <v>426</v>
      </c>
      <c r="E178" s="599">
        <v>0</v>
      </c>
      <c r="F178" s="600">
        <v>1619</v>
      </c>
      <c r="G178" s="600">
        <v>3974</v>
      </c>
      <c r="H178" s="600">
        <v>586</v>
      </c>
      <c r="I178" s="600">
        <v>393</v>
      </c>
      <c r="J178" s="600">
        <v>79</v>
      </c>
      <c r="K178" s="600">
        <v>561</v>
      </c>
      <c r="L178" s="600">
        <v>89</v>
      </c>
      <c r="M178" s="600">
        <v>1715</v>
      </c>
      <c r="N178" s="600">
        <v>237</v>
      </c>
      <c r="O178" s="600">
        <v>274</v>
      </c>
      <c r="P178" s="600">
        <v>440</v>
      </c>
      <c r="Q178" s="600">
        <v>361</v>
      </c>
      <c r="R178" s="600">
        <v>242</v>
      </c>
      <c r="S178" s="600">
        <v>161</v>
      </c>
      <c r="T178" s="600"/>
      <c r="U178" s="600">
        <v>76</v>
      </c>
      <c r="V178" s="600">
        <v>429</v>
      </c>
      <c r="W178" s="601">
        <v>108</v>
      </c>
      <c r="X178" s="601">
        <v>509</v>
      </c>
      <c r="Y178" s="601">
        <v>522</v>
      </c>
    </row>
    <row r="179" spans="1:25" x14ac:dyDescent="0.2">
      <c r="A179" s="598" t="s">
        <v>870</v>
      </c>
      <c r="B179" s="599" t="s">
        <v>871</v>
      </c>
      <c r="C179" s="599">
        <v>97413</v>
      </c>
      <c r="D179" s="599" t="s">
        <v>426</v>
      </c>
      <c r="E179" s="599">
        <v>0</v>
      </c>
      <c r="F179" s="600">
        <v>1165</v>
      </c>
      <c r="G179" s="600">
        <v>2557</v>
      </c>
      <c r="H179" s="600">
        <v>491</v>
      </c>
      <c r="I179" s="600">
        <v>285</v>
      </c>
      <c r="J179" s="600">
        <v>80</v>
      </c>
      <c r="K179" s="600">
        <v>309</v>
      </c>
      <c r="L179" s="600">
        <v>50</v>
      </c>
      <c r="M179" s="600">
        <v>1003</v>
      </c>
      <c r="N179" s="600">
        <v>124</v>
      </c>
      <c r="O179" s="600">
        <v>140</v>
      </c>
      <c r="P179" s="600">
        <v>253</v>
      </c>
      <c r="Q179" s="600">
        <v>216</v>
      </c>
      <c r="R179" s="600">
        <v>149</v>
      </c>
      <c r="S179" s="600">
        <v>121</v>
      </c>
      <c r="T179" s="600"/>
      <c r="U179" s="600">
        <v>67</v>
      </c>
      <c r="V179" s="600">
        <v>342</v>
      </c>
      <c r="W179" s="601">
        <v>114</v>
      </c>
      <c r="X179" s="601">
        <v>374</v>
      </c>
      <c r="Y179" s="601">
        <v>437</v>
      </c>
    </row>
    <row r="180" spans="1:25" x14ac:dyDescent="0.2">
      <c r="A180" s="598" t="s">
        <v>872</v>
      </c>
      <c r="B180" s="599" t="s">
        <v>873</v>
      </c>
      <c r="C180" s="599">
        <v>97413</v>
      </c>
      <c r="D180" s="599" t="s">
        <v>426</v>
      </c>
      <c r="E180" s="599">
        <v>0</v>
      </c>
      <c r="F180" s="600">
        <v>723</v>
      </c>
      <c r="G180" s="600">
        <v>1538</v>
      </c>
      <c r="H180" s="600">
        <v>343</v>
      </c>
      <c r="I180" s="600">
        <v>199</v>
      </c>
      <c r="J180" s="600">
        <v>32</v>
      </c>
      <c r="K180" s="600">
        <v>149</v>
      </c>
      <c r="L180" s="600">
        <v>31</v>
      </c>
      <c r="M180" s="600">
        <v>634</v>
      </c>
      <c r="N180" s="600">
        <v>97</v>
      </c>
      <c r="O180" s="600">
        <v>68</v>
      </c>
      <c r="P180" s="600">
        <v>168</v>
      </c>
      <c r="Q180" s="600">
        <v>124</v>
      </c>
      <c r="R180" s="600">
        <v>99</v>
      </c>
      <c r="S180" s="600">
        <v>78</v>
      </c>
      <c r="T180" s="600"/>
      <c r="U180" s="600">
        <v>29</v>
      </c>
      <c r="V180" s="600">
        <v>314</v>
      </c>
      <c r="W180" s="601">
        <v>67</v>
      </c>
      <c r="X180" s="601">
        <v>202</v>
      </c>
      <c r="Y180" s="601">
        <v>297</v>
      </c>
    </row>
    <row r="181" spans="1:25" x14ac:dyDescent="0.2">
      <c r="A181" s="598" t="s">
        <v>874</v>
      </c>
      <c r="B181" s="599" t="s">
        <v>875</v>
      </c>
      <c r="C181" s="599">
        <v>97413</v>
      </c>
      <c r="D181" s="599" t="s">
        <v>426</v>
      </c>
      <c r="E181" s="599">
        <v>0</v>
      </c>
      <c r="F181" s="600">
        <v>1423</v>
      </c>
      <c r="G181" s="600">
        <v>3363</v>
      </c>
      <c r="H181" s="600">
        <v>545</v>
      </c>
      <c r="I181" s="600">
        <v>328</v>
      </c>
      <c r="J181" s="600">
        <v>65</v>
      </c>
      <c r="K181" s="600">
        <v>485</v>
      </c>
      <c r="L181" s="600">
        <v>79</v>
      </c>
      <c r="M181" s="600">
        <v>1387</v>
      </c>
      <c r="N181" s="600">
        <v>212</v>
      </c>
      <c r="O181" s="600">
        <v>237</v>
      </c>
      <c r="P181" s="600">
        <v>342</v>
      </c>
      <c r="Q181" s="600">
        <v>284</v>
      </c>
      <c r="R181" s="600">
        <v>185</v>
      </c>
      <c r="S181" s="600">
        <v>127</v>
      </c>
      <c r="T181" s="600">
        <v>5</v>
      </c>
      <c r="U181" s="600">
        <v>73</v>
      </c>
      <c r="V181" s="600">
        <v>372</v>
      </c>
      <c r="W181" s="601">
        <v>91</v>
      </c>
      <c r="X181" s="601">
        <v>454</v>
      </c>
      <c r="Y181" s="601">
        <v>459</v>
      </c>
    </row>
    <row r="182" spans="1:25" x14ac:dyDescent="0.2">
      <c r="A182" s="598" t="s">
        <v>876</v>
      </c>
      <c r="B182" s="599" t="s">
        <v>877</v>
      </c>
      <c r="C182" s="599">
        <v>97413</v>
      </c>
      <c r="D182" s="599" t="s">
        <v>426</v>
      </c>
      <c r="E182" s="599">
        <v>0</v>
      </c>
      <c r="F182" s="600">
        <v>949</v>
      </c>
      <c r="G182" s="600">
        <v>2394</v>
      </c>
      <c r="H182" s="600">
        <v>333</v>
      </c>
      <c r="I182" s="600">
        <v>225</v>
      </c>
      <c r="J182" s="600">
        <v>64</v>
      </c>
      <c r="K182" s="600">
        <v>327</v>
      </c>
      <c r="L182" s="600">
        <v>84</v>
      </c>
      <c r="M182" s="600">
        <v>1052</v>
      </c>
      <c r="N182" s="600">
        <v>150</v>
      </c>
      <c r="O182" s="600">
        <v>144</v>
      </c>
      <c r="P182" s="600">
        <v>271</v>
      </c>
      <c r="Q182" s="600">
        <v>212</v>
      </c>
      <c r="R182" s="600">
        <v>143</v>
      </c>
      <c r="S182" s="600">
        <v>132</v>
      </c>
      <c r="T182" s="600"/>
      <c r="U182" s="600">
        <v>53</v>
      </c>
      <c r="V182" s="600">
        <v>298</v>
      </c>
      <c r="W182" s="601">
        <v>83</v>
      </c>
      <c r="X182" s="601">
        <v>282</v>
      </c>
      <c r="Y182" s="601">
        <v>425</v>
      </c>
    </row>
    <row r="183" spans="1:25" x14ac:dyDescent="0.2">
      <c r="A183" s="598" t="s">
        <v>878</v>
      </c>
      <c r="B183" s="599" t="s">
        <v>879</v>
      </c>
      <c r="C183" s="599">
        <v>97413</v>
      </c>
      <c r="D183" s="599" t="s">
        <v>426</v>
      </c>
      <c r="E183" s="599">
        <v>3</v>
      </c>
      <c r="F183" s="600"/>
      <c r="G183" s="600"/>
      <c r="H183" s="600"/>
      <c r="I183" s="600"/>
      <c r="J183" s="600"/>
      <c r="K183" s="600"/>
      <c r="L183" s="600"/>
      <c r="M183" s="600"/>
      <c r="N183" s="600"/>
      <c r="O183" s="600"/>
      <c r="P183" s="600"/>
      <c r="Q183" s="600"/>
      <c r="R183" s="600"/>
      <c r="S183" s="600"/>
      <c r="T183" s="600"/>
      <c r="U183" s="600"/>
      <c r="V183" s="600"/>
      <c r="W183" s="601"/>
      <c r="X183" s="601"/>
      <c r="Y183" s="601"/>
    </row>
    <row r="184" spans="1:25" x14ac:dyDescent="0.2">
      <c r="A184" s="598" t="s">
        <v>880</v>
      </c>
      <c r="B184" s="599" t="s">
        <v>352</v>
      </c>
      <c r="C184" s="599">
        <v>97414</v>
      </c>
      <c r="D184" s="599" t="s">
        <v>350</v>
      </c>
      <c r="E184" s="599">
        <v>0</v>
      </c>
      <c r="F184" s="600">
        <v>2008</v>
      </c>
      <c r="G184" s="600">
        <v>4596</v>
      </c>
      <c r="H184" s="600">
        <v>879</v>
      </c>
      <c r="I184" s="600">
        <v>680</v>
      </c>
      <c r="J184" s="600">
        <v>98</v>
      </c>
      <c r="K184" s="600">
        <v>351</v>
      </c>
      <c r="L184" s="600">
        <v>102</v>
      </c>
      <c r="M184" s="600">
        <v>2133</v>
      </c>
      <c r="N184" s="600">
        <v>321</v>
      </c>
      <c r="O184" s="600">
        <v>326</v>
      </c>
      <c r="P184" s="600">
        <v>497</v>
      </c>
      <c r="Q184" s="600">
        <v>386</v>
      </c>
      <c r="R184" s="600">
        <v>302</v>
      </c>
      <c r="S184" s="600">
        <v>301</v>
      </c>
      <c r="T184" s="600">
        <v>8</v>
      </c>
      <c r="U184" s="600">
        <v>173</v>
      </c>
      <c r="V184" s="600">
        <v>1029</v>
      </c>
      <c r="W184" s="601">
        <v>164</v>
      </c>
      <c r="X184" s="601">
        <v>624</v>
      </c>
      <c r="Y184" s="601">
        <v>1019</v>
      </c>
    </row>
    <row r="185" spans="1:25" x14ac:dyDescent="0.2">
      <c r="A185" s="598" t="s">
        <v>881</v>
      </c>
      <c r="B185" s="599" t="s">
        <v>592</v>
      </c>
      <c r="C185" s="599">
        <v>97414</v>
      </c>
      <c r="D185" s="599" t="s">
        <v>350</v>
      </c>
      <c r="E185" s="599">
        <v>0</v>
      </c>
      <c r="F185" s="600">
        <v>1196</v>
      </c>
      <c r="G185" s="600">
        <v>2743</v>
      </c>
      <c r="H185" s="600">
        <v>563</v>
      </c>
      <c r="I185" s="600">
        <v>335</v>
      </c>
      <c r="J185" s="600">
        <v>81</v>
      </c>
      <c r="K185" s="600">
        <v>217</v>
      </c>
      <c r="L185" s="600">
        <v>68</v>
      </c>
      <c r="M185" s="600">
        <v>1246</v>
      </c>
      <c r="N185" s="600">
        <v>176</v>
      </c>
      <c r="O185" s="600">
        <v>169</v>
      </c>
      <c r="P185" s="600">
        <v>273</v>
      </c>
      <c r="Q185" s="600">
        <v>240</v>
      </c>
      <c r="R185" s="600">
        <v>215</v>
      </c>
      <c r="S185" s="600">
        <v>173</v>
      </c>
      <c r="T185" s="600"/>
      <c r="U185" s="600">
        <v>79</v>
      </c>
      <c r="V185" s="600">
        <v>517</v>
      </c>
      <c r="W185" s="601">
        <v>99</v>
      </c>
      <c r="X185" s="601">
        <v>380</v>
      </c>
      <c r="Y185" s="601">
        <v>596</v>
      </c>
    </row>
    <row r="186" spans="1:25" x14ac:dyDescent="0.2">
      <c r="A186" s="598" t="s">
        <v>882</v>
      </c>
      <c r="B186" s="599" t="s">
        <v>571</v>
      </c>
      <c r="C186" s="599">
        <v>97414</v>
      </c>
      <c r="D186" s="599" t="s">
        <v>350</v>
      </c>
      <c r="E186" s="599">
        <v>0</v>
      </c>
      <c r="F186" s="600">
        <v>608</v>
      </c>
      <c r="G186" s="600">
        <v>1353</v>
      </c>
      <c r="H186" s="600">
        <v>291</v>
      </c>
      <c r="I186" s="600">
        <v>162</v>
      </c>
      <c r="J186" s="600">
        <v>37</v>
      </c>
      <c r="K186" s="600">
        <v>118</v>
      </c>
      <c r="L186" s="600">
        <v>36</v>
      </c>
      <c r="M186" s="600">
        <v>590</v>
      </c>
      <c r="N186" s="600">
        <v>113</v>
      </c>
      <c r="O186" s="600">
        <v>73</v>
      </c>
      <c r="P186" s="600">
        <v>123</v>
      </c>
      <c r="Q186" s="600">
        <v>121</v>
      </c>
      <c r="R186" s="600">
        <v>93</v>
      </c>
      <c r="S186" s="600">
        <v>67</v>
      </c>
      <c r="T186" s="600">
        <v>7</v>
      </c>
      <c r="U186" s="600">
        <v>38</v>
      </c>
      <c r="V186" s="600">
        <v>260</v>
      </c>
      <c r="W186" s="601">
        <v>53</v>
      </c>
      <c r="X186" s="601">
        <v>195</v>
      </c>
      <c r="Y186" s="601">
        <v>289</v>
      </c>
    </row>
    <row r="187" spans="1:25" x14ac:dyDescent="0.2">
      <c r="A187" s="598" t="s">
        <v>883</v>
      </c>
      <c r="B187" s="599" t="s">
        <v>356</v>
      </c>
      <c r="C187" s="599">
        <v>97414</v>
      </c>
      <c r="D187" s="599" t="s">
        <v>350</v>
      </c>
      <c r="E187" s="599">
        <v>0</v>
      </c>
      <c r="F187" s="600">
        <v>919</v>
      </c>
      <c r="G187" s="600">
        <v>2071</v>
      </c>
      <c r="H187" s="600">
        <v>423</v>
      </c>
      <c r="I187" s="600">
        <v>210</v>
      </c>
      <c r="J187" s="600">
        <v>38</v>
      </c>
      <c r="K187" s="600">
        <v>248</v>
      </c>
      <c r="L187" s="600">
        <v>52</v>
      </c>
      <c r="M187" s="600">
        <v>861</v>
      </c>
      <c r="N187" s="600">
        <v>105</v>
      </c>
      <c r="O187" s="600">
        <v>118</v>
      </c>
      <c r="P187" s="600">
        <v>203</v>
      </c>
      <c r="Q187" s="600">
        <v>173</v>
      </c>
      <c r="R187" s="600">
        <v>141</v>
      </c>
      <c r="S187" s="600">
        <v>121</v>
      </c>
      <c r="T187" s="600">
        <v>5</v>
      </c>
      <c r="U187" s="600">
        <v>56</v>
      </c>
      <c r="V187" s="600">
        <v>231</v>
      </c>
      <c r="W187" s="601">
        <v>71</v>
      </c>
      <c r="X187" s="601">
        <v>300</v>
      </c>
      <c r="Y187" s="601">
        <v>357</v>
      </c>
    </row>
    <row r="188" spans="1:25" x14ac:dyDescent="0.2">
      <c r="A188" s="598" t="s">
        <v>884</v>
      </c>
      <c r="B188" s="599" t="s">
        <v>885</v>
      </c>
      <c r="C188" s="599">
        <v>97414</v>
      </c>
      <c r="D188" s="599" t="s">
        <v>350</v>
      </c>
      <c r="E188" s="599">
        <v>0</v>
      </c>
      <c r="F188" s="600">
        <v>729</v>
      </c>
      <c r="G188" s="600">
        <v>1589</v>
      </c>
      <c r="H188" s="600">
        <v>337</v>
      </c>
      <c r="I188" s="600">
        <v>165</v>
      </c>
      <c r="J188" s="600">
        <v>43</v>
      </c>
      <c r="K188" s="600">
        <v>184</v>
      </c>
      <c r="L188" s="600">
        <v>37</v>
      </c>
      <c r="M188" s="600">
        <v>635</v>
      </c>
      <c r="N188" s="600">
        <v>68</v>
      </c>
      <c r="O188" s="600">
        <v>85</v>
      </c>
      <c r="P188" s="600">
        <v>146</v>
      </c>
      <c r="Q188" s="600">
        <v>135</v>
      </c>
      <c r="R188" s="600">
        <v>117</v>
      </c>
      <c r="S188" s="600">
        <v>84</v>
      </c>
      <c r="T188" s="600"/>
      <c r="U188" s="600">
        <v>37</v>
      </c>
      <c r="V188" s="600">
        <v>235</v>
      </c>
      <c r="W188" s="601">
        <v>54</v>
      </c>
      <c r="X188" s="601">
        <v>240</v>
      </c>
      <c r="Y188" s="601">
        <v>251</v>
      </c>
    </row>
    <row r="189" spans="1:25" x14ac:dyDescent="0.2">
      <c r="A189" s="598" t="s">
        <v>886</v>
      </c>
      <c r="B189" s="599" t="s">
        <v>887</v>
      </c>
      <c r="C189" s="599">
        <v>97414</v>
      </c>
      <c r="D189" s="599" t="s">
        <v>350</v>
      </c>
      <c r="E189" s="599">
        <v>0</v>
      </c>
      <c r="F189" s="600">
        <v>905</v>
      </c>
      <c r="G189" s="600">
        <v>2311</v>
      </c>
      <c r="H189" s="600">
        <v>314</v>
      </c>
      <c r="I189" s="600">
        <v>281</v>
      </c>
      <c r="J189" s="600">
        <v>38</v>
      </c>
      <c r="K189" s="600">
        <v>272</v>
      </c>
      <c r="L189" s="600">
        <v>69</v>
      </c>
      <c r="M189" s="600">
        <v>1096</v>
      </c>
      <c r="N189" s="600">
        <v>133</v>
      </c>
      <c r="O189" s="600">
        <v>160</v>
      </c>
      <c r="P189" s="600">
        <v>285</v>
      </c>
      <c r="Q189" s="600">
        <v>233</v>
      </c>
      <c r="R189" s="600">
        <v>170</v>
      </c>
      <c r="S189" s="600">
        <v>115</v>
      </c>
      <c r="T189" s="600"/>
      <c r="U189" s="600">
        <v>63</v>
      </c>
      <c r="V189" s="600">
        <v>315</v>
      </c>
      <c r="W189" s="601">
        <v>69</v>
      </c>
      <c r="X189" s="601">
        <v>304</v>
      </c>
      <c r="Y189" s="601">
        <v>418</v>
      </c>
    </row>
    <row r="190" spans="1:25" x14ac:dyDescent="0.2">
      <c r="A190" s="598" t="s">
        <v>888</v>
      </c>
      <c r="B190" s="599" t="s">
        <v>889</v>
      </c>
      <c r="C190" s="599">
        <v>97414</v>
      </c>
      <c r="D190" s="599" t="s">
        <v>350</v>
      </c>
      <c r="E190" s="599">
        <v>0</v>
      </c>
      <c r="F190" s="600">
        <v>1823</v>
      </c>
      <c r="G190" s="600">
        <v>4604</v>
      </c>
      <c r="H190" s="600">
        <v>633</v>
      </c>
      <c r="I190" s="600">
        <v>446</v>
      </c>
      <c r="J190" s="600">
        <v>96</v>
      </c>
      <c r="K190" s="600">
        <v>648</v>
      </c>
      <c r="L190" s="600">
        <v>117</v>
      </c>
      <c r="M190" s="600">
        <v>2040</v>
      </c>
      <c r="N190" s="600">
        <v>299</v>
      </c>
      <c r="O190" s="600">
        <v>294</v>
      </c>
      <c r="P190" s="600">
        <v>519</v>
      </c>
      <c r="Q190" s="600">
        <v>407</v>
      </c>
      <c r="R190" s="600">
        <v>303</v>
      </c>
      <c r="S190" s="600">
        <v>218</v>
      </c>
      <c r="T190" s="600">
        <v>11</v>
      </c>
      <c r="U190" s="600">
        <v>129</v>
      </c>
      <c r="V190" s="600">
        <v>568</v>
      </c>
      <c r="W190" s="601">
        <v>125</v>
      </c>
      <c r="X190" s="601">
        <v>586</v>
      </c>
      <c r="Y190" s="601">
        <v>579</v>
      </c>
    </row>
    <row r="191" spans="1:25" x14ac:dyDescent="0.2">
      <c r="A191" s="598" t="s">
        <v>890</v>
      </c>
      <c r="B191" s="599" t="s">
        <v>891</v>
      </c>
      <c r="C191" s="599">
        <v>97414</v>
      </c>
      <c r="D191" s="599" t="s">
        <v>350</v>
      </c>
      <c r="E191" s="599">
        <v>0</v>
      </c>
      <c r="F191" s="600">
        <v>1458</v>
      </c>
      <c r="G191" s="600">
        <v>3577</v>
      </c>
      <c r="H191" s="600">
        <v>594</v>
      </c>
      <c r="I191" s="600">
        <v>541</v>
      </c>
      <c r="J191" s="600">
        <v>49</v>
      </c>
      <c r="K191" s="600">
        <v>274</v>
      </c>
      <c r="L191" s="600">
        <v>99</v>
      </c>
      <c r="M191" s="600">
        <v>1788</v>
      </c>
      <c r="N191" s="600">
        <v>252</v>
      </c>
      <c r="O191" s="600">
        <v>249</v>
      </c>
      <c r="P191" s="600">
        <v>451</v>
      </c>
      <c r="Q191" s="600">
        <v>384</v>
      </c>
      <c r="R191" s="600">
        <v>240</v>
      </c>
      <c r="S191" s="600">
        <v>212</v>
      </c>
      <c r="T191" s="600"/>
      <c r="U191" s="600">
        <v>119</v>
      </c>
      <c r="V191" s="600">
        <v>846</v>
      </c>
      <c r="W191" s="601">
        <v>102</v>
      </c>
      <c r="X191" s="601">
        <v>433</v>
      </c>
      <c r="Y191" s="601">
        <v>759</v>
      </c>
    </row>
    <row r="192" spans="1:25" x14ac:dyDescent="0.2">
      <c r="A192" s="598" t="s">
        <v>892</v>
      </c>
      <c r="B192" s="599" t="s">
        <v>893</v>
      </c>
      <c r="C192" s="599">
        <v>97414</v>
      </c>
      <c r="D192" s="599" t="s">
        <v>350</v>
      </c>
      <c r="E192" s="599">
        <v>0</v>
      </c>
      <c r="F192" s="600">
        <v>1280</v>
      </c>
      <c r="G192" s="600">
        <v>3255</v>
      </c>
      <c r="H192" s="600">
        <v>417</v>
      </c>
      <c r="I192" s="600">
        <v>458</v>
      </c>
      <c r="J192" s="600">
        <v>55</v>
      </c>
      <c r="K192" s="600">
        <v>350</v>
      </c>
      <c r="L192" s="600">
        <v>92</v>
      </c>
      <c r="M192" s="600">
        <v>1563</v>
      </c>
      <c r="N192" s="600">
        <v>253</v>
      </c>
      <c r="O192" s="600">
        <v>255</v>
      </c>
      <c r="P192" s="600">
        <v>405</v>
      </c>
      <c r="Q192" s="600">
        <v>302</v>
      </c>
      <c r="R192" s="600">
        <v>218</v>
      </c>
      <c r="S192" s="600">
        <v>130</v>
      </c>
      <c r="T192" s="600">
        <v>6</v>
      </c>
      <c r="U192" s="600">
        <v>91</v>
      </c>
      <c r="V192" s="600">
        <v>712</v>
      </c>
      <c r="W192" s="601">
        <v>92</v>
      </c>
      <c r="X192" s="601">
        <v>377</v>
      </c>
      <c r="Y192" s="601">
        <v>501</v>
      </c>
    </row>
    <row r="193" spans="1:25" x14ac:dyDescent="0.2">
      <c r="A193" s="598" t="s">
        <v>894</v>
      </c>
      <c r="B193" s="599" t="s">
        <v>895</v>
      </c>
      <c r="C193" s="599">
        <v>97414</v>
      </c>
      <c r="D193" s="599" t="s">
        <v>350</v>
      </c>
      <c r="E193" s="599">
        <v>0</v>
      </c>
      <c r="F193" s="600">
        <v>816</v>
      </c>
      <c r="G193" s="600">
        <v>1988</v>
      </c>
      <c r="H193" s="600">
        <v>283</v>
      </c>
      <c r="I193" s="600">
        <v>189</v>
      </c>
      <c r="J193" s="600">
        <v>57</v>
      </c>
      <c r="K193" s="600">
        <v>287</v>
      </c>
      <c r="L193" s="600">
        <v>56</v>
      </c>
      <c r="M193" s="600">
        <v>830</v>
      </c>
      <c r="N193" s="600">
        <v>110</v>
      </c>
      <c r="O193" s="600">
        <v>110</v>
      </c>
      <c r="P193" s="600">
        <v>217</v>
      </c>
      <c r="Q193" s="600">
        <v>173</v>
      </c>
      <c r="R193" s="600">
        <v>133</v>
      </c>
      <c r="S193" s="600">
        <v>87</v>
      </c>
      <c r="T193" s="600">
        <v>5</v>
      </c>
      <c r="U193" s="600">
        <v>51</v>
      </c>
      <c r="V193" s="600">
        <v>197</v>
      </c>
      <c r="W193" s="601">
        <v>61</v>
      </c>
      <c r="X193" s="601">
        <v>260</v>
      </c>
      <c r="Y193" s="601">
        <v>284</v>
      </c>
    </row>
    <row r="194" spans="1:25" x14ac:dyDescent="0.2">
      <c r="A194" s="598" t="s">
        <v>896</v>
      </c>
      <c r="B194" s="599" t="s">
        <v>897</v>
      </c>
      <c r="C194" s="599">
        <v>97414</v>
      </c>
      <c r="D194" s="599" t="s">
        <v>350</v>
      </c>
      <c r="E194" s="599">
        <v>0</v>
      </c>
      <c r="F194" s="600">
        <v>879</v>
      </c>
      <c r="G194" s="600">
        <v>2178</v>
      </c>
      <c r="H194" s="600">
        <v>304</v>
      </c>
      <c r="I194" s="600">
        <v>197</v>
      </c>
      <c r="J194" s="600">
        <v>50</v>
      </c>
      <c r="K194" s="600">
        <v>328</v>
      </c>
      <c r="L194" s="600">
        <v>53</v>
      </c>
      <c r="M194" s="600">
        <v>921</v>
      </c>
      <c r="N194" s="600">
        <v>120</v>
      </c>
      <c r="O194" s="600">
        <v>114</v>
      </c>
      <c r="P194" s="600">
        <v>238</v>
      </c>
      <c r="Q194" s="600">
        <v>187</v>
      </c>
      <c r="R194" s="600">
        <v>144</v>
      </c>
      <c r="S194" s="600">
        <v>118</v>
      </c>
      <c r="T194" s="600"/>
      <c r="U194" s="600">
        <v>58</v>
      </c>
      <c r="V194" s="600">
        <v>200</v>
      </c>
      <c r="W194" s="601">
        <v>37</v>
      </c>
      <c r="X194" s="601">
        <v>277</v>
      </c>
      <c r="Y194" s="601">
        <v>312</v>
      </c>
    </row>
    <row r="195" spans="1:25" x14ac:dyDescent="0.2">
      <c r="A195" s="598" t="s">
        <v>898</v>
      </c>
      <c r="B195" s="599" t="s">
        <v>899</v>
      </c>
      <c r="C195" s="599">
        <v>97414</v>
      </c>
      <c r="D195" s="599" t="s">
        <v>350</v>
      </c>
      <c r="E195" s="599">
        <v>0</v>
      </c>
      <c r="F195" s="600">
        <v>795</v>
      </c>
      <c r="G195" s="600">
        <v>1997</v>
      </c>
      <c r="H195" s="600">
        <v>247</v>
      </c>
      <c r="I195" s="600">
        <v>238</v>
      </c>
      <c r="J195" s="600">
        <v>52</v>
      </c>
      <c r="K195" s="600">
        <v>258</v>
      </c>
      <c r="L195" s="600">
        <v>48</v>
      </c>
      <c r="M195" s="600">
        <v>898</v>
      </c>
      <c r="N195" s="600">
        <v>133</v>
      </c>
      <c r="O195" s="600">
        <v>140</v>
      </c>
      <c r="P195" s="600">
        <v>222</v>
      </c>
      <c r="Q195" s="600">
        <v>184</v>
      </c>
      <c r="R195" s="600">
        <v>126</v>
      </c>
      <c r="S195" s="600">
        <v>93</v>
      </c>
      <c r="T195" s="600"/>
      <c r="U195" s="600">
        <v>64</v>
      </c>
      <c r="V195" s="600">
        <v>311</v>
      </c>
      <c r="W195" s="601">
        <v>39</v>
      </c>
      <c r="X195" s="601">
        <v>238</v>
      </c>
      <c r="Y195" s="601">
        <v>270</v>
      </c>
    </row>
    <row r="196" spans="1:25" x14ac:dyDescent="0.2">
      <c r="A196" s="598" t="s">
        <v>900</v>
      </c>
      <c r="B196" s="599" t="s">
        <v>901</v>
      </c>
      <c r="C196" s="599">
        <v>97414</v>
      </c>
      <c r="D196" s="599" t="s">
        <v>350</v>
      </c>
      <c r="E196" s="599">
        <v>0</v>
      </c>
      <c r="F196" s="600">
        <v>594</v>
      </c>
      <c r="G196" s="600">
        <v>1458</v>
      </c>
      <c r="H196" s="600">
        <v>208</v>
      </c>
      <c r="I196" s="600">
        <v>143</v>
      </c>
      <c r="J196" s="600">
        <v>44</v>
      </c>
      <c r="K196" s="600">
        <v>199</v>
      </c>
      <c r="L196" s="600">
        <v>35</v>
      </c>
      <c r="M196" s="600">
        <v>619</v>
      </c>
      <c r="N196" s="600">
        <v>88</v>
      </c>
      <c r="O196" s="600">
        <v>90</v>
      </c>
      <c r="P196" s="600">
        <v>170</v>
      </c>
      <c r="Q196" s="600">
        <v>138</v>
      </c>
      <c r="R196" s="600">
        <v>82</v>
      </c>
      <c r="S196" s="600">
        <v>51</v>
      </c>
      <c r="T196" s="600"/>
      <c r="U196" s="600">
        <v>52</v>
      </c>
      <c r="V196" s="600">
        <v>139</v>
      </c>
      <c r="W196" s="601">
        <v>33</v>
      </c>
      <c r="X196" s="601">
        <v>203</v>
      </c>
      <c r="Y196" s="601">
        <v>274</v>
      </c>
    </row>
    <row r="197" spans="1:25" x14ac:dyDescent="0.2">
      <c r="A197" s="598" t="s">
        <v>902</v>
      </c>
      <c r="B197" s="599" t="s">
        <v>903</v>
      </c>
      <c r="C197" s="599">
        <v>97414</v>
      </c>
      <c r="D197" s="599" t="s">
        <v>350</v>
      </c>
      <c r="E197" s="599">
        <v>0</v>
      </c>
      <c r="F197" s="600">
        <v>485</v>
      </c>
      <c r="G197" s="600">
        <v>1242</v>
      </c>
      <c r="H197" s="600">
        <v>144</v>
      </c>
      <c r="I197" s="600">
        <v>120</v>
      </c>
      <c r="J197" s="600">
        <v>42</v>
      </c>
      <c r="K197" s="600">
        <v>179</v>
      </c>
      <c r="L197" s="600">
        <v>32</v>
      </c>
      <c r="M197" s="600">
        <v>538</v>
      </c>
      <c r="N197" s="600">
        <v>71</v>
      </c>
      <c r="O197" s="600">
        <v>72</v>
      </c>
      <c r="P197" s="600">
        <v>138</v>
      </c>
      <c r="Q197" s="600">
        <v>129</v>
      </c>
      <c r="R197" s="600">
        <v>83</v>
      </c>
      <c r="S197" s="600">
        <v>45</v>
      </c>
      <c r="T197" s="600"/>
      <c r="U197" s="600">
        <v>21</v>
      </c>
      <c r="V197" s="600">
        <v>120</v>
      </c>
      <c r="W197" s="601">
        <v>32</v>
      </c>
      <c r="X197" s="601">
        <v>138</v>
      </c>
      <c r="Y197" s="601">
        <v>165</v>
      </c>
    </row>
    <row r="198" spans="1:25" x14ac:dyDescent="0.2">
      <c r="A198" s="598" t="s">
        <v>904</v>
      </c>
      <c r="B198" s="599" t="s">
        <v>349</v>
      </c>
      <c r="C198" s="599">
        <v>97414</v>
      </c>
      <c r="D198" s="599" t="s">
        <v>350</v>
      </c>
      <c r="E198" s="599">
        <v>0</v>
      </c>
      <c r="F198" s="600">
        <v>1907</v>
      </c>
      <c r="G198" s="600">
        <v>4688</v>
      </c>
      <c r="H198" s="600">
        <v>783</v>
      </c>
      <c r="I198" s="600">
        <v>577</v>
      </c>
      <c r="J198" s="600">
        <v>92</v>
      </c>
      <c r="K198" s="600">
        <v>455</v>
      </c>
      <c r="L198" s="600">
        <v>130</v>
      </c>
      <c r="M198" s="600">
        <v>2224</v>
      </c>
      <c r="N198" s="600">
        <v>293</v>
      </c>
      <c r="O198" s="600">
        <v>314</v>
      </c>
      <c r="P198" s="600">
        <v>522</v>
      </c>
      <c r="Q198" s="600">
        <v>412</v>
      </c>
      <c r="R198" s="600">
        <v>355</v>
      </c>
      <c r="S198" s="600">
        <v>328</v>
      </c>
      <c r="T198" s="600">
        <v>5</v>
      </c>
      <c r="U198" s="600">
        <v>157</v>
      </c>
      <c r="V198" s="600">
        <v>655</v>
      </c>
      <c r="W198" s="601">
        <v>113</v>
      </c>
      <c r="X198" s="601">
        <v>617</v>
      </c>
      <c r="Y198" s="601">
        <v>903</v>
      </c>
    </row>
    <row r="199" spans="1:25" x14ac:dyDescent="0.2">
      <c r="A199" s="598" t="s">
        <v>905</v>
      </c>
      <c r="B199" s="599" t="s">
        <v>906</v>
      </c>
      <c r="C199" s="599">
        <v>97414</v>
      </c>
      <c r="D199" s="599" t="s">
        <v>350</v>
      </c>
      <c r="E199" s="599">
        <v>0</v>
      </c>
      <c r="F199" s="600">
        <v>1076</v>
      </c>
      <c r="G199" s="600">
        <v>2738</v>
      </c>
      <c r="H199" s="600">
        <v>357</v>
      </c>
      <c r="I199" s="600">
        <v>259</v>
      </c>
      <c r="J199" s="600">
        <v>55</v>
      </c>
      <c r="K199" s="600">
        <v>405</v>
      </c>
      <c r="L199" s="600">
        <v>76</v>
      </c>
      <c r="M199" s="600">
        <v>1201</v>
      </c>
      <c r="N199" s="600">
        <v>154</v>
      </c>
      <c r="O199" s="600">
        <v>181</v>
      </c>
      <c r="P199" s="600">
        <v>294</v>
      </c>
      <c r="Q199" s="600">
        <v>263</v>
      </c>
      <c r="R199" s="600">
        <v>208</v>
      </c>
      <c r="S199" s="600">
        <v>101</v>
      </c>
      <c r="T199" s="600"/>
      <c r="U199" s="600">
        <v>55</v>
      </c>
      <c r="V199" s="600">
        <v>242</v>
      </c>
      <c r="W199" s="601">
        <v>85</v>
      </c>
      <c r="X199" s="601">
        <v>335</v>
      </c>
      <c r="Y199" s="601">
        <v>310</v>
      </c>
    </row>
    <row r="200" spans="1:25" x14ac:dyDescent="0.2">
      <c r="A200" s="598" t="s">
        <v>907</v>
      </c>
      <c r="B200" s="599" t="s">
        <v>908</v>
      </c>
      <c r="C200" s="599">
        <v>97414</v>
      </c>
      <c r="D200" s="599" t="s">
        <v>350</v>
      </c>
      <c r="E200" s="599">
        <v>0</v>
      </c>
      <c r="F200" s="600">
        <v>201</v>
      </c>
      <c r="G200" s="600">
        <v>525</v>
      </c>
      <c r="H200" s="600">
        <v>64</v>
      </c>
      <c r="I200" s="600">
        <v>38</v>
      </c>
      <c r="J200" s="600">
        <v>15</v>
      </c>
      <c r="K200" s="600">
        <v>84</v>
      </c>
      <c r="L200" s="600">
        <v>16</v>
      </c>
      <c r="M200" s="600">
        <v>227</v>
      </c>
      <c r="N200" s="600">
        <v>39</v>
      </c>
      <c r="O200" s="600">
        <v>27</v>
      </c>
      <c r="P200" s="600">
        <v>58</v>
      </c>
      <c r="Q200" s="600">
        <v>48</v>
      </c>
      <c r="R200" s="600">
        <v>36</v>
      </c>
      <c r="S200" s="600">
        <v>19</v>
      </c>
      <c r="T200" s="600"/>
      <c r="U200" s="600">
        <v>15</v>
      </c>
      <c r="V200" s="600">
        <v>34</v>
      </c>
      <c r="W200" s="601">
        <v>21</v>
      </c>
      <c r="X200" s="601">
        <v>56</v>
      </c>
      <c r="Y200" s="601">
        <v>75</v>
      </c>
    </row>
    <row r="201" spans="1:25" x14ac:dyDescent="0.2">
      <c r="A201" s="598" t="s">
        <v>909</v>
      </c>
      <c r="B201" s="599" t="s">
        <v>910</v>
      </c>
      <c r="C201" s="599">
        <v>97414</v>
      </c>
      <c r="D201" s="599" t="s">
        <v>350</v>
      </c>
      <c r="E201" s="599">
        <v>0</v>
      </c>
      <c r="F201" s="600">
        <v>826</v>
      </c>
      <c r="G201" s="600">
        <v>2264</v>
      </c>
      <c r="H201" s="600">
        <v>231</v>
      </c>
      <c r="I201" s="600">
        <v>212</v>
      </c>
      <c r="J201" s="600">
        <v>52</v>
      </c>
      <c r="K201" s="600">
        <v>331</v>
      </c>
      <c r="L201" s="600">
        <v>77</v>
      </c>
      <c r="M201" s="600">
        <v>1053</v>
      </c>
      <c r="N201" s="600">
        <v>171</v>
      </c>
      <c r="O201" s="600">
        <v>158</v>
      </c>
      <c r="P201" s="600">
        <v>261</v>
      </c>
      <c r="Q201" s="600">
        <v>219</v>
      </c>
      <c r="R201" s="600">
        <v>142</v>
      </c>
      <c r="S201" s="600">
        <v>102</v>
      </c>
      <c r="T201" s="600">
        <v>6</v>
      </c>
      <c r="U201" s="600">
        <v>81</v>
      </c>
      <c r="V201" s="600">
        <v>312</v>
      </c>
      <c r="W201" s="601">
        <v>71</v>
      </c>
      <c r="X201" s="601">
        <v>261</v>
      </c>
      <c r="Y201" s="601">
        <v>289</v>
      </c>
    </row>
    <row r="202" spans="1:25" x14ac:dyDescent="0.2">
      <c r="A202" s="598" t="s">
        <v>911</v>
      </c>
      <c r="B202" s="599" t="s">
        <v>587</v>
      </c>
      <c r="C202" s="599">
        <v>97414</v>
      </c>
      <c r="D202" s="599" t="s">
        <v>350</v>
      </c>
      <c r="E202" s="599">
        <v>3</v>
      </c>
      <c r="F202" s="600"/>
      <c r="G202" s="600"/>
      <c r="H202" s="600"/>
      <c r="I202" s="600"/>
      <c r="J202" s="600"/>
      <c r="K202" s="600"/>
      <c r="L202" s="600"/>
      <c r="M202" s="600"/>
      <c r="N202" s="600"/>
      <c r="O202" s="600"/>
      <c r="P202" s="600"/>
      <c r="Q202" s="600"/>
      <c r="R202" s="600"/>
      <c r="S202" s="600"/>
      <c r="T202" s="600"/>
      <c r="U202" s="600"/>
      <c r="V202" s="600"/>
      <c r="W202" s="601"/>
      <c r="X202" s="601"/>
      <c r="Y202" s="601"/>
    </row>
    <row r="203" spans="1:25" x14ac:dyDescent="0.2">
      <c r="A203" s="598" t="s">
        <v>912</v>
      </c>
      <c r="B203" s="599" t="s">
        <v>913</v>
      </c>
      <c r="C203" s="599">
        <v>97415</v>
      </c>
      <c r="D203" s="599" t="s">
        <v>429</v>
      </c>
      <c r="E203" s="599">
        <v>0</v>
      </c>
      <c r="F203" s="600">
        <v>1219</v>
      </c>
      <c r="G203" s="600">
        <v>2668</v>
      </c>
      <c r="H203" s="600">
        <v>531</v>
      </c>
      <c r="I203" s="600">
        <v>349</v>
      </c>
      <c r="J203" s="600">
        <v>65</v>
      </c>
      <c r="K203" s="600">
        <v>274</v>
      </c>
      <c r="L203" s="600">
        <v>50</v>
      </c>
      <c r="M203" s="600">
        <v>1103</v>
      </c>
      <c r="N203" s="600">
        <v>170</v>
      </c>
      <c r="O203" s="600">
        <v>167</v>
      </c>
      <c r="P203" s="600">
        <v>274</v>
      </c>
      <c r="Q203" s="600">
        <v>212</v>
      </c>
      <c r="R203" s="600">
        <v>167</v>
      </c>
      <c r="S203" s="600">
        <v>113</v>
      </c>
      <c r="T203" s="600">
        <v>12</v>
      </c>
      <c r="U203" s="600">
        <v>86</v>
      </c>
      <c r="V203" s="600">
        <v>517</v>
      </c>
      <c r="W203" s="601">
        <v>85</v>
      </c>
      <c r="X203" s="601">
        <v>367</v>
      </c>
      <c r="Y203" s="601">
        <v>405</v>
      </c>
    </row>
    <row r="204" spans="1:25" x14ac:dyDescent="0.2">
      <c r="A204" s="598" t="s">
        <v>914</v>
      </c>
      <c r="B204" s="599" t="s">
        <v>915</v>
      </c>
      <c r="C204" s="599">
        <v>97415</v>
      </c>
      <c r="D204" s="599" t="s">
        <v>429</v>
      </c>
      <c r="E204" s="599">
        <v>0</v>
      </c>
      <c r="F204" s="600">
        <v>746</v>
      </c>
      <c r="G204" s="600">
        <v>1586</v>
      </c>
      <c r="H204" s="600">
        <v>352</v>
      </c>
      <c r="I204" s="600">
        <v>144</v>
      </c>
      <c r="J204" s="600">
        <v>42</v>
      </c>
      <c r="K204" s="600">
        <v>208</v>
      </c>
      <c r="L204" s="600">
        <v>35</v>
      </c>
      <c r="M204" s="600">
        <v>589</v>
      </c>
      <c r="N204" s="600">
        <v>93</v>
      </c>
      <c r="O204" s="600">
        <v>94</v>
      </c>
      <c r="P204" s="600">
        <v>150</v>
      </c>
      <c r="Q204" s="600">
        <v>112</v>
      </c>
      <c r="R204" s="600">
        <v>82</v>
      </c>
      <c r="S204" s="600">
        <v>58</v>
      </c>
      <c r="T204" s="600">
        <v>8</v>
      </c>
      <c r="U204" s="600">
        <v>42</v>
      </c>
      <c r="V204" s="600">
        <v>208</v>
      </c>
      <c r="W204" s="601">
        <v>59</v>
      </c>
      <c r="X204" s="601">
        <v>209</v>
      </c>
      <c r="Y204" s="601">
        <v>185</v>
      </c>
    </row>
    <row r="205" spans="1:25" x14ac:dyDescent="0.2">
      <c r="A205" s="598" t="s">
        <v>916</v>
      </c>
      <c r="B205" s="599" t="s">
        <v>917</v>
      </c>
      <c r="C205" s="599">
        <v>97415</v>
      </c>
      <c r="D205" s="599" t="s">
        <v>429</v>
      </c>
      <c r="E205" s="599">
        <v>0</v>
      </c>
      <c r="F205" s="600">
        <v>764</v>
      </c>
      <c r="G205" s="600">
        <v>1670</v>
      </c>
      <c r="H205" s="600">
        <v>363</v>
      </c>
      <c r="I205" s="600">
        <v>174</v>
      </c>
      <c r="J205" s="600">
        <v>27</v>
      </c>
      <c r="K205" s="600">
        <v>200</v>
      </c>
      <c r="L205" s="600">
        <v>33</v>
      </c>
      <c r="M205" s="600">
        <v>680</v>
      </c>
      <c r="N205" s="600">
        <v>92</v>
      </c>
      <c r="O205" s="600">
        <v>99</v>
      </c>
      <c r="P205" s="600">
        <v>149</v>
      </c>
      <c r="Q205" s="600">
        <v>158</v>
      </c>
      <c r="R205" s="600">
        <v>104</v>
      </c>
      <c r="S205" s="600">
        <v>78</v>
      </c>
      <c r="T205" s="600"/>
      <c r="U205" s="600">
        <v>46</v>
      </c>
      <c r="V205" s="600">
        <v>226</v>
      </c>
      <c r="W205" s="601">
        <v>69</v>
      </c>
      <c r="X205" s="601">
        <v>242</v>
      </c>
      <c r="Y205" s="601">
        <v>247</v>
      </c>
    </row>
    <row r="206" spans="1:25" x14ac:dyDescent="0.2">
      <c r="A206" s="598" t="s">
        <v>918</v>
      </c>
      <c r="B206" s="599" t="s">
        <v>919</v>
      </c>
      <c r="C206" s="599">
        <v>97415</v>
      </c>
      <c r="D206" s="599" t="s">
        <v>429</v>
      </c>
      <c r="E206" s="599">
        <v>0</v>
      </c>
      <c r="F206" s="600">
        <v>1036</v>
      </c>
      <c r="G206" s="600">
        <v>2479</v>
      </c>
      <c r="H206" s="600">
        <v>399</v>
      </c>
      <c r="I206" s="600">
        <v>299</v>
      </c>
      <c r="J206" s="600">
        <v>19</v>
      </c>
      <c r="K206" s="600">
        <v>319</v>
      </c>
      <c r="L206" s="600">
        <v>55</v>
      </c>
      <c r="M206" s="600">
        <v>1103</v>
      </c>
      <c r="N206" s="600">
        <v>162</v>
      </c>
      <c r="O206" s="600">
        <v>144</v>
      </c>
      <c r="P206" s="600">
        <v>300</v>
      </c>
      <c r="Q206" s="600">
        <v>237</v>
      </c>
      <c r="R206" s="600">
        <v>164</v>
      </c>
      <c r="S206" s="600">
        <v>96</v>
      </c>
      <c r="T206" s="600"/>
      <c r="U206" s="600">
        <v>48</v>
      </c>
      <c r="V206" s="600">
        <v>292</v>
      </c>
      <c r="W206" s="601">
        <v>67</v>
      </c>
      <c r="X206" s="601">
        <v>350</v>
      </c>
      <c r="Y206" s="601">
        <v>294</v>
      </c>
    </row>
    <row r="207" spans="1:25" x14ac:dyDescent="0.2">
      <c r="A207" s="598" t="s">
        <v>920</v>
      </c>
      <c r="B207" s="599" t="s">
        <v>921</v>
      </c>
      <c r="C207" s="599">
        <v>97415</v>
      </c>
      <c r="D207" s="599" t="s">
        <v>429</v>
      </c>
      <c r="E207" s="599">
        <v>0</v>
      </c>
      <c r="F207" s="600">
        <v>826</v>
      </c>
      <c r="G207" s="600">
        <v>1888</v>
      </c>
      <c r="H207" s="600">
        <v>383</v>
      </c>
      <c r="I207" s="600">
        <v>201</v>
      </c>
      <c r="J207" s="600"/>
      <c r="K207" s="600"/>
      <c r="L207" s="600"/>
      <c r="M207" s="600">
        <v>821</v>
      </c>
      <c r="N207" s="600">
        <v>108</v>
      </c>
      <c r="O207" s="600">
        <v>117</v>
      </c>
      <c r="P207" s="600">
        <v>200</v>
      </c>
      <c r="Q207" s="600">
        <v>167</v>
      </c>
      <c r="R207" s="600">
        <v>121</v>
      </c>
      <c r="S207" s="600">
        <v>108</v>
      </c>
      <c r="T207" s="600"/>
      <c r="U207" s="600"/>
      <c r="V207" s="600">
        <v>219</v>
      </c>
      <c r="W207" s="601">
        <v>59</v>
      </c>
      <c r="X207" s="601">
        <v>284</v>
      </c>
      <c r="Y207" s="601">
        <v>335</v>
      </c>
    </row>
    <row r="208" spans="1:25" x14ac:dyDescent="0.2">
      <c r="A208" s="598" t="s">
        <v>922</v>
      </c>
      <c r="B208" s="599" t="s">
        <v>923</v>
      </c>
      <c r="C208" s="599">
        <v>97415</v>
      </c>
      <c r="D208" s="599" t="s">
        <v>429</v>
      </c>
      <c r="E208" s="599">
        <v>0</v>
      </c>
      <c r="F208" s="600">
        <v>703</v>
      </c>
      <c r="G208" s="600">
        <v>1647</v>
      </c>
      <c r="H208" s="600">
        <v>277</v>
      </c>
      <c r="I208" s="600">
        <v>186</v>
      </c>
      <c r="J208" s="600">
        <v>25</v>
      </c>
      <c r="K208" s="600">
        <v>215</v>
      </c>
      <c r="L208" s="600">
        <v>38</v>
      </c>
      <c r="M208" s="600">
        <v>703</v>
      </c>
      <c r="N208" s="600">
        <v>95</v>
      </c>
      <c r="O208" s="600">
        <v>85</v>
      </c>
      <c r="P208" s="600">
        <v>189</v>
      </c>
      <c r="Q208" s="600">
        <v>145</v>
      </c>
      <c r="R208" s="600">
        <v>126</v>
      </c>
      <c r="S208" s="600">
        <v>63</v>
      </c>
      <c r="T208" s="600">
        <v>7</v>
      </c>
      <c r="U208" s="600">
        <v>38</v>
      </c>
      <c r="V208" s="600">
        <v>192</v>
      </c>
      <c r="W208" s="601">
        <v>36</v>
      </c>
      <c r="X208" s="601">
        <v>225</v>
      </c>
      <c r="Y208" s="601">
        <v>212</v>
      </c>
    </row>
    <row r="209" spans="1:25" x14ac:dyDescent="0.2">
      <c r="A209" s="598" t="s">
        <v>924</v>
      </c>
      <c r="B209" s="599" t="s">
        <v>925</v>
      </c>
      <c r="C209" s="599">
        <v>97415</v>
      </c>
      <c r="D209" s="599" t="s">
        <v>429</v>
      </c>
      <c r="E209" s="599">
        <v>0</v>
      </c>
      <c r="F209" s="600">
        <v>881</v>
      </c>
      <c r="G209" s="600">
        <v>2164</v>
      </c>
      <c r="H209" s="600">
        <v>321</v>
      </c>
      <c r="I209" s="600">
        <v>213</v>
      </c>
      <c r="J209" s="600">
        <v>28</v>
      </c>
      <c r="K209" s="600">
        <v>319</v>
      </c>
      <c r="L209" s="600">
        <v>45</v>
      </c>
      <c r="M209" s="600">
        <v>937</v>
      </c>
      <c r="N209" s="600">
        <v>129</v>
      </c>
      <c r="O209" s="600">
        <v>153</v>
      </c>
      <c r="P209" s="600">
        <v>231</v>
      </c>
      <c r="Q209" s="600">
        <v>218</v>
      </c>
      <c r="R209" s="600">
        <v>107</v>
      </c>
      <c r="S209" s="600">
        <v>99</v>
      </c>
      <c r="T209" s="600"/>
      <c r="U209" s="600">
        <v>46</v>
      </c>
      <c r="V209" s="600">
        <v>196</v>
      </c>
      <c r="W209" s="601">
        <v>49</v>
      </c>
      <c r="X209" s="601">
        <v>301</v>
      </c>
      <c r="Y209" s="601">
        <v>250</v>
      </c>
    </row>
    <row r="210" spans="1:25" x14ac:dyDescent="0.2">
      <c r="A210" s="598" t="s">
        <v>926</v>
      </c>
      <c r="B210" s="599" t="s">
        <v>927</v>
      </c>
      <c r="C210" s="599">
        <v>97415</v>
      </c>
      <c r="D210" s="599" t="s">
        <v>429</v>
      </c>
      <c r="E210" s="599">
        <v>0</v>
      </c>
      <c r="F210" s="600">
        <v>794</v>
      </c>
      <c r="G210" s="600">
        <v>2003</v>
      </c>
      <c r="H210" s="600">
        <v>281</v>
      </c>
      <c r="I210" s="600">
        <v>181</v>
      </c>
      <c r="J210" s="600">
        <v>18</v>
      </c>
      <c r="K210" s="600">
        <v>314</v>
      </c>
      <c r="L210" s="600">
        <v>48</v>
      </c>
      <c r="M210" s="600">
        <v>878</v>
      </c>
      <c r="N210" s="600">
        <v>112</v>
      </c>
      <c r="O210" s="600">
        <v>124</v>
      </c>
      <c r="P210" s="600">
        <v>240</v>
      </c>
      <c r="Q210" s="600">
        <v>206</v>
      </c>
      <c r="R210" s="600">
        <v>110</v>
      </c>
      <c r="S210" s="600">
        <v>86</v>
      </c>
      <c r="T210" s="600">
        <v>8</v>
      </c>
      <c r="U210" s="600">
        <v>42</v>
      </c>
      <c r="V210" s="600">
        <v>183</v>
      </c>
      <c r="W210" s="601">
        <v>50</v>
      </c>
      <c r="X210" s="601">
        <v>206</v>
      </c>
      <c r="Y210" s="601">
        <v>211</v>
      </c>
    </row>
    <row r="211" spans="1:25" x14ac:dyDescent="0.2">
      <c r="A211" s="598" t="s">
        <v>928</v>
      </c>
      <c r="B211" s="599" t="s">
        <v>929</v>
      </c>
      <c r="C211" s="599">
        <v>97415</v>
      </c>
      <c r="D211" s="599" t="s">
        <v>429</v>
      </c>
      <c r="E211" s="599">
        <v>0</v>
      </c>
      <c r="F211" s="600">
        <v>686</v>
      </c>
      <c r="G211" s="600">
        <v>1737</v>
      </c>
      <c r="H211" s="600">
        <v>247</v>
      </c>
      <c r="I211" s="600">
        <v>190</v>
      </c>
      <c r="J211" s="600">
        <v>32</v>
      </c>
      <c r="K211" s="600">
        <v>217</v>
      </c>
      <c r="L211" s="600">
        <v>55</v>
      </c>
      <c r="M211" s="600">
        <v>798</v>
      </c>
      <c r="N211" s="600">
        <v>98</v>
      </c>
      <c r="O211" s="600">
        <v>121</v>
      </c>
      <c r="P211" s="600">
        <v>198</v>
      </c>
      <c r="Q211" s="600">
        <v>171</v>
      </c>
      <c r="R211" s="600">
        <v>126</v>
      </c>
      <c r="S211" s="600">
        <v>84</v>
      </c>
      <c r="T211" s="600"/>
      <c r="U211" s="600">
        <v>48</v>
      </c>
      <c r="V211" s="600">
        <v>177</v>
      </c>
      <c r="W211" s="601">
        <v>43</v>
      </c>
      <c r="X211" s="601">
        <v>248</v>
      </c>
      <c r="Y211" s="601">
        <v>269</v>
      </c>
    </row>
    <row r="212" spans="1:25" x14ac:dyDescent="0.2">
      <c r="A212" s="598" t="s">
        <v>930</v>
      </c>
      <c r="B212" s="599" t="s">
        <v>931</v>
      </c>
      <c r="C212" s="599">
        <v>97415</v>
      </c>
      <c r="D212" s="599" t="s">
        <v>429</v>
      </c>
      <c r="E212" s="599">
        <v>3</v>
      </c>
      <c r="F212" s="600"/>
      <c r="G212" s="600"/>
      <c r="H212" s="600"/>
      <c r="I212" s="600"/>
      <c r="J212" s="600"/>
      <c r="K212" s="600"/>
      <c r="L212" s="600"/>
      <c r="M212" s="600"/>
      <c r="N212" s="600"/>
      <c r="O212" s="600"/>
      <c r="P212" s="600"/>
      <c r="Q212" s="600"/>
      <c r="R212" s="600"/>
      <c r="S212" s="600"/>
      <c r="T212" s="600"/>
      <c r="U212" s="600"/>
      <c r="V212" s="600"/>
      <c r="W212" s="601"/>
      <c r="X212" s="601"/>
      <c r="Y212" s="601"/>
    </row>
    <row r="213" spans="1:25" x14ac:dyDescent="0.2">
      <c r="A213" s="598" t="s">
        <v>932</v>
      </c>
      <c r="B213" s="599" t="s">
        <v>933</v>
      </c>
      <c r="C213" s="599">
        <v>97415</v>
      </c>
      <c r="D213" s="599" t="s">
        <v>429</v>
      </c>
      <c r="E213" s="599">
        <v>3</v>
      </c>
      <c r="F213" s="600"/>
      <c r="G213" s="600"/>
      <c r="H213" s="600"/>
      <c r="I213" s="600"/>
      <c r="J213" s="600"/>
      <c r="K213" s="600"/>
      <c r="L213" s="600"/>
      <c r="M213" s="600"/>
      <c r="N213" s="600"/>
      <c r="O213" s="600"/>
      <c r="P213" s="600"/>
      <c r="Q213" s="600"/>
      <c r="R213" s="600"/>
      <c r="S213" s="600"/>
      <c r="T213" s="600"/>
      <c r="U213" s="600"/>
      <c r="V213" s="600"/>
      <c r="W213" s="601"/>
      <c r="X213" s="601"/>
      <c r="Y213" s="601"/>
    </row>
    <row r="214" spans="1:25" x14ac:dyDescent="0.2">
      <c r="A214" s="598" t="s">
        <v>934</v>
      </c>
      <c r="B214" s="599" t="s">
        <v>935</v>
      </c>
      <c r="C214" s="599">
        <v>97415</v>
      </c>
      <c r="D214" s="599" t="s">
        <v>429</v>
      </c>
      <c r="E214" s="599">
        <v>4</v>
      </c>
      <c r="F214" s="600"/>
      <c r="G214" s="600"/>
      <c r="H214" s="600"/>
      <c r="I214" s="600"/>
      <c r="J214" s="600"/>
      <c r="K214" s="600"/>
      <c r="L214" s="600"/>
      <c r="M214" s="600"/>
      <c r="N214" s="600"/>
      <c r="O214" s="600"/>
      <c r="P214" s="600"/>
      <c r="Q214" s="600"/>
      <c r="R214" s="600"/>
      <c r="S214" s="600"/>
      <c r="T214" s="600"/>
      <c r="U214" s="600"/>
      <c r="V214" s="600"/>
      <c r="W214" s="601"/>
      <c r="X214" s="601"/>
      <c r="Y214" s="601"/>
    </row>
    <row r="215" spans="1:25" x14ac:dyDescent="0.2">
      <c r="A215" s="598" t="s">
        <v>936</v>
      </c>
      <c r="B215" s="599" t="s">
        <v>937</v>
      </c>
      <c r="C215" s="599">
        <v>97415</v>
      </c>
      <c r="D215" s="599" t="s">
        <v>429</v>
      </c>
      <c r="E215" s="599">
        <v>0</v>
      </c>
      <c r="F215" s="600">
        <v>734</v>
      </c>
      <c r="G215" s="600">
        <v>1731</v>
      </c>
      <c r="H215" s="600">
        <v>291</v>
      </c>
      <c r="I215" s="600">
        <v>141</v>
      </c>
      <c r="J215" s="600">
        <v>31</v>
      </c>
      <c r="K215" s="600">
        <v>271</v>
      </c>
      <c r="L215" s="600">
        <v>36</v>
      </c>
      <c r="M215" s="600">
        <v>695</v>
      </c>
      <c r="N215" s="600">
        <v>72</v>
      </c>
      <c r="O215" s="600">
        <v>86</v>
      </c>
      <c r="P215" s="600">
        <v>180</v>
      </c>
      <c r="Q215" s="600">
        <v>163</v>
      </c>
      <c r="R215" s="600">
        <v>121</v>
      </c>
      <c r="S215" s="600">
        <v>73</v>
      </c>
      <c r="T215" s="600"/>
      <c r="U215" s="600">
        <v>35</v>
      </c>
      <c r="V215" s="600">
        <v>57</v>
      </c>
      <c r="W215" s="601">
        <v>56</v>
      </c>
      <c r="X215" s="601">
        <v>231</v>
      </c>
      <c r="Y215" s="601">
        <v>238</v>
      </c>
    </row>
    <row r="216" spans="1:25" x14ac:dyDescent="0.2">
      <c r="A216" s="598" t="s">
        <v>938</v>
      </c>
      <c r="B216" s="599" t="s">
        <v>939</v>
      </c>
      <c r="C216" s="599">
        <v>97415</v>
      </c>
      <c r="D216" s="599" t="s">
        <v>429</v>
      </c>
      <c r="E216" s="599">
        <v>0</v>
      </c>
      <c r="F216" s="600">
        <v>1129</v>
      </c>
      <c r="G216" s="600">
        <v>2777</v>
      </c>
      <c r="H216" s="600">
        <v>410</v>
      </c>
      <c r="I216" s="600">
        <v>258</v>
      </c>
      <c r="J216" s="600">
        <v>53</v>
      </c>
      <c r="K216" s="600">
        <v>408</v>
      </c>
      <c r="L216" s="600">
        <v>69</v>
      </c>
      <c r="M216" s="600">
        <v>1187</v>
      </c>
      <c r="N216" s="600">
        <v>186</v>
      </c>
      <c r="O216" s="600">
        <v>167</v>
      </c>
      <c r="P216" s="600">
        <v>299</v>
      </c>
      <c r="Q216" s="600">
        <v>235</v>
      </c>
      <c r="R216" s="600">
        <v>185</v>
      </c>
      <c r="S216" s="600">
        <v>115</v>
      </c>
      <c r="T216" s="600"/>
      <c r="U216" s="600">
        <v>58</v>
      </c>
      <c r="V216" s="600">
        <v>212</v>
      </c>
      <c r="W216" s="601">
        <v>82</v>
      </c>
      <c r="X216" s="601">
        <v>373</v>
      </c>
      <c r="Y216" s="601">
        <v>317</v>
      </c>
    </row>
    <row r="217" spans="1:25" x14ac:dyDescent="0.2">
      <c r="A217" s="598" t="s">
        <v>940</v>
      </c>
      <c r="B217" s="599" t="s">
        <v>899</v>
      </c>
      <c r="C217" s="599">
        <v>97415</v>
      </c>
      <c r="D217" s="599" t="s">
        <v>429</v>
      </c>
      <c r="E217" s="599">
        <v>0</v>
      </c>
      <c r="F217" s="600">
        <v>833</v>
      </c>
      <c r="G217" s="600">
        <v>1871</v>
      </c>
      <c r="H217" s="600">
        <v>372</v>
      </c>
      <c r="I217" s="600">
        <v>196</v>
      </c>
      <c r="J217" s="600">
        <v>44</v>
      </c>
      <c r="K217" s="600">
        <v>221</v>
      </c>
      <c r="L217" s="600">
        <v>44</v>
      </c>
      <c r="M217" s="600">
        <v>771</v>
      </c>
      <c r="N217" s="600">
        <v>97</v>
      </c>
      <c r="O217" s="600">
        <v>110</v>
      </c>
      <c r="P217" s="600">
        <v>193</v>
      </c>
      <c r="Q217" s="600">
        <v>165</v>
      </c>
      <c r="R217" s="600">
        <v>114</v>
      </c>
      <c r="S217" s="600">
        <v>92</v>
      </c>
      <c r="T217" s="600"/>
      <c r="U217" s="600">
        <v>62</v>
      </c>
      <c r="V217" s="600">
        <v>110</v>
      </c>
      <c r="W217" s="601">
        <v>64</v>
      </c>
      <c r="X217" s="601">
        <v>265</v>
      </c>
      <c r="Y217" s="601">
        <v>359</v>
      </c>
    </row>
    <row r="218" spans="1:25" x14ac:dyDescent="0.2">
      <c r="A218" s="598" t="s">
        <v>941</v>
      </c>
      <c r="B218" s="599" t="s">
        <v>942</v>
      </c>
      <c r="C218" s="599">
        <v>97415</v>
      </c>
      <c r="D218" s="599" t="s">
        <v>429</v>
      </c>
      <c r="E218" s="599">
        <v>3</v>
      </c>
      <c r="F218" s="600"/>
      <c r="G218" s="600"/>
      <c r="H218" s="600"/>
      <c r="I218" s="600"/>
      <c r="J218" s="600"/>
      <c r="K218" s="600"/>
      <c r="L218" s="600"/>
      <c r="M218" s="600"/>
      <c r="N218" s="600"/>
      <c r="O218" s="600"/>
      <c r="P218" s="600"/>
      <c r="Q218" s="600"/>
      <c r="R218" s="600"/>
      <c r="S218" s="600"/>
      <c r="T218" s="600"/>
      <c r="U218" s="600"/>
      <c r="V218" s="600"/>
      <c r="W218" s="601"/>
      <c r="X218" s="601"/>
      <c r="Y218" s="601"/>
    </row>
    <row r="219" spans="1:25" x14ac:dyDescent="0.2">
      <c r="A219" s="598" t="s">
        <v>943</v>
      </c>
      <c r="B219" s="599" t="s">
        <v>944</v>
      </c>
      <c r="C219" s="599">
        <v>97415</v>
      </c>
      <c r="D219" s="599" t="s">
        <v>429</v>
      </c>
      <c r="E219" s="599">
        <v>0</v>
      </c>
      <c r="F219" s="600">
        <v>1284</v>
      </c>
      <c r="G219" s="600">
        <v>3217</v>
      </c>
      <c r="H219" s="600">
        <v>453</v>
      </c>
      <c r="I219" s="600">
        <v>307</v>
      </c>
      <c r="J219" s="600">
        <v>61</v>
      </c>
      <c r="K219" s="600">
        <v>463</v>
      </c>
      <c r="L219" s="600">
        <v>84</v>
      </c>
      <c r="M219" s="600">
        <v>1407</v>
      </c>
      <c r="N219" s="600">
        <v>190</v>
      </c>
      <c r="O219" s="600">
        <v>170</v>
      </c>
      <c r="P219" s="600">
        <v>339</v>
      </c>
      <c r="Q219" s="600">
        <v>316</v>
      </c>
      <c r="R219" s="600">
        <v>217</v>
      </c>
      <c r="S219" s="600">
        <v>175</v>
      </c>
      <c r="T219" s="600"/>
      <c r="U219" s="600">
        <v>65</v>
      </c>
      <c r="V219" s="600">
        <v>203</v>
      </c>
      <c r="W219" s="601">
        <v>75</v>
      </c>
      <c r="X219" s="601">
        <v>417</v>
      </c>
      <c r="Y219" s="601">
        <v>465</v>
      </c>
    </row>
    <row r="220" spans="1:25" x14ac:dyDescent="0.2">
      <c r="A220" s="598" t="s">
        <v>945</v>
      </c>
      <c r="B220" s="599" t="s">
        <v>946</v>
      </c>
      <c r="C220" s="599">
        <v>97415</v>
      </c>
      <c r="D220" s="599" t="s">
        <v>429</v>
      </c>
      <c r="E220" s="599">
        <v>0</v>
      </c>
      <c r="F220" s="600">
        <v>909</v>
      </c>
      <c r="G220" s="600">
        <v>2278</v>
      </c>
      <c r="H220" s="600">
        <v>312</v>
      </c>
      <c r="I220" s="600">
        <v>217</v>
      </c>
      <c r="J220" s="600">
        <v>40</v>
      </c>
      <c r="K220" s="600">
        <v>340</v>
      </c>
      <c r="L220" s="600">
        <v>61</v>
      </c>
      <c r="M220" s="600">
        <v>984</v>
      </c>
      <c r="N220" s="600">
        <v>123</v>
      </c>
      <c r="O220" s="600">
        <v>118</v>
      </c>
      <c r="P220" s="600">
        <v>266</v>
      </c>
      <c r="Q220" s="600">
        <v>217</v>
      </c>
      <c r="R220" s="600">
        <v>153</v>
      </c>
      <c r="S220" s="600">
        <v>107</v>
      </c>
      <c r="T220" s="600"/>
      <c r="U220" s="600">
        <v>49</v>
      </c>
      <c r="V220" s="600">
        <v>265</v>
      </c>
      <c r="W220" s="601">
        <v>65</v>
      </c>
      <c r="X220" s="601">
        <v>267</v>
      </c>
      <c r="Y220" s="601">
        <v>284</v>
      </c>
    </row>
    <row r="221" spans="1:25" x14ac:dyDescent="0.2">
      <c r="A221" s="598" t="s">
        <v>947</v>
      </c>
      <c r="B221" s="599" t="s">
        <v>948</v>
      </c>
      <c r="C221" s="599">
        <v>97415</v>
      </c>
      <c r="D221" s="599" t="s">
        <v>429</v>
      </c>
      <c r="E221" s="599">
        <v>0</v>
      </c>
      <c r="F221" s="600">
        <v>735</v>
      </c>
      <c r="G221" s="600">
        <v>1970</v>
      </c>
      <c r="H221" s="600">
        <v>211</v>
      </c>
      <c r="I221" s="600">
        <v>206</v>
      </c>
      <c r="J221" s="600">
        <v>26</v>
      </c>
      <c r="K221" s="600">
        <v>292</v>
      </c>
      <c r="L221" s="600">
        <v>54</v>
      </c>
      <c r="M221" s="600">
        <v>917</v>
      </c>
      <c r="N221" s="600">
        <v>122</v>
      </c>
      <c r="O221" s="600">
        <v>133</v>
      </c>
      <c r="P221" s="600">
        <v>239</v>
      </c>
      <c r="Q221" s="600">
        <v>206</v>
      </c>
      <c r="R221" s="600">
        <v>130</v>
      </c>
      <c r="S221" s="600">
        <v>87</v>
      </c>
      <c r="T221" s="600"/>
      <c r="U221" s="600">
        <v>36</v>
      </c>
      <c r="V221" s="600">
        <v>163</v>
      </c>
      <c r="W221" s="601">
        <v>39</v>
      </c>
      <c r="X221" s="601">
        <v>203</v>
      </c>
      <c r="Y221" s="601">
        <v>220</v>
      </c>
    </row>
    <row r="222" spans="1:25" x14ac:dyDescent="0.2">
      <c r="A222" s="598" t="s">
        <v>949</v>
      </c>
      <c r="B222" s="599" t="s">
        <v>950</v>
      </c>
      <c r="C222" s="599">
        <v>97415</v>
      </c>
      <c r="D222" s="599" t="s">
        <v>429</v>
      </c>
      <c r="E222" s="599">
        <v>0</v>
      </c>
      <c r="F222" s="600">
        <v>777</v>
      </c>
      <c r="G222" s="600">
        <v>1742</v>
      </c>
      <c r="H222" s="600">
        <v>341</v>
      </c>
      <c r="I222" s="600">
        <v>162</v>
      </c>
      <c r="J222" s="600">
        <v>45</v>
      </c>
      <c r="K222" s="600">
        <v>229</v>
      </c>
      <c r="L222" s="600">
        <v>42</v>
      </c>
      <c r="M222" s="600">
        <v>690</v>
      </c>
      <c r="N222" s="600">
        <v>91</v>
      </c>
      <c r="O222" s="600">
        <v>102</v>
      </c>
      <c r="P222" s="600">
        <v>185</v>
      </c>
      <c r="Q222" s="600">
        <v>137</v>
      </c>
      <c r="R222" s="600">
        <v>105</v>
      </c>
      <c r="S222" s="600">
        <v>70</v>
      </c>
      <c r="T222" s="600">
        <v>6</v>
      </c>
      <c r="U222" s="600">
        <v>49</v>
      </c>
      <c r="V222" s="600">
        <v>162</v>
      </c>
      <c r="W222" s="601">
        <v>67</v>
      </c>
      <c r="X222" s="601">
        <v>239</v>
      </c>
      <c r="Y222" s="601">
        <v>267</v>
      </c>
    </row>
    <row r="223" spans="1:25" x14ac:dyDescent="0.2">
      <c r="A223" s="598" t="s">
        <v>951</v>
      </c>
      <c r="B223" s="599" t="s">
        <v>952</v>
      </c>
      <c r="C223" s="599">
        <v>97415</v>
      </c>
      <c r="D223" s="599" t="s">
        <v>429</v>
      </c>
      <c r="E223" s="599">
        <v>0</v>
      </c>
      <c r="F223" s="600">
        <v>1110</v>
      </c>
      <c r="G223" s="600">
        <v>2428</v>
      </c>
      <c r="H223" s="600">
        <v>478</v>
      </c>
      <c r="I223" s="600">
        <v>291</v>
      </c>
      <c r="J223" s="600">
        <v>46</v>
      </c>
      <c r="K223" s="600">
        <v>295</v>
      </c>
      <c r="L223" s="600">
        <v>52</v>
      </c>
      <c r="M223" s="600">
        <v>975</v>
      </c>
      <c r="N223" s="600">
        <v>139</v>
      </c>
      <c r="O223" s="600">
        <v>120</v>
      </c>
      <c r="P223" s="600">
        <v>216</v>
      </c>
      <c r="Q223" s="600">
        <v>217</v>
      </c>
      <c r="R223" s="600">
        <v>151</v>
      </c>
      <c r="S223" s="600">
        <v>132</v>
      </c>
      <c r="T223" s="600">
        <v>9</v>
      </c>
      <c r="U223" s="600">
        <v>66</v>
      </c>
      <c r="V223" s="600">
        <v>369</v>
      </c>
      <c r="W223" s="601">
        <v>81</v>
      </c>
      <c r="X223" s="601">
        <v>348</v>
      </c>
      <c r="Y223" s="601">
        <v>363</v>
      </c>
    </row>
    <row r="224" spans="1:25" x14ac:dyDescent="0.2">
      <c r="A224" s="598" t="s">
        <v>953</v>
      </c>
      <c r="B224" s="599" t="s">
        <v>954</v>
      </c>
      <c r="C224" s="599">
        <v>97415</v>
      </c>
      <c r="D224" s="599" t="s">
        <v>429</v>
      </c>
      <c r="E224" s="599">
        <v>0</v>
      </c>
      <c r="F224" s="600">
        <v>1548</v>
      </c>
      <c r="G224" s="600">
        <v>3446</v>
      </c>
      <c r="H224" s="600">
        <v>662</v>
      </c>
      <c r="I224" s="600">
        <v>516</v>
      </c>
      <c r="J224" s="600">
        <v>67</v>
      </c>
      <c r="K224" s="600">
        <v>303</v>
      </c>
      <c r="L224" s="600">
        <v>74</v>
      </c>
      <c r="M224" s="600">
        <v>1527</v>
      </c>
      <c r="N224" s="600">
        <v>183</v>
      </c>
      <c r="O224" s="600">
        <v>211</v>
      </c>
      <c r="P224" s="600">
        <v>341</v>
      </c>
      <c r="Q224" s="600">
        <v>341</v>
      </c>
      <c r="R224" s="600">
        <v>253</v>
      </c>
      <c r="S224" s="600">
        <v>198</v>
      </c>
      <c r="T224" s="600">
        <v>8</v>
      </c>
      <c r="U224" s="600">
        <v>80</v>
      </c>
      <c r="V224" s="600">
        <v>929</v>
      </c>
      <c r="W224" s="601">
        <v>117</v>
      </c>
      <c r="X224" s="601">
        <v>540</v>
      </c>
      <c r="Y224" s="601">
        <v>585</v>
      </c>
    </row>
    <row r="225" spans="1:25" x14ac:dyDescent="0.2">
      <c r="A225" s="598" t="s">
        <v>955</v>
      </c>
      <c r="B225" s="599" t="s">
        <v>956</v>
      </c>
      <c r="C225" s="599">
        <v>97415</v>
      </c>
      <c r="D225" s="599" t="s">
        <v>429</v>
      </c>
      <c r="E225" s="599">
        <v>0</v>
      </c>
      <c r="F225" s="600">
        <v>1773</v>
      </c>
      <c r="G225" s="600">
        <v>4428</v>
      </c>
      <c r="H225" s="600">
        <v>617</v>
      </c>
      <c r="I225" s="600">
        <v>523</v>
      </c>
      <c r="J225" s="600">
        <v>74</v>
      </c>
      <c r="K225" s="600">
        <v>559</v>
      </c>
      <c r="L225" s="600">
        <v>102</v>
      </c>
      <c r="M225" s="600">
        <v>2016</v>
      </c>
      <c r="N225" s="600">
        <v>280</v>
      </c>
      <c r="O225" s="600">
        <v>274</v>
      </c>
      <c r="P225" s="600">
        <v>541</v>
      </c>
      <c r="Q225" s="600">
        <v>418</v>
      </c>
      <c r="R225" s="600">
        <v>295</v>
      </c>
      <c r="S225" s="600">
        <v>208</v>
      </c>
      <c r="T225" s="600">
        <v>6</v>
      </c>
      <c r="U225" s="600">
        <v>108</v>
      </c>
      <c r="V225" s="600">
        <v>748</v>
      </c>
      <c r="W225" s="601">
        <v>115</v>
      </c>
      <c r="X225" s="601">
        <v>615</v>
      </c>
      <c r="Y225" s="601">
        <v>598</v>
      </c>
    </row>
    <row r="226" spans="1:25" x14ac:dyDescent="0.2">
      <c r="A226" s="598" t="s">
        <v>957</v>
      </c>
      <c r="B226" s="599" t="s">
        <v>958</v>
      </c>
      <c r="C226" s="599">
        <v>97415</v>
      </c>
      <c r="D226" s="599" t="s">
        <v>429</v>
      </c>
      <c r="E226" s="599">
        <v>0</v>
      </c>
      <c r="F226" s="600">
        <v>878</v>
      </c>
      <c r="G226" s="600">
        <v>2105</v>
      </c>
      <c r="H226" s="600">
        <v>331</v>
      </c>
      <c r="I226" s="600">
        <v>247</v>
      </c>
      <c r="J226" s="600">
        <v>38</v>
      </c>
      <c r="K226" s="600">
        <v>262</v>
      </c>
      <c r="L226" s="600">
        <v>48</v>
      </c>
      <c r="M226" s="600">
        <v>926</v>
      </c>
      <c r="N226" s="600">
        <v>122</v>
      </c>
      <c r="O226" s="600">
        <v>139</v>
      </c>
      <c r="P226" s="600">
        <v>257</v>
      </c>
      <c r="Q226" s="600">
        <v>195</v>
      </c>
      <c r="R226" s="600">
        <v>130</v>
      </c>
      <c r="S226" s="600">
        <v>83</v>
      </c>
      <c r="T226" s="600"/>
      <c r="U226" s="600">
        <v>50</v>
      </c>
      <c r="V226" s="600">
        <v>294</v>
      </c>
      <c r="W226" s="601">
        <v>62</v>
      </c>
      <c r="X226" s="601">
        <v>290</v>
      </c>
      <c r="Y226" s="601">
        <v>286</v>
      </c>
    </row>
    <row r="227" spans="1:25" x14ac:dyDescent="0.2">
      <c r="A227" s="598" t="s">
        <v>959</v>
      </c>
      <c r="B227" s="599" t="s">
        <v>960</v>
      </c>
      <c r="C227" s="599">
        <v>97415</v>
      </c>
      <c r="D227" s="599" t="s">
        <v>429</v>
      </c>
      <c r="E227" s="599">
        <v>0</v>
      </c>
      <c r="F227" s="600">
        <v>817</v>
      </c>
      <c r="G227" s="600">
        <v>1897</v>
      </c>
      <c r="H227" s="600">
        <v>337</v>
      </c>
      <c r="I227" s="600">
        <v>157</v>
      </c>
      <c r="J227" s="600">
        <v>43</v>
      </c>
      <c r="K227" s="600">
        <v>280</v>
      </c>
      <c r="L227" s="600">
        <v>52</v>
      </c>
      <c r="M227" s="600">
        <v>755</v>
      </c>
      <c r="N227" s="600">
        <v>99</v>
      </c>
      <c r="O227" s="600">
        <v>89</v>
      </c>
      <c r="P227" s="600">
        <v>165</v>
      </c>
      <c r="Q227" s="600">
        <v>183</v>
      </c>
      <c r="R227" s="600">
        <v>138</v>
      </c>
      <c r="S227" s="600">
        <v>81</v>
      </c>
      <c r="T227" s="600"/>
      <c r="U227" s="600">
        <v>48</v>
      </c>
      <c r="V227" s="600">
        <v>98</v>
      </c>
      <c r="W227" s="601">
        <v>70</v>
      </c>
      <c r="X227" s="601">
        <v>288</v>
      </c>
      <c r="Y227" s="601">
        <v>245</v>
      </c>
    </row>
    <row r="228" spans="1:25" x14ac:dyDescent="0.2">
      <c r="A228" s="598" t="s">
        <v>961</v>
      </c>
      <c r="B228" s="599" t="s">
        <v>962</v>
      </c>
      <c r="C228" s="599">
        <v>97415</v>
      </c>
      <c r="D228" s="599" t="s">
        <v>429</v>
      </c>
      <c r="E228" s="599">
        <v>0</v>
      </c>
      <c r="F228" s="600">
        <v>682</v>
      </c>
      <c r="G228" s="600">
        <v>1488</v>
      </c>
      <c r="H228" s="600">
        <v>296</v>
      </c>
      <c r="I228" s="600">
        <v>163</v>
      </c>
      <c r="J228" s="600">
        <v>27</v>
      </c>
      <c r="K228" s="600">
        <v>196</v>
      </c>
      <c r="L228" s="600">
        <v>26</v>
      </c>
      <c r="M228" s="600">
        <v>585</v>
      </c>
      <c r="N228" s="600">
        <v>78</v>
      </c>
      <c r="O228" s="600">
        <v>71</v>
      </c>
      <c r="P228" s="600">
        <v>157</v>
      </c>
      <c r="Q228" s="600">
        <v>142</v>
      </c>
      <c r="R228" s="600">
        <v>92</v>
      </c>
      <c r="S228" s="600">
        <v>45</v>
      </c>
      <c r="T228" s="600">
        <v>12</v>
      </c>
      <c r="U228" s="600">
        <v>55</v>
      </c>
      <c r="V228" s="600">
        <v>250</v>
      </c>
      <c r="W228" s="601">
        <v>53</v>
      </c>
      <c r="X228" s="601">
        <v>203</v>
      </c>
      <c r="Y228" s="601">
        <v>149</v>
      </c>
    </row>
    <row r="229" spans="1:25" x14ac:dyDescent="0.2">
      <c r="A229" s="598" t="s">
        <v>963</v>
      </c>
      <c r="B229" s="599" t="s">
        <v>964</v>
      </c>
      <c r="C229" s="599">
        <v>97415</v>
      </c>
      <c r="D229" s="599" t="s">
        <v>429</v>
      </c>
      <c r="E229" s="599">
        <v>0</v>
      </c>
      <c r="F229" s="600">
        <v>1312</v>
      </c>
      <c r="G229" s="600">
        <v>2844</v>
      </c>
      <c r="H229" s="600">
        <v>589</v>
      </c>
      <c r="I229" s="600">
        <v>289</v>
      </c>
      <c r="J229" s="600">
        <v>40</v>
      </c>
      <c r="K229" s="600">
        <v>394</v>
      </c>
      <c r="L229" s="600">
        <v>49</v>
      </c>
      <c r="M229" s="600">
        <v>1095</v>
      </c>
      <c r="N229" s="600">
        <v>157</v>
      </c>
      <c r="O229" s="600">
        <v>145</v>
      </c>
      <c r="P229" s="600">
        <v>259</v>
      </c>
      <c r="Q229" s="600">
        <v>233</v>
      </c>
      <c r="R229" s="600">
        <v>183</v>
      </c>
      <c r="S229" s="600">
        <v>118</v>
      </c>
      <c r="T229" s="600">
        <v>16</v>
      </c>
      <c r="U229" s="600">
        <v>80</v>
      </c>
      <c r="V229" s="600">
        <v>350</v>
      </c>
      <c r="W229" s="601">
        <v>111</v>
      </c>
      <c r="X229" s="601">
        <v>415</v>
      </c>
      <c r="Y229" s="601">
        <v>332</v>
      </c>
    </row>
    <row r="230" spans="1:25" x14ac:dyDescent="0.2">
      <c r="A230" s="598" t="s">
        <v>965</v>
      </c>
      <c r="B230" s="599" t="s">
        <v>966</v>
      </c>
      <c r="C230" s="599">
        <v>97415</v>
      </c>
      <c r="D230" s="599" t="s">
        <v>429</v>
      </c>
      <c r="E230" s="599">
        <v>0</v>
      </c>
      <c r="F230" s="600">
        <v>426</v>
      </c>
      <c r="G230" s="600">
        <v>1006</v>
      </c>
      <c r="H230" s="600">
        <v>168</v>
      </c>
      <c r="I230" s="600">
        <v>73</v>
      </c>
      <c r="J230" s="600">
        <v>14</v>
      </c>
      <c r="K230" s="600">
        <v>171</v>
      </c>
      <c r="L230" s="600">
        <v>26</v>
      </c>
      <c r="M230" s="600">
        <v>395</v>
      </c>
      <c r="N230" s="600">
        <v>62</v>
      </c>
      <c r="O230" s="600">
        <v>53</v>
      </c>
      <c r="P230" s="600">
        <v>105</v>
      </c>
      <c r="Q230" s="600">
        <v>86</v>
      </c>
      <c r="R230" s="600">
        <v>67</v>
      </c>
      <c r="S230" s="600">
        <v>22</v>
      </c>
      <c r="T230" s="600"/>
      <c r="U230" s="600">
        <v>25</v>
      </c>
      <c r="V230" s="600">
        <v>95</v>
      </c>
      <c r="W230" s="601">
        <v>21</v>
      </c>
      <c r="X230" s="601">
        <v>106</v>
      </c>
      <c r="Y230" s="601">
        <v>76</v>
      </c>
    </row>
    <row r="231" spans="1:25" x14ac:dyDescent="0.2">
      <c r="A231" s="598" t="s">
        <v>967</v>
      </c>
      <c r="B231" s="599" t="s">
        <v>968</v>
      </c>
      <c r="C231" s="599">
        <v>97415</v>
      </c>
      <c r="D231" s="599" t="s">
        <v>429</v>
      </c>
      <c r="E231" s="599">
        <v>0</v>
      </c>
      <c r="F231" s="600">
        <v>265</v>
      </c>
      <c r="G231" s="600">
        <v>528</v>
      </c>
      <c r="H231" s="600">
        <v>124</v>
      </c>
      <c r="I231" s="600">
        <v>63</v>
      </c>
      <c r="J231" s="600">
        <v>13</v>
      </c>
      <c r="K231" s="600">
        <v>65</v>
      </c>
      <c r="L231" s="600"/>
      <c r="M231" s="600">
        <v>187</v>
      </c>
      <c r="N231" s="600">
        <v>29</v>
      </c>
      <c r="O231" s="600">
        <v>20</v>
      </c>
      <c r="P231" s="600">
        <v>36</v>
      </c>
      <c r="Q231" s="600">
        <v>36</v>
      </c>
      <c r="R231" s="600">
        <v>44</v>
      </c>
      <c r="S231" s="600">
        <v>22</v>
      </c>
      <c r="T231" s="600"/>
      <c r="U231" s="600">
        <v>13</v>
      </c>
      <c r="V231" s="600">
        <v>80</v>
      </c>
      <c r="W231" s="601">
        <v>13</v>
      </c>
      <c r="X231" s="601">
        <v>75</v>
      </c>
      <c r="Y231" s="601">
        <v>59</v>
      </c>
    </row>
    <row r="232" spans="1:25" x14ac:dyDescent="0.2">
      <c r="A232" s="598" t="s">
        <v>969</v>
      </c>
      <c r="B232" s="599" t="s">
        <v>970</v>
      </c>
      <c r="C232" s="599">
        <v>97415</v>
      </c>
      <c r="D232" s="599" t="s">
        <v>429</v>
      </c>
      <c r="E232" s="599">
        <v>0</v>
      </c>
      <c r="F232" s="600">
        <v>656</v>
      </c>
      <c r="G232" s="600">
        <v>1594</v>
      </c>
      <c r="H232" s="600">
        <v>239</v>
      </c>
      <c r="I232" s="600">
        <v>184</v>
      </c>
      <c r="J232" s="600">
        <v>6</v>
      </c>
      <c r="K232" s="600">
        <v>227</v>
      </c>
      <c r="L232" s="600">
        <v>36</v>
      </c>
      <c r="M232" s="600">
        <v>702</v>
      </c>
      <c r="N232" s="600">
        <v>79</v>
      </c>
      <c r="O232" s="600">
        <v>95</v>
      </c>
      <c r="P232" s="600">
        <v>193</v>
      </c>
      <c r="Q232" s="600">
        <v>160</v>
      </c>
      <c r="R232" s="600">
        <v>110</v>
      </c>
      <c r="S232" s="600">
        <v>65</v>
      </c>
      <c r="T232" s="600">
        <v>6</v>
      </c>
      <c r="U232" s="600">
        <v>30</v>
      </c>
      <c r="V232" s="600">
        <v>206</v>
      </c>
      <c r="W232" s="601">
        <v>41</v>
      </c>
      <c r="X232" s="601">
        <v>189</v>
      </c>
      <c r="Y232" s="601">
        <v>163</v>
      </c>
    </row>
    <row r="233" spans="1:25" x14ac:dyDescent="0.2">
      <c r="A233" s="598" t="s">
        <v>971</v>
      </c>
      <c r="B233" s="599" t="s">
        <v>972</v>
      </c>
      <c r="C233" s="599">
        <v>97415</v>
      </c>
      <c r="D233" s="599" t="s">
        <v>429</v>
      </c>
      <c r="E233" s="599">
        <v>0</v>
      </c>
      <c r="F233" s="600">
        <v>989</v>
      </c>
      <c r="G233" s="600">
        <v>2313</v>
      </c>
      <c r="H233" s="600">
        <v>389</v>
      </c>
      <c r="I233" s="600">
        <v>216</v>
      </c>
      <c r="J233" s="600">
        <v>28</v>
      </c>
      <c r="K233" s="600">
        <v>356</v>
      </c>
      <c r="L233" s="600">
        <v>37</v>
      </c>
      <c r="M233" s="600">
        <v>941</v>
      </c>
      <c r="N233" s="600">
        <v>146</v>
      </c>
      <c r="O233" s="600">
        <v>130</v>
      </c>
      <c r="P233" s="600">
        <v>235</v>
      </c>
      <c r="Q233" s="600">
        <v>202</v>
      </c>
      <c r="R233" s="600">
        <v>158</v>
      </c>
      <c r="S233" s="600">
        <v>70</v>
      </c>
      <c r="T233" s="600"/>
      <c r="U233" s="600">
        <v>43</v>
      </c>
      <c r="V233" s="600">
        <v>272</v>
      </c>
      <c r="W233" s="601">
        <v>51</v>
      </c>
      <c r="X233" s="601">
        <v>252</v>
      </c>
      <c r="Y233" s="601">
        <v>220</v>
      </c>
    </row>
    <row r="234" spans="1:25" x14ac:dyDescent="0.2">
      <c r="A234" s="598" t="s">
        <v>973</v>
      </c>
      <c r="B234" s="599" t="s">
        <v>974</v>
      </c>
      <c r="C234" s="599">
        <v>97415</v>
      </c>
      <c r="D234" s="599" t="s">
        <v>429</v>
      </c>
      <c r="E234" s="599">
        <v>0</v>
      </c>
      <c r="F234" s="600">
        <v>647</v>
      </c>
      <c r="G234" s="600">
        <v>1361</v>
      </c>
      <c r="H234" s="600">
        <v>318</v>
      </c>
      <c r="I234" s="600">
        <v>126</v>
      </c>
      <c r="J234" s="600">
        <v>30</v>
      </c>
      <c r="K234" s="600">
        <v>173</v>
      </c>
      <c r="L234" s="600">
        <v>29</v>
      </c>
      <c r="M234" s="600">
        <v>513</v>
      </c>
      <c r="N234" s="600">
        <v>62</v>
      </c>
      <c r="O234" s="600">
        <v>69</v>
      </c>
      <c r="P234" s="600">
        <v>136</v>
      </c>
      <c r="Q234" s="600">
        <v>106</v>
      </c>
      <c r="R234" s="600">
        <v>88</v>
      </c>
      <c r="S234" s="600">
        <v>52</v>
      </c>
      <c r="T234" s="600"/>
      <c r="U234" s="600">
        <v>31</v>
      </c>
      <c r="V234" s="600">
        <v>41</v>
      </c>
      <c r="W234" s="601">
        <v>57</v>
      </c>
      <c r="X234" s="601">
        <v>216</v>
      </c>
      <c r="Y234" s="601">
        <v>246</v>
      </c>
    </row>
    <row r="235" spans="1:25" x14ac:dyDescent="0.2">
      <c r="A235" s="598" t="s">
        <v>975</v>
      </c>
      <c r="B235" s="599" t="s">
        <v>976</v>
      </c>
      <c r="C235" s="599">
        <v>97415</v>
      </c>
      <c r="D235" s="599" t="s">
        <v>429</v>
      </c>
      <c r="E235" s="599">
        <v>0</v>
      </c>
      <c r="F235" s="600">
        <v>715</v>
      </c>
      <c r="G235" s="600">
        <v>1519</v>
      </c>
      <c r="H235" s="600">
        <v>336</v>
      </c>
      <c r="I235" s="600">
        <v>133</v>
      </c>
      <c r="J235" s="600">
        <v>42</v>
      </c>
      <c r="K235" s="600">
        <v>204</v>
      </c>
      <c r="L235" s="600">
        <v>23</v>
      </c>
      <c r="M235" s="600">
        <v>555</v>
      </c>
      <c r="N235" s="600">
        <v>82</v>
      </c>
      <c r="O235" s="600">
        <v>74</v>
      </c>
      <c r="P235" s="600">
        <v>141</v>
      </c>
      <c r="Q235" s="600">
        <v>116</v>
      </c>
      <c r="R235" s="600">
        <v>76</v>
      </c>
      <c r="S235" s="600">
        <v>66</v>
      </c>
      <c r="T235" s="600"/>
      <c r="U235" s="600">
        <v>40</v>
      </c>
      <c r="V235" s="600">
        <v>106</v>
      </c>
      <c r="W235" s="601">
        <v>49</v>
      </c>
      <c r="X235" s="601">
        <v>260</v>
      </c>
      <c r="Y235" s="601">
        <v>268</v>
      </c>
    </row>
    <row r="236" spans="1:25" x14ac:dyDescent="0.2">
      <c r="A236" s="598" t="s">
        <v>977</v>
      </c>
      <c r="B236" s="599" t="s">
        <v>978</v>
      </c>
      <c r="C236" s="599">
        <v>97415</v>
      </c>
      <c r="D236" s="599" t="s">
        <v>429</v>
      </c>
      <c r="E236" s="599">
        <v>0</v>
      </c>
      <c r="F236" s="600">
        <v>1147</v>
      </c>
      <c r="G236" s="600">
        <v>2621</v>
      </c>
      <c r="H236" s="600">
        <v>479</v>
      </c>
      <c r="I236" s="600">
        <v>252</v>
      </c>
      <c r="J236" s="600">
        <v>60</v>
      </c>
      <c r="K236" s="600">
        <v>356</v>
      </c>
      <c r="L236" s="600">
        <v>57</v>
      </c>
      <c r="M236" s="600">
        <v>1055</v>
      </c>
      <c r="N236" s="600">
        <v>135</v>
      </c>
      <c r="O236" s="600">
        <v>149</v>
      </c>
      <c r="P236" s="600">
        <v>282</v>
      </c>
      <c r="Q236" s="600">
        <v>214</v>
      </c>
      <c r="R236" s="600">
        <v>164</v>
      </c>
      <c r="S236" s="600">
        <v>111</v>
      </c>
      <c r="T236" s="600">
        <v>5</v>
      </c>
      <c r="U236" s="600">
        <v>54</v>
      </c>
      <c r="V236" s="600">
        <v>262</v>
      </c>
      <c r="W236" s="601">
        <v>83</v>
      </c>
      <c r="X236" s="601">
        <v>371</v>
      </c>
      <c r="Y236" s="601">
        <v>431</v>
      </c>
    </row>
    <row r="237" spans="1:25" x14ac:dyDescent="0.2">
      <c r="A237" s="598" t="s">
        <v>979</v>
      </c>
      <c r="B237" s="599" t="s">
        <v>980</v>
      </c>
      <c r="C237" s="599">
        <v>97415</v>
      </c>
      <c r="D237" s="599" t="s">
        <v>429</v>
      </c>
      <c r="E237" s="599">
        <v>0</v>
      </c>
      <c r="F237" s="600">
        <v>735</v>
      </c>
      <c r="G237" s="600">
        <v>1627</v>
      </c>
      <c r="H237" s="600">
        <v>311</v>
      </c>
      <c r="I237" s="600">
        <v>213</v>
      </c>
      <c r="J237" s="600">
        <v>38</v>
      </c>
      <c r="K237" s="600">
        <v>173</v>
      </c>
      <c r="L237" s="600">
        <v>32</v>
      </c>
      <c r="M237" s="600">
        <v>680</v>
      </c>
      <c r="N237" s="600">
        <v>83</v>
      </c>
      <c r="O237" s="600">
        <v>100</v>
      </c>
      <c r="P237" s="600">
        <v>156</v>
      </c>
      <c r="Q237" s="600">
        <v>143</v>
      </c>
      <c r="R237" s="600">
        <v>124</v>
      </c>
      <c r="S237" s="600">
        <v>74</v>
      </c>
      <c r="T237" s="600"/>
      <c r="U237" s="600">
        <v>52</v>
      </c>
      <c r="V237" s="600">
        <v>171</v>
      </c>
      <c r="W237" s="601">
        <v>68</v>
      </c>
      <c r="X237" s="601">
        <v>274</v>
      </c>
      <c r="Y237" s="601">
        <v>315</v>
      </c>
    </row>
    <row r="238" spans="1:25" x14ac:dyDescent="0.2">
      <c r="A238" s="598" t="s">
        <v>981</v>
      </c>
      <c r="B238" s="599" t="s">
        <v>982</v>
      </c>
      <c r="C238" s="599">
        <v>97415</v>
      </c>
      <c r="D238" s="599" t="s">
        <v>429</v>
      </c>
      <c r="E238" s="599">
        <v>0</v>
      </c>
      <c r="F238" s="600">
        <v>904</v>
      </c>
      <c r="G238" s="600">
        <v>2087</v>
      </c>
      <c r="H238" s="600">
        <v>398</v>
      </c>
      <c r="I238" s="600">
        <v>222</v>
      </c>
      <c r="J238" s="600">
        <v>38</v>
      </c>
      <c r="K238" s="600">
        <v>246</v>
      </c>
      <c r="L238" s="600">
        <v>58</v>
      </c>
      <c r="M238" s="600">
        <v>894</v>
      </c>
      <c r="N238" s="600">
        <v>105</v>
      </c>
      <c r="O238" s="600">
        <v>117</v>
      </c>
      <c r="P238" s="600">
        <v>202</v>
      </c>
      <c r="Q238" s="600">
        <v>199</v>
      </c>
      <c r="R238" s="600">
        <v>143</v>
      </c>
      <c r="S238" s="600">
        <v>128</v>
      </c>
      <c r="T238" s="600"/>
      <c r="U238" s="600">
        <v>61</v>
      </c>
      <c r="V238" s="600">
        <v>223</v>
      </c>
      <c r="W238" s="601">
        <v>66</v>
      </c>
      <c r="X238" s="601">
        <v>304</v>
      </c>
      <c r="Y238" s="601">
        <v>439</v>
      </c>
    </row>
    <row r="239" spans="1:25" x14ac:dyDescent="0.2">
      <c r="A239" s="598" t="s">
        <v>983</v>
      </c>
      <c r="B239" s="599" t="s">
        <v>984</v>
      </c>
      <c r="C239" s="599">
        <v>97415</v>
      </c>
      <c r="D239" s="599" t="s">
        <v>429</v>
      </c>
      <c r="E239" s="599">
        <v>3</v>
      </c>
      <c r="F239" s="600"/>
      <c r="G239" s="600"/>
      <c r="H239" s="600"/>
      <c r="I239" s="600"/>
      <c r="J239" s="600"/>
      <c r="K239" s="600"/>
      <c r="L239" s="600"/>
      <c r="M239" s="600"/>
      <c r="N239" s="600"/>
      <c r="O239" s="600"/>
      <c r="P239" s="600"/>
      <c r="Q239" s="600"/>
      <c r="R239" s="600"/>
      <c r="S239" s="600"/>
      <c r="T239" s="600"/>
      <c r="U239" s="600"/>
      <c r="V239" s="600"/>
      <c r="W239" s="601"/>
      <c r="X239" s="601"/>
      <c r="Y239" s="601"/>
    </row>
    <row r="240" spans="1:25" x14ac:dyDescent="0.2">
      <c r="A240" s="598" t="s">
        <v>985</v>
      </c>
      <c r="B240" s="599" t="s">
        <v>986</v>
      </c>
      <c r="C240" s="599">
        <v>97415</v>
      </c>
      <c r="D240" s="599" t="s">
        <v>429</v>
      </c>
      <c r="E240" s="599">
        <v>0</v>
      </c>
      <c r="F240" s="600">
        <v>1558</v>
      </c>
      <c r="G240" s="600">
        <v>3587</v>
      </c>
      <c r="H240" s="600">
        <v>626</v>
      </c>
      <c r="I240" s="600">
        <v>304</v>
      </c>
      <c r="J240" s="600">
        <v>102</v>
      </c>
      <c r="K240" s="600">
        <v>526</v>
      </c>
      <c r="L240" s="600">
        <v>94</v>
      </c>
      <c r="M240" s="600">
        <v>1401</v>
      </c>
      <c r="N240" s="600">
        <v>177</v>
      </c>
      <c r="O240" s="600">
        <v>196</v>
      </c>
      <c r="P240" s="600">
        <v>333</v>
      </c>
      <c r="Q240" s="600">
        <v>291</v>
      </c>
      <c r="R240" s="600">
        <v>247</v>
      </c>
      <c r="S240" s="600">
        <v>157</v>
      </c>
      <c r="T240" s="600"/>
      <c r="U240" s="600">
        <v>80</v>
      </c>
      <c r="V240" s="600">
        <v>254</v>
      </c>
      <c r="W240" s="601">
        <v>136</v>
      </c>
      <c r="X240" s="601">
        <v>487</v>
      </c>
      <c r="Y240" s="601">
        <v>564</v>
      </c>
    </row>
    <row r="241" spans="1:25" x14ac:dyDescent="0.2">
      <c r="A241" s="598" t="s">
        <v>987</v>
      </c>
      <c r="B241" s="599" t="s">
        <v>988</v>
      </c>
      <c r="C241" s="599">
        <v>97415</v>
      </c>
      <c r="D241" s="599" t="s">
        <v>429</v>
      </c>
      <c r="E241" s="599">
        <v>3</v>
      </c>
      <c r="F241" s="600"/>
      <c r="G241" s="600"/>
      <c r="H241" s="600"/>
      <c r="I241" s="600"/>
      <c r="J241" s="600"/>
      <c r="K241" s="600"/>
      <c r="L241" s="600"/>
      <c r="M241" s="600"/>
      <c r="N241" s="600"/>
      <c r="O241" s="600"/>
      <c r="P241" s="600"/>
      <c r="Q241" s="600"/>
      <c r="R241" s="600"/>
      <c r="S241" s="600"/>
      <c r="T241" s="600"/>
      <c r="U241" s="600"/>
      <c r="V241" s="600"/>
      <c r="W241" s="601"/>
      <c r="X241" s="601"/>
      <c r="Y241" s="601"/>
    </row>
    <row r="242" spans="1:25" x14ac:dyDescent="0.2">
      <c r="A242" s="598" t="s">
        <v>989</v>
      </c>
      <c r="B242" s="599" t="s">
        <v>990</v>
      </c>
      <c r="C242" s="599">
        <v>97415</v>
      </c>
      <c r="D242" s="599" t="s">
        <v>429</v>
      </c>
      <c r="E242" s="599">
        <v>0</v>
      </c>
      <c r="F242" s="600">
        <v>1220</v>
      </c>
      <c r="G242" s="600">
        <v>2936</v>
      </c>
      <c r="H242" s="600">
        <v>437</v>
      </c>
      <c r="I242" s="600">
        <v>339</v>
      </c>
      <c r="J242" s="600">
        <v>65</v>
      </c>
      <c r="K242" s="600">
        <v>379</v>
      </c>
      <c r="L242" s="600">
        <v>66</v>
      </c>
      <c r="M242" s="600">
        <v>1272</v>
      </c>
      <c r="N242" s="600">
        <v>180</v>
      </c>
      <c r="O242" s="600">
        <v>194</v>
      </c>
      <c r="P242" s="600">
        <v>290</v>
      </c>
      <c r="Q242" s="600">
        <v>275</v>
      </c>
      <c r="R242" s="600">
        <v>198</v>
      </c>
      <c r="S242" s="600">
        <v>135</v>
      </c>
      <c r="T242" s="600"/>
      <c r="U242" s="600">
        <v>73</v>
      </c>
      <c r="V242" s="600">
        <v>339</v>
      </c>
      <c r="W242" s="601">
        <v>68</v>
      </c>
      <c r="X242" s="601">
        <v>376</v>
      </c>
      <c r="Y242" s="601">
        <v>465</v>
      </c>
    </row>
    <row r="243" spans="1:25" x14ac:dyDescent="0.2">
      <c r="A243" s="598" t="s">
        <v>991</v>
      </c>
      <c r="B243" s="599" t="s">
        <v>992</v>
      </c>
      <c r="C243" s="599">
        <v>97415</v>
      </c>
      <c r="D243" s="599" t="s">
        <v>429</v>
      </c>
      <c r="E243" s="599">
        <v>0</v>
      </c>
      <c r="F243" s="600">
        <v>1275</v>
      </c>
      <c r="G243" s="600">
        <v>3005</v>
      </c>
      <c r="H243" s="600">
        <v>505</v>
      </c>
      <c r="I243" s="600">
        <v>298</v>
      </c>
      <c r="J243" s="600">
        <v>77</v>
      </c>
      <c r="K243" s="600">
        <v>395</v>
      </c>
      <c r="L243" s="600">
        <v>89</v>
      </c>
      <c r="M243" s="600">
        <v>1261</v>
      </c>
      <c r="N243" s="600">
        <v>184</v>
      </c>
      <c r="O243" s="600">
        <v>159</v>
      </c>
      <c r="P243" s="600">
        <v>292</v>
      </c>
      <c r="Q243" s="600">
        <v>260</v>
      </c>
      <c r="R243" s="600">
        <v>226</v>
      </c>
      <c r="S243" s="600">
        <v>140</v>
      </c>
      <c r="T243" s="600"/>
      <c r="U243" s="600">
        <v>68</v>
      </c>
      <c r="V243" s="600">
        <v>267</v>
      </c>
      <c r="W243" s="601">
        <v>89</v>
      </c>
      <c r="X243" s="601">
        <v>380</v>
      </c>
      <c r="Y243" s="601">
        <v>526</v>
      </c>
    </row>
    <row r="244" spans="1:25" x14ac:dyDescent="0.2">
      <c r="A244" s="598" t="s">
        <v>993</v>
      </c>
      <c r="B244" s="599" t="s">
        <v>994</v>
      </c>
      <c r="C244" s="599">
        <v>97415</v>
      </c>
      <c r="D244" s="599" t="s">
        <v>429</v>
      </c>
      <c r="E244" s="599">
        <v>3</v>
      </c>
      <c r="F244" s="600"/>
      <c r="G244" s="600"/>
      <c r="H244" s="600"/>
      <c r="I244" s="600"/>
      <c r="J244" s="600"/>
      <c r="K244" s="600"/>
      <c r="L244" s="600"/>
      <c r="M244" s="600"/>
      <c r="N244" s="600"/>
      <c r="O244" s="600"/>
      <c r="P244" s="600"/>
      <c r="Q244" s="600"/>
      <c r="R244" s="600"/>
      <c r="S244" s="600"/>
      <c r="T244" s="600"/>
      <c r="U244" s="600"/>
      <c r="V244" s="600"/>
      <c r="W244" s="601"/>
      <c r="X244" s="601"/>
      <c r="Y244" s="601"/>
    </row>
    <row r="245" spans="1:25" x14ac:dyDescent="0.2">
      <c r="A245" s="598" t="s">
        <v>995</v>
      </c>
      <c r="B245" s="599" t="s">
        <v>996</v>
      </c>
      <c r="C245" s="599">
        <v>97415</v>
      </c>
      <c r="D245" s="599" t="s">
        <v>429</v>
      </c>
      <c r="E245" s="599">
        <v>4</v>
      </c>
      <c r="F245" s="600"/>
      <c r="G245" s="600"/>
      <c r="H245" s="600"/>
      <c r="I245" s="600"/>
      <c r="J245" s="600"/>
      <c r="K245" s="600"/>
      <c r="L245" s="600"/>
      <c r="M245" s="600"/>
      <c r="N245" s="600"/>
      <c r="O245" s="600"/>
      <c r="P245" s="600"/>
      <c r="Q245" s="600"/>
      <c r="R245" s="600"/>
      <c r="S245" s="600"/>
      <c r="T245" s="600"/>
      <c r="U245" s="600"/>
      <c r="V245" s="600"/>
      <c r="W245" s="601"/>
      <c r="X245" s="601"/>
      <c r="Y245" s="601"/>
    </row>
    <row r="246" spans="1:25" x14ac:dyDescent="0.2">
      <c r="A246" s="598" t="s">
        <v>997</v>
      </c>
      <c r="B246" s="599" t="s">
        <v>998</v>
      </c>
      <c r="C246" s="599">
        <v>97416</v>
      </c>
      <c r="D246" s="599" t="s">
        <v>368</v>
      </c>
      <c r="E246" s="599">
        <v>0</v>
      </c>
      <c r="F246" s="600">
        <v>1022</v>
      </c>
      <c r="G246" s="600">
        <v>2177</v>
      </c>
      <c r="H246" s="600">
        <v>503</v>
      </c>
      <c r="I246" s="600">
        <v>225</v>
      </c>
      <c r="J246" s="600">
        <v>56</v>
      </c>
      <c r="K246" s="600">
        <v>238</v>
      </c>
      <c r="L246" s="600">
        <v>57</v>
      </c>
      <c r="M246" s="600">
        <v>859</v>
      </c>
      <c r="N246" s="600">
        <v>97</v>
      </c>
      <c r="O246" s="600">
        <v>126</v>
      </c>
      <c r="P246" s="600">
        <v>210</v>
      </c>
      <c r="Q246" s="600">
        <v>204</v>
      </c>
      <c r="R246" s="600">
        <v>126</v>
      </c>
      <c r="S246" s="600">
        <v>96</v>
      </c>
      <c r="T246" s="600">
        <v>44</v>
      </c>
      <c r="U246" s="600">
        <v>59</v>
      </c>
      <c r="V246" s="600">
        <v>596</v>
      </c>
      <c r="W246" s="601">
        <v>100</v>
      </c>
      <c r="X246" s="601">
        <v>308</v>
      </c>
      <c r="Y246" s="601">
        <v>244</v>
      </c>
    </row>
    <row r="247" spans="1:25" x14ac:dyDescent="0.2">
      <c r="A247" s="598" t="s">
        <v>999</v>
      </c>
      <c r="B247" s="599" t="s">
        <v>1000</v>
      </c>
      <c r="C247" s="599">
        <v>97416</v>
      </c>
      <c r="D247" s="599" t="s">
        <v>368</v>
      </c>
      <c r="E247" s="599">
        <v>0</v>
      </c>
      <c r="F247" s="600">
        <v>954</v>
      </c>
      <c r="G247" s="600">
        <v>1951</v>
      </c>
      <c r="H247" s="600">
        <v>517</v>
      </c>
      <c r="I247" s="600">
        <v>200</v>
      </c>
      <c r="J247" s="600">
        <v>36</v>
      </c>
      <c r="K247" s="600">
        <v>201</v>
      </c>
      <c r="L247" s="600">
        <v>46</v>
      </c>
      <c r="M247" s="600">
        <v>760</v>
      </c>
      <c r="N247" s="600">
        <v>110</v>
      </c>
      <c r="O247" s="600">
        <v>106</v>
      </c>
      <c r="P247" s="600">
        <v>193</v>
      </c>
      <c r="Q247" s="600">
        <v>160</v>
      </c>
      <c r="R247" s="600">
        <v>121</v>
      </c>
      <c r="S247" s="600">
        <v>70</v>
      </c>
      <c r="T247" s="600">
        <v>37</v>
      </c>
      <c r="U247" s="600">
        <v>76</v>
      </c>
      <c r="V247" s="600">
        <v>508</v>
      </c>
      <c r="W247" s="601">
        <v>83</v>
      </c>
      <c r="X247" s="601">
        <v>261</v>
      </c>
      <c r="Y247" s="601">
        <v>305</v>
      </c>
    </row>
    <row r="248" spans="1:25" x14ac:dyDescent="0.2">
      <c r="A248" s="598" t="s">
        <v>1001</v>
      </c>
      <c r="B248" s="599" t="s">
        <v>1002</v>
      </c>
      <c r="C248" s="599">
        <v>97416</v>
      </c>
      <c r="D248" s="599" t="s">
        <v>368</v>
      </c>
      <c r="E248" s="599">
        <v>0</v>
      </c>
      <c r="F248" s="600">
        <v>974</v>
      </c>
      <c r="G248" s="600">
        <v>2038</v>
      </c>
      <c r="H248" s="600">
        <v>486</v>
      </c>
      <c r="I248" s="600">
        <v>289</v>
      </c>
      <c r="J248" s="600">
        <v>49</v>
      </c>
      <c r="K248" s="600">
        <v>150</v>
      </c>
      <c r="L248" s="600">
        <v>38</v>
      </c>
      <c r="M248" s="600">
        <v>864</v>
      </c>
      <c r="N248" s="600">
        <v>108</v>
      </c>
      <c r="O248" s="600">
        <v>144</v>
      </c>
      <c r="P248" s="600">
        <v>193</v>
      </c>
      <c r="Q248" s="600">
        <v>182</v>
      </c>
      <c r="R248" s="600">
        <v>123</v>
      </c>
      <c r="S248" s="600">
        <v>114</v>
      </c>
      <c r="T248" s="600">
        <v>19</v>
      </c>
      <c r="U248" s="600">
        <v>66</v>
      </c>
      <c r="V248" s="600">
        <v>626</v>
      </c>
      <c r="W248" s="601">
        <v>73</v>
      </c>
      <c r="X248" s="601">
        <v>289</v>
      </c>
      <c r="Y248" s="601">
        <v>366</v>
      </c>
    </row>
    <row r="249" spans="1:25" x14ac:dyDescent="0.2">
      <c r="A249" s="598" t="s">
        <v>1003</v>
      </c>
      <c r="B249" s="599" t="s">
        <v>1004</v>
      </c>
      <c r="C249" s="599">
        <v>97416</v>
      </c>
      <c r="D249" s="599" t="s">
        <v>368</v>
      </c>
      <c r="E249" s="599">
        <v>0</v>
      </c>
      <c r="F249" s="600">
        <v>807</v>
      </c>
      <c r="G249" s="600">
        <v>1558</v>
      </c>
      <c r="H249" s="600">
        <v>462</v>
      </c>
      <c r="I249" s="600">
        <v>152</v>
      </c>
      <c r="J249" s="600">
        <v>35</v>
      </c>
      <c r="K249" s="600">
        <v>158</v>
      </c>
      <c r="L249" s="600">
        <v>39</v>
      </c>
      <c r="M249" s="600">
        <v>557</v>
      </c>
      <c r="N249" s="600">
        <v>77</v>
      </c>
      <c r="O249" s="600">
        <v>77</v>
      </c>
      <c r="P249" s="600">
        <v>134</v>
      </c>
      <c r="Q249" s="600">
        <v>103</v>
      </c>
      <c r="R249" s="600">
        <v>98</v>
      </c>
      <c r="S249" s="600">
        <v>68</v>
      </c>
      <c r="T249" s="600">
        <v>7</v>
      </c>
      <c r="U249" s="600">
        <v>46</v>
      </c>
      <c r="V249" s="600">
        <v>382</v>
      </c>
      <c r="W249" s="601">
        <v>73</v>
      </c>
      <c r="X249" s="601">
        <v>212</v>
      </c>
      <c r="Y249" s="601">
        <v>246</v>
      </c>
    </row>
    <row r="250" spans="1:25" x14ac:dyDescent="0.2">
      <c r="A250" s="598" t="s">
        <v>1005</v>
      </c>
      <c r="B250" s="599" t="s">
        <v>1006</v>
      </c>
      <c r="C250" s="599">
        <v>97416</v>
      </c>
      <c r="D250" s="599" t="s">
        <v>368</v>
      </c>
      <c r="E250" s="599">
        <v>0</v>
      </c>
      <c r="F250" s="600">
        <v>1095</v>
      </c>
      <c r="G250" s="600">
        <v>2147</v>
      </c>
      <c r="H250" s="600">
        <v>607</v>
      </c>
      <c r="I250" s="600">
        <v>269</v>
      </c>
      <c r="J250" s="600">
        <v>61</v>
      </c>
      <c r="K250" s="600">
        <v>158</v>
      </c>
      <c r="L250" s="600">
        <v>34</v>
      </c>
      <c r="M250" s="600">
        <v>829</v>
      </c>
      <c r="N250" s="600">
        <v>126</v>
      </c>
      <c r="O250" s="600">
        <v>129</v>
      </c>
      <c r="P250" s="600">
        <v>189</v>
      </c>
      <c r="Q250" s="600">
        <v>160</v>
      </c>
      <c r="R250" s="600">
        <v>119</v>
      </c>
      <c r="S250" s="600">
        <v>106</v>
      </c>
      <c r="T250" s="600">
        <v>17</v>
      </c>
      <c r="U250" s="600">
        <v>69</v>
      </c>
      <c r="V250" s="600">
        <v>665</v>
      </c>
      <c r="W250" s="601">
        <v>84</v>
      </c>
      <c r="X250" s="601">
        <v>296</v>
      </c>
      <c r="Y250" s="601">
        <v>422</v>
      </c>
    </row>
    <row r="251" spans="1:25" x14ac:dyDescent="0.2">
      <c r="A251" s="598" t="s">
        <v>1007</v>
      </c>
      <c r="B251" s="599" t="s">
        <v>1008</v>
      </c>
      <c r="C251" s="599">
        <v>97416</v>
      </c>
      <c r="D251" s="599" t="s">
        <v>368</v>
      </c>
      <c r="E251" s="599">
        <v>0</v>
      </c>
      <c r="F251" s="600">
        <v>1078</v>
      </c>
      <c r="G251" s="600">
        <v>2276</v>
      </c>
      <c r="H251" s="600">
        <v>531</v>
      </c>
      <c r="I251" s="600">
        <v>344</v>
      </c>
      <c r="J251" s="600">
        <v>56</v>
      </c>
      <c r="K251" s="600">
        <v>147</v>
      </c>
      <c r="L251" s="600">
        <v>34</v>
      </c>
      <c r="M251" s="600">
        <v>991</v>
      </c>
      <c r="N251" s="600">
        <v>116</v>
      </c>
      <c r="O251" s="600">
        <v>133</v>
      </c>
      <c r="P251" s="600">
        <v>249</v>
      </c>
      <c r="Q251" s="600">
        <v>216</v>
      </c>
      <c r="R251" s="600">
        <v>146</v>
      </c>
      <c r="S251" s="600">
        <v>131</v>
      </c>
      <c r="T251" s="600">
        <v>6</v>
      </c>
      <c r="U251" s="600">
        <v>54</v>
      </c>
      <c r="V251" s="600">
        <v>671</v>
      </c>
      <c r="W251" s="601">
        <v>102</v>
      </c>
      <c r="X251" s="601">
        <v>337</v>
      </c>
      <c r="Y251" s="601">
        <v>456</v>
      </c>
    </row>
    <row r="252" spans="1:25" x14ac:dyDescent="0.2">
      <c r="A252" s="598" t="s">
        <v>1009</v>
      </c>
      <c r="B252" s="599" t="s">
        <v>1010</v>
      </c>
      <c r="C252" s="599">
        <v>97416</v>
      </c>
      <c r="D252" s="599" t="s">
        <v>368</v>
      </c>
      <c r="E252" s="599">
        <v>0</v>
      </c>
      <c r="F252" s="600">
        <v>692</v>
      </c>
      <c r="G252" s="600">
        <v>1718</v>
      </c>
      <c r="H252" s="600">
        <v>235</v>
      </c>
      <c r="I252" s="600">
        <v>191</v>
      </c>
      <c r="J252" s="600">
        <v>40</v>
      </c>
      <c r="K252" s="600">
        <v>226</v>
      </c>
      <c r="L252" s="600">
        <v>41</v>
      </c>
      <c r="M252" s="600">
        <v>760</v>
      </c>
      <c r="N252" s="600">
        <v>130</v>
      </c>
      <c r="O252" s="600">
        <v>111</v>
      </c>
      <c r="P252" s="600">
        <v>188</v>
      </c>
      <c r="Q252" s="600">
        <v>150</v>
      </c>
      <c r="R252" s="600">
        <v>121</v>
      </c>
      <c r="S252" s="600">
        <v>60</v>
      </c>
      <c r="T252" s="600"/>
      <c r="U252" s="600">
        <v>49</v>
      </c>
      <c r="V252" s="600">
        <v>225</v>
      </c>
      <c r="W252" s="601">
        <v>42</v>
      </c>
      <c r="X252" s="601">
        <v>241</v>
      </c>
      <c r="Y252" s="601">
        <v>264</v>
      </c>
    </row>
    <row r="253" spans="1:25" x14ac:dyDescent="0.2">
      <c r="A253" s="598" t="s">
        <v>1011</v>
      </c>
      <c r="B253" s="599" t="s">
        <v>1012</v>
      </c>
      <c r="C253" s="599">
        <v>97416</v>
      </c>
      <c r="D253" s="599" t="s">
        <v>368</v>
      </c>
      <c r="E253" s="599">
        <v>3</v>
      </c>
      <c r="F253" s="600"/>
      <c r="G253" s="600"/>
      <c r="H253" s="600"/>
      <c r="I253" s="600"/>
      <c r="J253" s="600"/>
      <c r="K253" s="600"/>
      <c r="L253" s="600"/>
      <c r="M253" s="600"/>
      <c r="N253" s="600"/>
      <c r="O253" s="600"/>
      <c r="P253" s="600"/>
      <c r="Q253" s="600"/>
      <c r="R253" s="600"/>
      <c r="S253" s="600"/>
      <c r="T253" s="600"/>
      <c r="U253" s="600"/>
      <c r="V253" s="600"/>
      <c r="W253" s="601"/>
      <c r="X253" s="601"/>
      <c r="Y253" s="601"/>
    </row>
    <row r="254" spans="1:25" x14ac:dyDescent="0.2">
      <c r="A254" s="598" t="s">
        <v>1013</v>
      </c>
      <c r="B254" s="599" t="s">
        <v>1014</v>
      </c>
      <c r="C254" s="599">
        <v>97416</v>
      </c>
      <c r="D254" s="599" t="s">
        <v>368</v>
      </c>
      <c r="E254" s="599">
        <v>0</v>
      </c>
      <c r="F254" s="600">
        <v>1651</v>
      </c>
      <c r="G254" s="600">
        <v>3428</v>
      </c>
      <c r="H254" s="600">
        <v>828</v>
      </c>
      <c r="I254" s="600">
        <v>507</v>
      </c>
      <c r="J254" s="600">
        <v>87</v>
      </c>
      <c r="K254" s="600">
        <v>229</v>
      </c>
      <c r="L254" s="600">
        <v>65</v>
      </c>
      <c r="M254" s="600">
        <v>1456</v>
      </c>
      <c r="N254" s="600">
        <v>214</v>
      </c>
      <c r="O254" s="600">
        <v>203</v>
      </c>
      <c r="P254" s="600">
        <v>354</v>
      </c>
      <c r="Q254" s="600">
        <v>263</v>
      </c>
      <c r="R254" s="600">
        <v>200</v>
      </c>
      <c r="S254" s="600">
        <v>222</v>
      </c>
      <c r="T254" s="600">
        <v>15</v>
      </c>
      <c r="U254" s="600">
        <v>129</v>
      </c>
      <c r="V254" s="600">
        <v>944</v>
      </c>
      <c r="W254" s="601">
        <v>153</v>
      </c>
      <c r="X254" s="601">
        <v>529</v>
      </c>
      <c r="Y254" s="601">
        <v>736</v>
      </c>
    </row>
    <row r="255" spans="1:25" x14ac:dyDescent="0.2">
      <c r="A255" s="598" t="s">
        <v>1015</v>
      </c>
      <c r="B255" s="599" t="s">
        <v>1016</v>
      </c>
      <c r="C255" s="599">
        <v>97416</v>
      </c>
      <c r="D255" s="599" t="s">
        <v>368</v>
      </c>
      <c r="E255" s="599">
        <v>0</v>
      </c>
      <c r="F255" s="600">
        <v>1110</v>
      </c>
      <c r="G255" s="600">
        <v>2337</v>
      </c>
      <c r="H255" s="600">
        <v>546</v>
      </c>
      <c r="I255" s="600">
        <v>251</v>
      </c>
      <c r="J255" s="600">
        <v>57</v>
      </c>
      <c r="K255" s="600">
        <v>256</v>
      </c>
      <c r="L255" s="600">
        <v>49</v>
      </c>
      <c r="M255" s="600">
        <v>912</v>
      </c>
      <c r="N255" s="600">
        <v>121</v>
      </c>
      <c r="O255" s="600">
        <v>136</v>
      </c>
      <c r="P255" s="600">
        <v>205</v>
      </c>
      <c r="Q255" s="600">
        <v>199</v>
      </c>
      <c r="R255" s="600">
        <v>145</v>
      </c>
      <c r="S255" s="600">
        <v>106</v>
      </c>
      <c r="T255" s="600">
        <v>24</v>
      </c>
      <c r="U255" s="600">
        <v>76</v>
      </c>
      <c r="V255" s="600">
        <v>330</v>
      </c>
      <c r="W255" s="601">
        <v>98</v>
      </c>
      <c r="X255" s="601">
        <v>369</v>
      </c>
      <c r="Y255" s="601">
        <v>412</v>
      </c>
    </row>
    <row r="256" spans="1:25" x14ac:dyDescent="0.2">
      <c r="A256" s="598" t="s">
        <v>1017</v>
      </c>
      <c r="B256" s="599" t="s">
        <v>1018</v>
      </c>
      <c r="C256" s="599">
        <v>97416</v>
      </c>
      <c r="D256" s="599" t="s">
        <v>368</v>
      </c>
      <c r="E256" s="599">
        <v>0</v>
      </c>
      <c r="F256" s="600">
        <v>1220</v>
      </c>
      <c r="G256" s="600">
        <v>2901</v>
      </c>
      <c r="H256" s="600">
        <v>492</v>
      </c>
      <c r="I256" s="600">
        <v>280</v>
      </c>
      <c r="J256" s="600">
        <v>58</v>
      </c>
      <c r="K256" s="600">
        <v>390</v>
      </c>
      <c r="L256" s="600">
        <v>90</v>
      </c>
      <c r="M256" s="600">
        <v>1235</v>
      </c>
      <c r="N256" s="600">
        <v>143</v>
      </c>
      <c r="O256" s="600">
        <v>161</v>
      </c>
      <c r="P256" s="600">
        <v>318</v>
      </c>
      <c r="Q256" s="600">
        <v>271</v>
      </c>
      <c r="R256" s="600">
        <v>206</v>
      </c>
      <c r="S256" s="600">
        <v>136</v>
      </c>
      <c r="T256" s="600">
        <v>13</v>
      </c>
      <c r="U256" s="600">
        <v>66</v>
      </c>
      <c r="V256" s="600">
        <v>292</v>
      </c>
      <c r="W256" s="601">
        <v>99</v>
      </c>
      <c r="X256" s="601">
        <v>376</v>
      </c>
      <c r="Y256" s="601">
        <v>417</v>
      </c>
    </row>
    <row r="257" spans="1:25" x14ac:dyDescent="0.2">
      <c r="A257" s="598" t="s">
        <v>1019</v>
      </c>
      <c r="B257" s="599" t="s">
        <v>1020</v>
      </c>
      <c r="C257" s="599">
        <v>97416</v>
      </c>
      <c r="D257" s="599" t="s">
        <v>368</v>
      </c>
      <c r="E257" s="599">
        <v>3</v>
      </c>
      <c r="F257" s="600"/>
      <c r="G257" s="600"/>
      <c r="H257" s="600"/>
      <c r="I257" s="600"/>
      <c r="J257" s="600"/>
      <c r="K257" s="600"/>
      <c r="L257" s="600"/>
      <c r="M257" s="600"/>
      <c r="N257" s="600"/>
      <c r="O257" s="600"/>
      <c r="P257" s="600"/>
      <c r="Q257" s="600"/>
      <c r="R257" s="600"/>
      <c r="S257" s="600"/>
      <c r="T257" s="600"/>
      <c r="U257" s="600"/>
      <c r="V257" s="600"/>
      <c r="W257" s="601"/>
      <c r="X257" s="601"/>
      <c r="Y257" s="601"/>
    </row>
    <row r="258" spans="1:25" x14ac:dyDescent="0.2">
      <c r="A258" s="598" t="s">
        <v>1021</v>
      </c>
      <c r="B258" s="599" t="s">
        <v>1022</v>
      </c>
      <c r="C258" s="599">
        <v>97416</v>
      </c>
      <c r="D258" s="599" t="s">
        <v>368</v>
      </c>
      <c r="E258" s="599">
        <v>0</v>
      </c>
      <c r="F258" s="600">
        <v>1816</v>
      </c>
      <c r="G258" s="600">
        <v>3934</v>
      </c>
      <c r="H258" s="600">
        <v>877</v>
      </c>
      <c r="I258" s="600">
        <v>426</v>
      </c>
      <c r="J258" s="600">
        <v>84</v>
      </c>
      <c r="K258" s="600">
        <v>429</v>
      </c>
      <c r="L258" s="600">
        <v>98</v>
      </c>
      <c r="M258" s="600">
        <v>1603</v>
      </c>
      <c r="N258" s="600">
        <v>234</v>
      </c>
      <c r="O258" s="600">
        <v>217</v>
      </c>
      <c r="P258" s="600">
        <v>386</v>
      </c>
      <c r="Q258" s="600">
        <v>320</v>
      </c>
      <c r="R258" s="600">
        <v>249</v>
      </c>
      <c r="S258" s="600">
        <v>197</v>
      </c>
      <c r="T258" s="600">
        <v>11</v>
      </c>
      <c r="U258" s="600">
        <v>110</v>
      </c>
      <c r="V258" s="600">
        <v>823</v>
      </c>
      <c r="W258" s="601">
        <v>348</v>
      </c>
      <c r="X258" s="601">
        <v>529</v>
      </c>
      <c r="Y258" s="601">
        <v>540</v>
      </c>
    </row>
    <row r="259" spans="1:25" x14ac:dyDescent="0.2">
      <c r="A259" s="598" t="s">
        <v>1023</v>
      </c>
      <c r="B259" s="599" t="s">
        <v>1024</v>
      </c>
      <c r="C259" s="599">
        <v>97416</v>
      </c>
      <c r="D259" s="599" t="s">
        <v>368</v>
      </c>
      <c r="E259" s="599">
        <v>0</v>
      </c>
      <c r="F259" s="600">
        <v>1264</v>
      </c>
      <c r="G259" s="600">
        <v>2880</v>
      </c>
      <c r="H259" s="600">
        <v>542</v>
      </c>
      <c r="I259" s="600">
        <v>286</v>
      </c>
      <c r="J259" s="600">
        <v>71</v>
      </c>
      <c r="K259" s="600">
        <v>365</v>
      </c>
      <c r="L259" s="600">
        <v>65</v>
      </c>
      <c r="M259" s="600">
        <v>1179</v>
      </c>
      <c r="N259" s="600">
        <v>141</v>
      </c>
      <c r="O259" s="600">
        <v>153</v>
      </c>
      <c r="P259" s="600">
        <v>274</v>
      </c>
      <c r="Q259" s="600">
        <v>238</v>
      </c>
      <c r="R259" s="600">
        <v>209</v>
      </c>
      <c r="S259" s="600">
        <v>164</v>
      </c>
      <c r="T259" s="600">
        <v>11</v>
      </c>
      <c r="U259" s="600">
        <v>69</v>
      </c>
      <c r="V259" s="600">
        <v>305</v>
      </c>
      <c r="W259" s="601">
        <v>111</v>
      </c>
      <c r="X259" s="601">
        <v>413</v>
      </c>
      <c r="Y259" s="601">
        <v>462</v>
      </c>
    </row>
    <row r="260" spans="1:25" x14ac:dyDescent="0.2">
      <c r="A260" s="598" t="s">
        <v>1025</v>
      </c>
      <c r="B260" s="599" t="s">
        <v>1026</v>
      </c>
      <c r="C260" s="599">
        <v>97416</v>
      </c>
      <c r="D260" s="599" t="s">
        <v>368</v>
      </c>
      <c r="E260" s="599">
        <v>0</v>
      </c>
      <c r="F260" s="600">
        <v>778</v>
      </c>
      <c r="G260" s="600">
        <v>1740</v>
      </c>
      <c r="H260" s="600">
        <v>334</v>
      </c>
      <c r="I260" s="600">
        <v>247</v>
      </c>
      <c r="J260" s="600">
        <v>46</v>
      </c>
      <c r="K260" s="600">
        <v>151</v>
      </c>
      <c r="L260" s="600">
        <v>28</v>
      </c>
      <c r="M260" s="600">
        <v>767</v>
      </c>
      <c r="N260" s="600">
        <v>113</v>
      </c>
      <c r="O260" s="600">
        <v>105</v>
      </c>
      <c r="P260" s="600">
        <v>183</v>
      </c>
      <c r="Q260" s="600">
        <v>157</v>
      </c>
      <c r="R260" s="600">
        <v>107</v>
      </c>
      <c r="S260" s="600">
        <v>102</v>
      </c>
      <c r="T260" s="600"/>
      <c r="U260" s="600">
        <v>65</v>
      </c>
      <c r="V260" s="600">
        <v>391</v>
      </c>
      <c r="W260" s="601">
        <v>59</v>
      </c>
      <c r="X260" s="601">
        <v>225</v>
      </c>
      <c r="Y260" s="601">
        <v>357</v>
      </c>
    </row>
    <row r="261" spans="1:25" x14ac:dyDescent="0.2">
      <c r="A261" s="598" t="s">
        <v>1027</v>
      </c>
      <c r="B261" s="599" t="s">
        <v>1028</v>
      </c>
      <c r="C261" s="599">
        <v>97416</v>
      </c>
      <c r="D261" s="599" t="s">
        <v>368</v>
      </c>
      <c r="E261" s="599">
        <v>0</v>
      </c>
      <c r="F261" s="600">
        <v>1026</v>
      </c>
      <c r="G261" s="600">
        <v>2547</v>
      </c>
      <c r="H261" s="600">
        <v>355</v>
      </c>
      <c r="I261" s="600">
        <v>238</v>
      </c>
      <c r="J261" s="600">
        <v>56</v>
      </c>
      <c r="K261" s="600">
        <v>377</v>
      </c>
      <c r="L261" s="600">
        <v>57</v>
      </c>
      <c r="M261" s="600">
        <v>1090</v>
      </c>
      <c r="N261" s="600">
        <v>144</v>
      </c>
      <c r="O261" s="600">
        <v>172</v>
      </c>
      <c r="P261" s="600">
        <v>301</v>
      </c>
      <c r="Q261" s="600">
        <v>223</v>
      </c>
      <c r="R261" s="600">
        <v>158</v>
      </c>
      <c r="S261" s="600">
        <v>92</v>
      </c>
      <c r="T261" s="600">
        <v>12</v>
      </c>
      <c r="U261" s="600">
        <v>59</v>
      </c>
      <c r="V261" s="600">
        <v>284</v>
      </c>
      <c r="W261" s="601">
        <v>91</v>
      </c>
      <c r="X261" s="601">
        <v>276</v>
      </c>
      <c r="Y261" s="601">
        <v>284</v>
      </c>
    </row>
    <row r="262" spans="1:25" x14ac:dyDescent="0.2">
      <c r="A262" s="598" t="s">
        <v>1029</v>
      </c>
      <c r="B262" s="599" t="s">
        <v>1030</v>
      </c>
      <c r="C262" s="599">
        <v>97416</v>
      </c>
      <c r="D262" s="599" t="s">
        <v>368</v>
      </c>
      <c r="E262" s="599">
        <v>0</v>
      </c>
      <c r="F262" s="600">
        <v>850</v>
      </c>
      <c r="G262" s="600">
        <v>2104</v>
      </c>
      <c r="H262" s="600">
        <v>310</v>
      </c>
      <c r="I262" s="600">
        <v>209</v>
      </c>
      <c r="J262" s="600">
        <v>46</v>
      </c>
      <c r="K262" s="600">
        <v>285</v>
      </c>
      <c r="L262" s="600">
        <v>62</v>
      </c>
      <c r="M262" s="600">
        <v>918</v>
      </c>
      <c r="N262" s="600">
        <v>106</v>
      </c>
      <c r="O262" s="600">
        <v>126</v>
      </c>
      <c r="P262" s="600">
        <v>259</v>
      </c>
      <c r="Q262" s="600">
        <v>189</v>
      </c>
      <c r="R262" s="600">
        <v>131</v>
      </c>
      <c r="S262" s="600">
        <v>107</v>
      </c>
      <c r="T262" s="600">
        <v>6</v>
      </c>
      <c r="U262" s="600">
        <v>44</v>
      </c>
      <c r="V262" s="600">
        <v>280</v>
      </c>
      <c r="W262" s="601">
        <v>69</v>
      </c>
      <c r="X262" s="601">
        <v>260</v>
      </c>
      <c r="Y262" s="601">
        <v>308</v>
      </c>
    </row>
    <row r="263" spans="1:25" x14ac:dyDescent="0.2">
      <c r="A263" s="598" t="s">
        <v>1031</v>
      </c>
      <c r="B263" s="599" t="s">
        <v>1032</v>
      </c>
      <c r="C263" s="599">
        <v>97416</v>
      </c>
      <c r="D263" s="599" t="s">
        <v>368</v>
      </c>
      <c r="E263" s="599">
        <v>0</v>
      </c>
      <c r="F263" s="600">
        <v>1167</v>
      </c>
      <c r="G263" s="600">
        <v>2854</v>
      </c>
      <c r="H263" s="600">
        <v>435</v>
      </c>
      <c r="I263" s="600">
        <v>283</v>
      </c>
      <c r="J263" s="600">
        <v>73</v>
      </c>
      <c r="K263" s="600">
        <v>376</v>
      </c>
      <c r="L263" s="600">
        <v>73</v>
      </c>
      <c r="M263" s="600">
        <v>1238</v>
      </c>
      <c r="N263" s="600">
        <v>159</v>
      </c>
      <c r="O263" s="600">
        <v>179</v>
      </c>
      <c r="P263" s="600">
        <v>316</v>
      </c>
      <c r="Q263" s="600">
        <v>271</v>
      </c>
      <c r="R263" s="600">
        <v>165</v>
      </c>
      <c r="S263" s="600">
        <v>148</v>
      </c>
      <c r="T263" s="600">
        <v>8</v>
      </c>
      <c r="U263" s="600">
        <v>76</v>
      </c>
      <c r="V263" s="600">
        <v>309</v>
      </c>
      <c r="W263" s="601">
        <v>99</v>
      </c>
      <c r="X263" s="601">
        <v>431</v>
      </c>
      <c r="Y263" s="601">
        <v>372</v>
      </c>
    </row>
    <row r="264" spans="1:25" x14ac:dyDescent="0.2">
      <c r="A264" s="598" t="s">
        <v>1033</v>
      </c>
      <c r="B264" s="599" t="s">
        <v>1034</v>
      </c>
      <c r="C264" s="599">
        <v>97416</v>
      </c>
      <c r="D264" s="599" t="s">
        <v>368</v>
      </c>
      <c r="E264" s="599">
        <v>0</v>
      </c>
      <c r="F264" s="600">
        <v>1496</v>
      </c>
      <c r="G264" s="600">
        <v>3659</v>
      </c>
      <c r="H264" s="600">
        <v>533</v>
      </c>
      <c r="I264" s="600">
        <v>344</v>
      </c>
      <c r="J264" s="600">
        <v>106</v>
      </c>
      <c r="K264" s="600">
        <v>513</v>
      </c>
      <c r="L264" s="600">
        <v>83</v>
      </c>
      <c r="M264" s="600">
        <v>1545</v>
      </c>
      <c r="N264" s="600">
        <v>212</v>
      </c>
      <c r="O264" s="600">
        <v>242</v>
      </c>
      <c r="P264" s="600">
        <v>420</v>
      </c>
      <c r="Q264" s="600">
        <v>292</v>
      </c>
      <c r="R264" s="600">
        <v>216</v>
      </c>
      <c r="S264" s="600">
        <v>163</v>
      </c>
      <c r="T264" s="600">
        <v>5</v>
      </c>
      <c r="U264" s="600">
        <v>88</v>
      </c>
      <c r="V264" s="600">
        <v>446</v>
      </c>
      <c r="W264" s="601">
        <v>129</v>
      </c>
      <c r="X264" s="601">
        <v>434</v>
      </c>
      <c r="Y264" s="601">
        <v>481</v>
      </c>
    </row>
    <row r="265" spans="1:25" x14ac:dyDescent="0.2">
      <c r="A265" s="598" t="s">
        <v>1035</v>
      </c>
      <c r="B265" s="599" t="s">
        <v>1036</v>
      </c>
      <c r="C265" s="599">
        <v>97416</v>
      </c>
      <c r="D265" s="599" t="s">
        <v>368</v>
      </c>
      <c r="E265" s="599">
        <v>0</v>
      </c>
      <c r="F265" s="600">
        <v>1365</v>
      </c>
      <c r="G265" s="600">
        <v>3438</v>
      </c>
      <c r="H265" s="600">
        <v>459</v>
      </c>
      <c r="I265" s="600">
        <v>325</v>
      </c>
      <c r="J265" s="600">
        <v>46</v>
      </c>
      <c r="K265" s="600">
        <v>535</v>
      </c>
      <c r="L265" s="600">
        <v>81</v>
      </c>
      <c r="M265" s="600">
        <v>1490</v>
      </c>
      <c r="N265" s="600">
        <v>214</v>
      </c>
      <c r="O265" s="600">
        <v>203</v>
      </c>
      <c r="P265" s="600">
        <v>395</v>
      </c>
      <c r="Q265" s="600">
        <v>321</v>
      </c>
      <c r="R265" s="600">
        <v>221</v>
      </c>
      <c r="S265" s="600">
        <v>136</v>
      </c>
      <c r="T265" s="600">
        <v>13</v>
      </c>
      <c r="U265" s="600">
        <v>63</v>
      </c>
      <c r="V265" s="600">
        <v>351</v>
      </c>
      <c r="W265" s="601">
        <v>108</v>
      </c>
      <c r="X265" s="601">
        <v>397</v>
      </c>
      <c r="Y265" s="601">
        <v>333</v>
      </c>
    </row>
    <row r="266" spans="1:25" x14ac:dyDescent="0.2">
      <c r="A266" s="598" t="s">
        <v>1037</v>
      </c>
      <c r="B266" s="599" t="s">
        <v>1038</v>
      </c>
      <c r="C266" s="599">
        <v>97416</v>
      </c>
      <c r="D266" s="599" t="s">
        <v>368</v>
      </c>
      <c r="E266" s="599">
        <v>0</v>
      </c>
      <c r="F266" s="600">
        <v>1118</v>
      </c>
      <c r="G266" s="600">
        <v>2764</v>
      </c>
      <c r="H266" s="600">
        <v>403</v>
      </c>
      <c r="I266" s="600">
        <v>289</v>
      </c>
      <c r="J266" s="600">
        <v>68</v>
      </c>
      <c r="K266" s="600">
        <v>358</v>
      </c>
      <c r="L266" s="600">
        <v>74</v>
      </c>
      <c r="M266" s="600">
        <v>1226</v>
      </c>
      <c r="N266" s="600">
        <v>184</v>
      </c>
      <c r="O266" s="600">
        <v>186</v>
      </c>
      <c r="P266" s="600">
        <v>281</v>
      </c>
      <c r="Q266" s="600">
        <v>234</v>
      </c>
      <c r="R266" s="600">
        <v>198</v>
      </c>
      <c r="S266" s="600">
        <v>143</v>
      </c>
      <c r="T266" s="600">
        <v>9</v>
      </c>
      <c r="U266" s="600">
        <v>66</v>
      </c>
      <c r="V266" s="600">
        <v>431</v>
      </c>
      <c r="W266" s="601">
        <v>95</v>
      </c>
      <c r="X266" s="601">
        <v>331</v>
      </c>
      <c r="Y266" s="601">
        <v>378</v>
      </c>
    </row>
    <row r="267" spans="1:25" x14ac:dyDescent="0.2">
      <c r="A267" s="598" t="s">
        <v>1039</v>
      </c>
      <c r="B267" s="599" t="s">
        <v>1040</v>
      </c>
      <c r="C267" s="599">
        <v>97416</v>
      </c>
      <c r="D267" s="599" t="s">
        <v>368</v>
      </c>
      <c r="E267" s="599">
        <v>0</v>
      </c>
      <c r="F267" s="600">
        <v>635</v>
      </c>
      <c r="G267" s="600">
        <v>1307</v>
      </c>
      <c r="H267" s="600">
        <v>326</v>
      </c>
      <c r="I267" s="600">
        <v>108</v>
      </c>
      <c r="J267" s="600">
        <v>26</v>
      </c>
      <c r="K267" s="600">
        <v>175</v>
      </c>
      <c r="L267" s="600">
        <v>21</v>
      </c>
      <c r="M267" s="600">
        <v>471</v>
      </c>
      <c r="N267" s="600">
        <v>64</v>
      </c>
      <c r="O267" s="600">
        <v>80</v>
      </c>
      <c r="P267" s="600">
        <v>107</v>
      </c>
      <c r="Q267" s="600">
        <v>106</v>
      </c>
      <c r="R267" s="600">
        <v>71</v>
      </c>
      <c r="S267" s="600">
        <v>43</v>
      </c>
      <c r="T267" s="600">
        <v>15</v>
      </c>
      <c r="U267" s="600">
        <v>35</v>
      </c>
      <c r="V267" s="600">
        <v>164</v>
      </c>
      <c r="W267" s="601">
        <v>50</v>
      </c>
      <c r="X267" s="601">
        <v>171</v>
      </c>
      <c r="Y267" s="601">
        <v>193</v>
      </c>
    </row>
    <row r="268" spans="1:25" x14ac:dyDescent="0.2">
      <c r="A268" s="598" t="s">
        <v>1041</v>
      </c>
      <c r="B268" s="599" t="s">
        <v>1042</v>
      </c>
      <c r="C268" s="599">
        <v>97416</v>
      </c>
      <c r="D268" s="599" t="s">
        <v>368</v>
      </c>
      <c r="E268" s="599">
        <v>0</v>
      </c>
      <c r="F268" s="600">
        <v>677</v>
      </c>
      <c r="G268" s="600">
        <v>1377</v>
      </c>
      <c r="H268" s="600">
        <v>355</v>
      </c>
      <c r="I268" s="600">
        <v>161</v>
      </c>
      <c r="J268" s="600">
        <v>40</v>
      </c>
      <c r="K268" s="600">
        <v>121</v>
      </c>
      <c r="L268" s="600">
        <v>27</v>
      </c>
      <c r="M268" s="600">
        <v>538</v>
      </c>
      <c r="N268" s="600">
        <v>68</v>
      </c>
      <c r="O268" s="600">
        <v>68</v>
      </c>
      <c r="P268" s="600">
        <v>140</v>
      </c>
      <c r="Q268" s="600">
        <v>97</v>
      </c>
      <c r="R268" s="600">
        <v>86</v>
      </c>
      <c r="S268" s="600">
        <v>79</v>
      </c>
      <c r="T268" s="600">
        <v>18</v>
      </c>
      <c r="U268" s="600">
        <v>37</v>
      </c>
      <c r="V268" s="600">
        <v>250</v>
      </c>
      <c r="W268" s="601">
        <v>51</v>
      </c>
      <c r="X268" s="601">
        <v>211</v>
      </c>
      <c r="Y268" s="601">
        <v>308</v>
      </c>
    </row>
    <row r="269" spans="1:25" x14ac:dyDescent="0.2">
      <c r="A269" s="598" t="s">
        <v>1043</v>
      </c>
      <c r="B269" s="599" t="s">
        <v>1044</v>
      </c>
      <c r="C269" s="599">
        <v>97416</v>
      </c>
      <c r="D269" s="599" t="s">
        <v>368</v>
      </c>
      <c r="E269" s="599">
        <v>0</v>
      </c>
      <c r="F269" s="600">
        <v>1716</v>
      </c>
      <c r="G269" s="600">
        <v>3035</v>
      </c>
      <c r="H269" s="600">
        <v>1082</v>
      </c>
      <c r="I269" s="600">
        <v>355</v>
      </c>
      <c r="J269" s="600">
        <v>69</v>
      </c>
      <c r="K269" s="600">
        <v>210</v>
      </c>
      <c r="L269" s="600">
        <v>44</v>
      </c>
      <c r="M269" s="600">
        <v>1038</v>
      </c>
      <c r="N269" s="600">
        <v>129</v>
      </c>
      <c r="O269" s="600">
        <v>124</v>
      </c>
      <c r="P269" s="600">
        <v>249</v>
      </c>
      <c r="Q269" s="600">
        <v>213</v>
      </c>
      <c r="R269" s="600">
        <v>169</v>
      </c>
      <c r="S269" s="600">
        <v>154</v>
      </c>
      <c r="T269" s="600">
        <v>482</v>
      </c>
      <c r="U269" s="600">
        <v>132</v>
      </c>
      <c r="V269" s="600">
        <v>1149</v>
      </c>
      <c r="W269" s="601">
        <v>104</v>
      </c>
      <c r="X269" s="601">
        <v>383</v>
      </c>
      <c r="Y269" s="601">
        <v>428</v>
      </c>
    </row>
    <row r="270" spans="1:25" x14ac:dyDescent="0.2">
      <c r="A270" s="598" t="s">
        <v>1045</v>
      </c>
      <c r="B270" s="599" t="s">
        <v>1046</v>
      </c>
      <c r="C270" s="599">
        <v>97416</v>
      </c>
      <c r="D270" s="599" t="s">
        <v>368</v>
      </c>
      <c r="E270" s="599">
        <v>0</v>
      </c>
      <c r="F270" s="600">
        <v>698</v>
      </c>
      <c r="G270" s="600">
        <v>1700</v>
      </c>
      <c r="H270" s="600">
        <v>272</v>
      </c>
      <c r="I270" s="600">
        <v>133</v>
      </c>
      <c r="J270" s="600">
        <v>28</v>
      </c>
      <c r="K270" s="600">
        <v>265</v>
      </c>
      <c r="L270" s="600">
        <v>48</v>
      </c>
      <c r="M270" s="600">
        <v>706</v>
      </c>
      <c r="N270" s="600">
        <v>82</v>
      </c>
      <c r="O270" s="600">
        <v>100</v>
      </c>
      <c r="P270" s="600">
        <v>190</v>
      </c>
      <c r="Q270" s="600">
        <v>162</v>
      </c>
      <c r="R270" s="600">
        <v>102</v>
      </c>
      <c r="S270" s="600">
        <v>70</v>
      </c>
      <c r="T270" s="600">
        <v>13</v>
      </c>
      <c r="U270" s="600">
        <v>43</v>
      </c>
      <c r="V270" s="600">
        <v>188</v>
      </c>
      <c r="W270" s="601">
        <v>38</v>
      </c>
      <c r="X270" s="601">
        <v>198</v>
      </c>
      <c r="Y270" s="601">
        <v>183</v>
      </c>
    </row>
    <row r="271" spans="1:25" x14ac:dyDescent="0.2">
      <c r="A271" s="598" t="s">
        <v>1047</v>
      </c>
      <c r="B271" s="599" t="s">
        <v>1048</v>
      </c>
      <c r="C271" s="599">
        <v>97416</v>
      </c>
      <c r="D271" s="599" t="s">
        <v>368</v>
      </c>
      <c r="E271" s="599">
        <v>3</v>
      </c>
      <c r="F271" s="600"/>
      <c r="G271" s="600"/>
      <c r="H271" s="600"/>
      <c r="I271" s="600"/>
      <c r="J271" s="600"/>
      <c r="K271" s="600"/>
      <c r="L271" s="600"/>
      <c r="M271" s="600"/>
      <c r="N271" s="600"/>
      <c r="O271" s="600"/>
      <c r="P271" s="600"/>
      <c r="Q271" s="600"/>
      <c r="R271" s="600"/>
      <c r="S271" s="600"/>
      <c r="T271" s="600"/>
      <c r="U271" s="600"/>
      <c r="V271" s="600"/>
      <c r="W271" s="601"/>
      <c r="X271" s="601"/>
      <c r="Y271" s="601"/>
    </row>
    <row r="272" spans="1:25" x14ac:dyDescent="0.2">
      <c r="A272" s="598" t="s">
        <v>1049</v>
      </c>
      <c r="B272" s="599" t="s">
        <v>1050</v>
      </c>
      <c r="C272" s="599">
        <v>97416</v>
      </c>
      <c r="D272" s="599" t="s">
        <v>368</v>
      </c>
      <c r="E272" s="599">
        <v>0</v>
      </c>
      <c r="F272" s="600">
        <v>747</v>
      </c>
      <c r="G272" s="600">
        <v>1697</v>
      </c>
      <c r="H272" s="600">
        <v>291</v>
      </c>
      <c r="I272" s="600">
        <v>196</v>
      </c>
      <c r="J272" s="600">
        <v>57</v>
      </c>
      <c r="K272" s="600">
        <v>203</v>
      </c>
      <c r="L272" s="600">
        <v>26</v>
      </c>
      <c r="M272" s="600">
        <v>689</v>
      </c>
      <c r="N272" s="600">
        <v>102</v>
      </c>
      <c r="O272" s="600">
        <v>96</v>
      </c>
      <c r="P272" s="600">
        <v>179</v>
      </c>
      <c r="Q272" s="600">
        <v>152</v>
      </c>
      <c r="R272" s="600">
        <v>93</v>
      </c>
      <c r="S272" s="600">
        <v>67</v>
      </c>
      <c r="T272" s="600">
        <v>6</v>
      </c>
      <c r="U272" s="600">
        <v>45</v>
      </c>
      <c r="V272" s="600">
        <v>301</v>
      </c>
      <c r="W272" s="601">
        <v>61</v>
      </c>
      <c r="X272" s="601">
        <v>243</v>
      </c>
      <c r="Y272" s="601">
        <v>226</v>
      </c>
    </row>
    <row r="273" spans="1:25" x14ac:dyDescent="0.2">
      <c r="A273" s="598" t="s">
        <v>1051</v>
      </c>
      <c r="B273" s="599" t="s">
        <v>1052</v>
      </c>
      <c r="C273" s="599">
        <v>97416</v>
      </c>
      <c r="D273" s="599" t="s">
        <v>368</v>
      </c>
      <c r="E273" s="599">
        <v>0</v>
      </c>
      <c r="F273" s="600">
        <v>819</v>
      </c>
      <c r="G273" s="600">
        <v>1952</v>
      </c>
      <c r="H273" s="600">
        <v>317</v>
      </c>
      <c r="I273" s="600">
        <v>158</v>
      </c>
      <c r="J273" s="600">
        <v>53</v>
      </c>
      <c r="K273" s="600">
        <v>291</v>
      </c>
      <c r="L273" s="600">
        <v>45</v>
      </c>
      <c r="M273" s="600">
        <v>789</v>
      </c>
      <c r="N273" s="600">
        <v>91</v>
      </c>
      <c r="O273" s="600">
        <v>113</v>
      </c>
      <c r="P273" s="600">
        <v>187</v>
      </c>
      <c r="Q273" s="600">
        <v>180</v>
      </c>
      <c r="R273" s="600">
        <v>123</v>
      </c>
      <c r="S273" s="600">
        <v>95</v>
      </c>
      <c r="T273" s="600">
        <v>14</v>
      </c>
      <c r="U273" s="600">
        <v>53</v>
      </c>
      <c r="V273" s="600">
        <v>226</v>
      </c>
      <c r="W273" s="601">
        <v>46</v>
      </c>
      <c r="X273" s="601">
        <v>260</v>
      </c>
      <c r="Y273" s="601">
        <v>246</v>
      </c>
    </row>
    <row r="274" spans="1:25" x14ac:dyDescent="0.2">
      <c r="A274" s="598" t="s">
        <v>1053</v>
      </c>
      <c r="B274" s="599" t="s">
        <v>1054</v>
      </c>
      <c r="C274" s="599">
        <v>97416</v>
      </c>
      <c r="D274" s="599" t="s">
        <v>368</v>
      </c>
      <c r="E274" s="599">
        <v>0</v>
      </c>
      <c r="F274" s="600">
        <v>954</v>
      </c>
      <c r="G274" s="600">
        <v>2459</v>
      </c>
      <c r="H274" s="600">
        <v>301</v>
      </c>
      <c r="I274" s="600">
        <v>217</v>
      </c>
      <c r="J274" s="600">
        <v>53</v>
      </c>
      <c r="K274" s="600">
        <v>383</v>
      </c>
      <c r="L274" s="600">
        <v>69</v>
      </c>
      <c r="M274" s="600">
        <v>1071</v>
      </c>
      <c r="N274" s="600">
        <v>141</v>
      </c>
      <c r="O274" s="600">
        <v>171</v>
      </c>
      <c r="P274" s="600">
        <v>275</v>
      </c>
      <c r="Q274" s="600">
        <v>253</v>
      </c>
      <c r="R274" s="600">
        <v>149</v>
      </c>
      <c r="S274" s="600">
        <v>82</v>
      </c>
      <c r="T274" s="600"/>
      <c r="U274" s="600">
        <v>54</v>
      </c>
      <c r="V274" s="600">
        <v>231</v>
      </c>
      <c r="W274" s="601">
        <v>63</v>
      </c>
      <c r="X274" s="601">
        <v>237</v>
      </c>
      <c r="Y274" s="601">
        <v>231</v>
      </c>
    </row>
    <row r="275" spans="1:25" x14ac:dyDescent="0.2">
      <c r="A275" s="598" t="s">
        <v>1055</v>
      </c>
      <c r="B275" s="599" t="s">
        <v>1056</v>
      </c>
      <c r="C275" s="599">
        <v>97416</v>
      </c>
      <c r="D275" s="599" t="s">
        <v>368</v>
      </c>
      <c r="E275" s="599">
        <v>0</v>
      </c>
      <c r="F275" s="600">
        <v>872</v>
      </c>
      <c r="G275" s="600">
        <v>2224</v>
      </c>
      <c r="H275" s="600">
        <v>292</v>
      </c>
      <c r="I275" s="600">
        <v>179</v>
      </c>
      <c r="J275" s="600">
        <v>50</v>
      </c>
      <c r="K275" s="600">
        <v>351</v>
      </c>
      <c r="L275" s="600">
        <v>58</v>
      </c>
      <c r="M275" s="600">
        <v>954</v>
      </c>
      <c r="N275" s="600">
        <v>132</v>
      </c>
      <c r="O275" s="600">
        <v>168</v>
      </c>
      <c r="P275" s="600">
        <v>237</v>
      </c>
      <c r="Q275" s="600">
        <v>186</v>
      </c>
      <c r="R275" s="600">
        <v>139</v>
      </c>
      <c r="S275" s="600">
        <v>92</v>
      </c>
      <c r="T275" s="600"/>
      <c r="U275" s="600">
        <v>42</v>
      </c>
      <c r="V275" s="600">
        <v>224</v>
      </c>
      <c r="W275" s="601">
        <v>61</v>
      </c>
      <c r="X275" s="601">
        <v>240</v>
      </c>
      <c r="Y275" s="601">
        <v>257</v>
      </c>
    </row>
    <row r="276" spans="1:25" x14ac:dyDescent="0.2">
      <c r="A276" s="598" t="s">
        <v>1057</v>
      </c>
      <c r="B276" s="599" t="s">
        <v>1058</v>
      </c>
      <c r="C276" s="599">
        <v>97416</v>
      </c>
      <c r="D276" s="599" t="s">
        <v>368</v>
      </c>
      <c r="E276" s="599">
        <v>3</v>
      </c>
      <c r="F276" s="600"/>
      <c r="G276" s="600"/>
      <c r="H276" s="600"/>
      <c r="I276" s="600"/>
      <c r="J276" s="600"/>
      <c r="K276" s="600"/>
      <c r="L276" s="600"/>
      <c r="M276" s="600"/>
      <c r="N276" s="600"/>
      <c r="O276" s="600"/>
      <c r="P276" s="600"/>
      <c r="Q276" s="600"/>
      <c r="R276" s="600"/>
      <c r="S276" s="600"/>
      <c r="T276" s="600"/>
      <c r="U276" s="600"/>
      <c r="V276" s="600"/>
      <c r="W276" s="601"/>
      <c r="X276" s="601"/>
      <c r="Y276" s="601"/>
    </row>
    <row r="277" spans="1:25" x14ac:dyDescent="0.2">
      <c r="A277" s="598" t="s">
        <v>1059</v>
      </c>
      <c r="B277" s="599" t="s">
        <v>1060</v>
      </c>
      <c r="C277" s="599">
        <v>97417</v>
      </c>
      <c r="D277" s="599" t="s">
        <v>1061</v>
      </c>
      <c r="E277" s="599">
        <v>0</v>
      </c>
      <c r="F277" s="600">
        <v>1082</v>
      </c>
      <c r="G277" s="600">
        <v>2441</v>
      </c>
      <c r="H277" s="600">
        <v>456</v>
      </c>
      <c r="I277" s="600">
        <v>258</v>
      </c>
      <c r="J277" s="600">
        <v>66</v>
      </c>
      <c r="K277" s="600">
        <v>302</v>
      </c>
      <c r="L277" s="600">
        <v>62</v>
      </c>
      <c r="M277" s="600">
        <v>988</v>
      </c>
      <c r="N277" s="600">
        <v>135</v>
      </c>
      <c r="O277" s="600">
        <v>148</v>
      </c>
      <c r="P277" s="600">
        <v>243</v>
      </c>
      <c r="Q277" s="600">
        <v>203</v>
      </c>
      <c r="R277" s="600">
        <v>151</v>
      </c>
      <c r="S277" s="600">
        <v>108</v>
      </c>
      <c r="T277" s="600"/>
      <c r="U277" s="600">
        <v>59</v>
      </c>
      <c r="V277" s="600">
        <v>406</v>
      </c>
      <c r="W277" s="601">
        <v>96</v>
      </c>
      <c r="X277" s="601">
        <v>395</v>
      </c>
      <c r="Y277" s="601">
        <v>391</v>
      </c>
    </row>
    <row r="278" spans="1:25" x14ac:dyDescent="0.2">
      <c r="A278" s="598" t="s">
        <v>1062</v>
      </c>
      <c r="B278" s="599" t="s">
        <v>1063</v>
      </c>
      <c r="C278" s="599">
        <v>97417</v>
      </c>
      <c r="D278" s="599" t="s">
        <v>1061</v>
      </c>
      <c r="E278" s="599">
        <v>3</v>
      </c>
      <c r="F278" s="600"/>
      <c r="G278" s="600"/>
      <c r="H278" s="600"/>
      <c r="I278" s="600"/>
      <c r="J278" s="600"/>
      <c r="K278" s="600"/>
      <c r="L278" s="600"/>
      <c r="M278" s="600"/>
      <c r="N278" s="600"/>
      <c r="O278" s="600"/>
      <c r="P278" s="600"/>
      <c r="Q278" s="600"/>
      <c r="R278" s="600"/>
      <c r="S278" s="600"/>
      <c r="T278" s="600"/>
      <c r="U278" s="600"/>
      <c r="V278" s="600"/>
      <c r="W278" s="601"/>
      <c r="X278" s="601"/>
      <c r="Y278" s="601"/>
    </row>
    <row r="279" spans="1:25" x14ac:dyDescent="0.2">
      <c r="A279" s="598" t="s">
        <v>1064</v>
      </c>
      <c r="B279" s="599" t="s">
        <v>1065</v>
      </c>
      <c r="C279" s="599">
        <v>97417</v>
      </c>
      <c r="D279" s="599" t="s">
        <v>1061</v>
      </c>
      <c r="E279" s="599">
        <v>3</v>
      </c>
      <c r="F279" s="600"/>
      <c r="G279" s="600"/>
      <c r="H279" s="600"/>
      <c r="I279" s="600"/>
      <c r="J279" s="600"/>
      <c r="K279" s="600"/>
      <c r="L279" s="600"/>
      <c r="M279" s="600"/>
      <c r="N279" s="600"/>
      <c r="O279" s="600"/>
      <c r="P279" s="600"/>
      <c r="Q279" s="600"/>
      <c r="R279" s="600"/>
      <c r="S279" s="600"/>
      <c r="T279" s="600"/>
      <c r="U279" s="600"/>
      <c r="V279" s="600"/>
      <c r="W279" s="601"/>
      <c r="X279" s="601"/>
      <c r="Y279" s="601"/>
    </row>
    <row r="280" spans="1:25" x14ac:dyDescent="0.2">
      <c r="A280" s="598" t="s">
        <v>1066</v>
      </c>
      <c r="B280" s="599" t="s">
        <v>1067</v>
      </c>
      <c r="C280" s="599">
        <v>97417</v>
      </c>
      <c r="D280" s="599" t="s">
        <v>1061</v>
      </c>
      <c r="E280" s="599">
        <v>0</v>
      </c>
      <c r="F280" s="600">
        <v>566</v>
      </c>
      <c r="G280" s="600">
        <v>1282</v>
      </c>
      <c r="H280" s="600">
        <v>238</v>
      </c>
      <c r="I280" s="600">
        <v>111</v>
      </c>
      <c r="J280" s="600">
        <v>46</v>
      </c>
      <c r="K280" s="600">
        <v>171</v>
      </c>
      <c r="L280" s="600">
        <v>33</v>
      </c>
      <c r="M280" s="600">
        <v>500</v>
      </c>
      <c r="N280" s="600">
        <v>60</v>
      </c>
      <c r="O280" s="600">
        <v>59</v>
      </c>
      <c r="P280" s="600">
        <v>111</v>
      </c>
      <c r="Q280" s="600">
        <v>112</v>
      </c>
      <c r="R280" s="600">
        <v>93</v>
      </c>
      <c r="S280" s="600">
        <v>65</v>
      </c>
      <c r="T280" s="600"/>
      <c r="U280" s="600">
        <v>36</v>
      </c>
      <c r="V280" s="600">
        <v>184</v>
      </c>
      <c r="W280" s="601">
        <v>58</v>
      </c>
      <c r="X280" s="601">
        <v>179</v>
      </c>
      <c r="Y280" s="601">
        <v>198</v>
      </c>
    </row>
    <row r="281" spans="1:25" x14ac:dyDescent="0.2">
      <c r="A281" s="598" t="s">
        <v>1068</v>
      </c>
      <c r="B281" s="599" t="s">
        <v>1069</v>
      </c>
      <c r="C281" s="599">
        <v>97417</v>
      </c>
      <c r="D281" s="599" t="s">
        <v>1061</v>
      </c>
      <c r="E281" s="599">
        <v>3</v>
      </c>
      <c r="F281" s="600"/>
      <c r="G281" s="600"/>
      <c r="H281" s="600"/>
      <c r="I281" s="600"/>
      <c r="J281" s="600"/>
      <c r="K281" s="600"/>
      <c r="L281" s="600"/>
      <c r="M281" s="600"/>
      <c r="N281" s="600"/>
      <c r="O281" s="600"/>
      <c r="P281" s="600"/>
      <c r="Q281" s="600"/>
      <c r="R281" s="600"/>
      <c r="S281" s="600"/>
      <c r="T281" s="600"/>
      <c r="U281" s="600"/>
      <c r="V281" s="600"/>
      <c r="W281" s="601"/>
      <c r="X281" s="601"/>
      <c r="Y281" s="601"/>
    </row>
    <row r="282" spans="1:25" x14ac:dyDescent="0.2">
      <c r="A282" s="598" t="s">
        <v>1070</v>
      </c>
      <c r="B282" s="599" t="s">
        <v>592</v>
      </c>
      <c r="C282" s="599">
        <v>97418</v>
      </c>
      <c r="D282" s="599" t="s">
        <v>381</v>
      </c>
      <c r="E282" s="599">
        <v>0</v>
      </c>
      <c r="F282" s="600">
        <v>1018</v>
      </c>
      <c r="G282" s="600">
        <v>2162</v>
      </c>
      <c r="H282" s="600">
        <v>493</v>
      </c>
      <c r="I282" s="600">
        <v>284</v>
      </c>
      <c r="J282" s="600">
        <v>47</v>
      </c>
      <c r="K282" s="600">
        <v>194</v>
      </c>
      <c r="L282" s="600">
        <v>41</v>
      </c>
      <c r="M282" s="600">
        <v>898</v>
      </c>
      <c r="N282" s="600">
        <v>109</v>
      </c>
      <c r="O282" s="600">
        <v>137</v>
      </c>
      <c r="P282" s="600">
        <v>208</v>
      </c>
      <c r="Q282" s="600">
        <v>182</v>
      </c>
      <c r="R282" s="600">
        <v>131</v>
      </c>
      <c r="S282" s="600">
        <v>131</v>
      </c>
      <c r="T282" s="600"/>
      <c r="U282" s="600">
        <v>66</v>
      </c>
      <c r="V282" s="600">
        <v>441</v>
      </c>
      <c r="W282" s="601">
        <v>88</v>
      </c>
      <c r="X282" s="601">
        <v>372</v>
      </c>
      <c r="Y282" s="601">
        <v>363</v>
      </c>
    </row>
    <row r="283" spans="1:25" x14ac:dyDescent="0.2">
      <c r="A283" s="598" t="s">
        <v>1071</v>
      </c>
      <c r="B283" s="599" t="s">
        <v>571</v>
      </c>
      <c r="C283" s="599">
        <v>97418</v>
      </c>
      <c r="D283" s="599" t="s">
        <v>381</v>
      </c>
      <c r="E283" s="599">
        <v>0</v>
      </c>
      <c r="F283" s="600">
        <v>1904</v>
      </c>
      <c r="G283" s="600">
        <v>4200</v>
      </c>
      <c r="H283" s="600">
        <v>904</v>
      </c>
      <c r="I283" s="600">
        <v>606</v>
      </c>
      <c r="J283" s="600">
        <v>83</v>
      </c>
      <c r="K283" s="600">
        <v>311</v>
      </c>
      <c r="L283" s="600">
        <v>92</v>
      </c>
      <c r="M283" s="600">
        <v>1894</v>
      </c>
      <c r="N283" s="600">
        <v>297</v>
      </c>
      <c r="O283" s="600">
        <v>279</v>
      </c>
      <c r="P283" s="600">
        <v>532</v>
      </c>
      <c r="Q283" s="600">
        <v>348</v>
      </c>
      <c r="R283" s="600">
        <v>230</v>
      </c>
      <c r="S283" s="600">
        <v>208</v>
      </c>
      <c r="T283" s="600"/>
      <c r="U283" s="600">
        <v>146</v>
      </c>
      <c r="V283" s="600">
        <v>1187</v>
      </c>
      <c r="W283" s="601">
        <v>177</v>
      </c>
      <c r="X283" s="601">
        <v>622</v>
      </c>
      <c r="Y283" s="601">
        <v>690</v>
      </c>
    </row>
    <row r="284" spans="1:25" x14ac:dyDescent="0.2">
      <c r="A284" s="598" t="s">
        <v>1072</v>
      </c>
      <c r="B284" s="599" t="s">
        <v>1073</v>
      </c>
      <c r="C284" s="599">
        <v>97418</v>
      </c>
      <c r="D284" s="599" t="s">
        <v>381</v>
      </c>
      <c r="E284" s="599">
        <v>0</v>
      </c>
      <c r="F284" s="600">
        <v>1107</v>
      </c>
      <c r="G284" s="600">
        <v>2619</v>
      </c>
      <c r="H284" s="600">
        <v>455</v>
      </c>
      <c r="I284" s="600">
        <v>259</v>
      </c>
      <c r="J284" s="600">
        <v>48</v>
      </c>
      <c r="K284" s="600">
        <v>345</v>
      </c>
      <c r="L284" s="600">
        <v>56</v>
      </c>
      <c r="M284" s="600">
        <v>1109</v>
      </c>
      <c r="N284" s="600">
        <v>153</v>
      </c>
      <c r="O284" s="600">
        <v>156</v>
      </c>
      <c r="P284" s="600">
        <v>292</v>
      </c>
      <c r="Q284" s="600">
        <v>211</v>
      </c>
      <c r="R284" s="600">
        <v>156</v>
      </c>
      <c r="S284" s="600">
        <v>141</v>
      </c>
      <c r="T284" s="600"/>
      <c r="U284" s="600">
        <v>61</v>
      </c>
      <c r="V284" s="600">
        <v>439</v>
      </c>
      <c r="W284" s="601">
        <v>88</v>
      </c>
      <c r="X284" s="601">
        <v>342</v>
      </c>
      <c r="Y284" s="601">
        <v>319</v>
      </c>
    </row>
    <row r="285" spans="1:25" x14ac:dyDescent="0.2">
      <c r="A285" s="598" t="s">
        <v>1074</v>
      </c>
      <c r="B285" s="599" t="s">
        <v>1075</v>
      </c>
      <c r="C285" s="599">
        <v>97418</v>
      </c>
      <c r="D285" s="599" t="s">
        <v>381</v>
      </c>
      <c r="E285" s="599">
        <v>0</v>
      </c>
      <c r="F285" s="600">
        <v>532</v>
      </c>
      <c r="G285" s="600">
        <v>1239</v>
      </c>
      <c r="H285" s="600">
        <v>204</v>
      </c>
      <c r="I285" s="600">
        <v>135</v>
      </c>
      <c r="J285" s="600">
        <v>42</v>
      </c>
      <c r="K285" s="600">
        <v>151</v>
      </c>
      <c r="L285" s="600">
        <v>34</v>
      </c>
      <c r="M285" s="600">
        <v>512</v>
      </c>
      <c r="N285" s="600">
        <v>90</v>
      </c>
      <c r="O285" s="600">
        <v>82</v>
      </c>
      <c r="P285" s="600">
        <v>123</v>
      </c>
      <c r="Q285" s="600">
        <v>92</v>
      </c>
      <c r="R285" s="600">
        <v>67</v>
      </c>
      <c r="S285" s="600">
        <v>58</v>
      </c>
      <c r="T285" s="600"/>
      <c r="U285" s="600">
        <v>36</v>
      </c>
      <c r="V285" s="600">
        <v>112</v>
      </c>
      <c r="W285" s="601">
        <v>49</v>
      </c>
      <c r="X285" s="601">
        <v>182</v>
      </c>
      <c r="Y285" s="601">
        <v>165</v>
      </c>
    </row>
    <row r="286" spans="1:25" x14ac:dyDescent="0.2">
      <c r="A286" s="598" t="s">
        <v>1076</v>
      </c>
      <c r="B286" s="599" t="s">
        <v>1077</v>
      </c>
      <c r="C286" s="599">
        <v>97418</v>
      </c>
      <c r="D286" s="599" t="s">
        <v>381</v>
      </c>
      <c r="E286" s="599">
        <v>3</v>
      </c>
      <c r="F286" s="600"/>
      <c r="G286" s="600"/>
      <c r="H286" s="600"/>
      <c r="I286" s="600"/>
      <c r="J286" s="600"/>
      <c r="K286" s="600"/>
      <c r="L286" s="600"/>
      <c r="M286" s="600"/>
      <c r="N286" s="600"/>
      <c r="O286" s="600"/>
      <c r="P286" s="600"/>
      <c r="Q286" s="600"/>
      <c r="R286" s="600"/>
      <c r="S286" s="600"/>
      <c r="T286" s="600"/>
      <c r="U286" s="600"/>
      <c r="V286" s="600"/>
      <c r="W286" s="601"/>
      <c r="X286" s="601"/>
      <c r="Y286" s="601"/>
    </row>
    <row r="287" spans="1:25" x14ac:dyDescent="0.2">
      <c r="A287" s="598" t="s">
        <v>1078</v>
      </c>
      <c r="B287" s="599" t="s">
        <v>1079</v>
      </c>
      <c r="C287" s="599">
        <v>97418</v>
      </c>
      <c r="D287" s="599" t="s">
        <v>381</v>
      </c>
      <c r="E287" s="599">
        <v>0</v>
      </c>
      <c r="F287" s="600">
        <v>1973</v>
      </c>
      <c r="G287" s="600">
        <v>5332</v>
      </c>
      <c r="H287" s="600">
        <v>522</v>
      </c>
      <c r="I287" s="600">
        <v>594</v>
      </c>
      <c r="J287" s="600">
        <v>84</v>
      </c>
      <c r="K287" s="600">
        <v>773</v>
      </c>
      <c r="L287" s="600">
        <v>143</v>
      </c>
      <c r="M287" s="600">
        <v>2504</v>
      </c>
      <c r="N287" s="600">
        <v>412</v>
      </c>
      <c r="O287" s="600">
        <v>395</v>
      </c>
      <c r="P287" s="600">
        <v>639</v>
      </c>
      <c r="Q287" s="600">
        <v>468</v>
      </c>
      <c r="R287" s="600">
        <v>348</v>
      </c>
      <c r="S287" s="600">
        <v>242</v>
      </c>
      <c r="T287" s="600">
        <v>9</v>
      </c>
      <c r="U287" s="600">
        <v>112</v>
      </c>
      <c r="V287" s="600">
        <v>698</v>
      </c>
      <c r="W287" s="601">
        <v>120</v>
      </c>
      <c r="X287" s="601">
        <v>656</v>
      </c>
      <c r="Y287" s="601">
        <v>452</v>
      </c>
    </row>
    <row r="288" spans="1:25" x14ac:dyDescent="0.2">
      <c r="A288" s="598" t="s">
        <v>1080</v>
      </c>
      <c r="B288" s="599" t="s">
        <v>1081</v>
      </c>
      <c r="C288" s="599">
        <v>97418</v>
      </c>
      <c r="D288" s="599" t="s">
        <v>381</v>
      </c>
      <c r="E288" s="599">
        <v>0</v>
      </c>
      <c r="F288" s="600">
        <v>1067</v>
      </c>
      <c r="G288" s="600">
        <v>2924</v>
      </c>
      <c r="H288" s="600">
        <v>283</v>
      </c>
      <c r="I288" s="600">
        <v>245</v>
      </c>
      <c r="J288" s="600">
        <v>58</v>
      </c>
      <c r="K288" s="600">
        <v>481</v>
      </c>
      <c r="L288" s="600">
        <v>83</v>
      </c>
      <c r="M288" s="600">
        <v>1319</v>
      </c>
      <c r="N288" s="600">
        <v>176</v>
      </c>
      <c r="O288" s="600">
        <v>208</v>
      </c>
      <c r="P288" s="600">
        <v>342</v>
      </c>
      <c r="Q288" s="600">
        <v>272</v>
      </c>
      <c r="R288" s="600">
        <v>196</v>
      </c>
      <c r="S288" s="600">
        <v>125</v>
      </c>
      <c r="T288" s="600"/>
      <c r="U288" s="600">
        <v>70</v>
      </c>
      <c r="V288" s="600">
        <v>195</v>
      </c>
      <c r="W288" s="601">
        <v>64</v>
      </c>
      <c r="X288" s="601">
        <v>322</v>
      </c>
      <c r="Y288" s="601">
        <v>293</v>
      </c>
    </row>
    <row r="289" spans="1:25" x14ac:dyDescent="0.2">
      <c r="A289" s="598" t="s">
        <v>1082</v>
      </c>
      <c r="B289" s="599" t="s">
        <v>1083</v>
      </c>
      <c r="C289" s="599">
        <v>97418</v>
      </c>
      <c r="D289" s="599" t="s">
        <v>381</v>
      </c>
      <c r="E289" s="599">
        <v>3</v>
      </c>
      <c r="F289" s="600"/>
      <c r="G289" s="600"/>
      <c r="H289" s="600"/>
      <c r="I289" s="600"/>
      <c r="J289" s="600"/>
      <c r="K289" s="600"/>
      <c r="L289" s="600"/>
      <c r="M289" s="600"/>
      <c r="N289" s="600"/>
      <c r="O289" s="600"/>
      <c r="P289" s="600"/>
      <c r="Q289" s="600"/>
      <c r="R289" s="600"/>
      <c r="S289" s="600"/>
      <c r="T289" s="600"/>
      <c r="U289" s="600"/>
      <c r="V289" s="600"/>
      <c r="W289" s="601"/>
      <c r="X289" s="601"/>
      <c r="Y289" s="601"/>
    </row>
    <row r="290" spans="1:25" x14ac:dyDescent="0.2">
      <c r="A290" s="598" t="s">
        <v>1084</v>
      </c>
      <c r="B290" s="599" t="s">
        <v>1085</v>
      </c>
      <c r="C290" s="599">
        <v>97418</v>
      </c>
      <c r="D290" s="599" t="s">
        <v>381</v>
      </c>
      <c r="E290" s="599">
        <v>0</v>
      </c>
      <c r="F290" s="600">
        <v>563</v>
      </c>
      <c r="G290" s="600">
        <v>1548</v>
      </c>
      <c r="H290" s="600">
        <v>161</v>
      </c>
      <c r="I290" s="600">
        <v>133</v>
      </c>
      <c r="J290" s="600">
        <v>17</v>
      </c>
      <c r="K290" s="600">
        <v>252</v>
      </c>
      <c r="L290" s="600">
        <v>46</v>
      </c>
      <c r="M290" s="600">
        <v>715</v>
      </c>
      <c r="N290" s="600">
        <v>95</v>
      </c>
      <c r="O290" s="600">
        <v>90</v>
      </c>
      <c r="P290" s="600">
        <v>221</v>
      </c>
      <c r="Q290" s="600">
        <v>148</v>
      </c>
      <c r="R290" s="600">
        <v>105</v>
      </c>
      <c r="S290" s="600">
        <v>56</v>
      </c>
      <c r="T290" s="600"/>
      <c r="U290" s="600">
        <v>34</v>
      </c>
      <c r="V290" s="600">
        <v>126</v>
      </c>
      <c r="W290" s="601">
        <v>28</v>
      </c>
      <c r="X290" s="601">
        <v>147</v>
      </c>
      <c r="Y290" s="601">
        <v>147</v>
      </c>
    </row>
    <row r="291" spans="1:25" x14ac:dyDescent="0.2">
      <c r="A291" s="598" t="s">
        <v>1086</v>
      </c>
      <c r="B291" s="599" t="s">
        <v>1087</v>
      </c>
      <c r="C291" s="599">
        <v>97418</v>
      </c>
      <c r="D291" s="599" t="s">
        <v>381</v>
      </c>
      <c r="E291" s="599">
        <v>0</v>
      </c>
      <c r="F291" s="600">
        <v>1448</v>
      </c>
      <c r="G291" s="600">
        <v>3927</v>
      </c>
      <c r="H291" s="600">
        <v>432</v>
      </c>
      <c r="I291" s="600">
        <v>346</v>
      </c>
      <c r="J291" s="600">
        <v>66</v>
      </c>
      <c r="K291" s="600">
        <v>604</v>
      </c>
      <c r="L291" s="600">
        <v>135</v>
      </c>
      <c r="M291" s="600">
        <v>1806</v>
      </c>
      <c r="N291" s="600">
        <v>280</v>
      </c>
      <c r="O291" s="600">
        <v>276</v>
      </c>
      <c r="P291" s="600">
        <v>461</v>
      </c>
      <c r="Q291" s="600">
        <v>351</v>
      </c>
      <c r="R291" s="600">
        <v>265</v>
      </c>
      <c r="S291" s="600">
        <v>173</v>
      </c>
      <c r="T291" s="600"/>
      <c r="U291" s="600">
        <v>96</v>
      </c>
      <c r="V291" s="600">
        <v>405</v>
      </c>
      <c r="W291" s="601">
        <v>73</v>
      </c>
      <c r="X291" s="601">
        <v>427</v>
      </c>
      <c r="Y291" s="601">
        <v>463</v>
      </c>
    </row>
    <row r="292" spans="1:25" x14ac:dyDescent="0.2">
      <c r="A292" s="598" t="s">
        <v>1088</v>
      </c>
      <c r="B292" s="599" t="s">
        <v>1089</v>
      </c>
      <c r="C292" s="599">
        <v>97418</v>
      </c>
      <c r="D292" s="599" t="s">
        <v>381</v>
      </c>
      <c r="E292" s="599">
        <v>3</v>
      </c>
      <c r="F292" s="600"/>
      <c r="G292" s="600"/>
      <c r="H292" s="600"/>
      <c r="I292" s="600"/>
      <c r="J292" s="600"/>
      <c r="K292" s="600"/>
      <c r="L292" s="600"/>
      <c r="M292" s="600"/>
      <c r="N292" s="600"/>
      <c r="O292" s="600"/>
      <c r="P292" s="600"/>
      <c r="Q292" s="600"/>
      <c r="R292" s="600"/>
      <c r="S292" s="600"/>
      <c r="T292" s="600"/>
      <c r="U292" s="600"/>
      <c r="V292" s="600"/>
      <c r="W292" s="601"/>
      <c r="X292" s="601"/>
      <c r="Y292" s="601"/>
    </row>
    <row r="293" spans="1:25" x14ac:dyDescent="0.2">
      <c r="A293" s="598" t="s">
        <v>1090</v>
      </c>
      <c r="B293" s="599" t="s">
        <v>1091</v>
      </c>
      <c r="C293" s="599">
        <v>97418</v>
      </c>
      <c r="D293" s="599" t="s">
        <v>381</v>
      </c>
      <c r="E293" s="599">
        <v>0</v>
      </c>
      <c r="F293" s="600">
        <v>574</v>
      </c>
      <c r="G293" s="600">
        <v>1471</v>
      </c>
      <c r="H293" s="600">
        <v>200</v>
      </c>
      <c r="I293" s="600">
        <v>134</v>
      </c>
      <c r="J293" s="600">
        <v>21</v>
      </c>
      <c r="K293" s="600">
        <v>219</v>
      </c>
      <c r="L293" s="600">
        <v>40</v>
      </c>
      <c r="M293" s="600">
        <v>654</v>
      </c>
      <c r="N293" s="600">
        <v>85</v>
      </c>
      <c r="O293" s="600">
        <v>84</v>
      </c>
      <c r="P293" s="600">
        <v>149</v>
      </c>
      <c r="Q293" s="600">
        <v>147</v>
      </c>
      <c r="R293" s="600">
        <v>115</v>
      </c>
      <c r="S293" s="600">
        <v>74</v>
      </c>
      <c r="T293" s="600"/>
      <c r="U293" s="600">
        <v>29</v>
      </c>
      <c r="V293" s="600">
        <v>175</v>
      </c>
      <c r="W293" s="601">
        <v>44</v>
      </c>
      <c r="X293" s="601">
        <v>154</v>
      </c>
      <c r="Y293" s="601">
        <v>145</v>
      </c>
    </row>
    <row r="294" spans="1:25" x14ac:dyDescent="0.2">
      <c r="A294" s="598" t="s">
        <v>1092</v>
      </c>
      <c r="B294" s="599" t="s">
        <v>1093</v>
      </c>
      <c r="C294" s="599">
        <v>97418</v>
      </c>
      <c r="D294" s="599" t="s">
        <v>381</v>
      </c>
      <c r="E294" s="599">
        <v>3</v>
      </c>
      <c r="F294" s="600"/>
      <c r="G294" s="600"/>
      <c r="H294" s="600"/>
      <c r="I294" s="600"/>
      <c r="J294" s="600"/>
      <c r="K294" s="600"/>
      <c r="L294" s="600"/>
      <c r="M294" s="600"/>
      <c r="N294" s="600"/>
      <c r="O294" s="600"/>
      <c r="P294" s="600"/>
      <c r="Q294" s="600"/>
      <c r="R294" s="600"/>
      <c r="S294" s="600"/>
      <c r="T294" s="600"/>
      <c r="U294" s="600"/>
      <c r="V294" s="600"/>
      <c r="W294" s="601"/>
      <c r="X294" s="601"/>
      <c r="Y294" s="601"/>
    </row>
    <row r="295" spans="1:25" x14ac:dyDescent="0.2">
      <c r="A295" s="598" t="s">
        <v>1094</v>
      </c>
      <c r="B295" s="599" t="s">
        <v>1095</v>
      </c>
      <c r="C295" s="599">
        <v>97418</v>
      </c>
      <c r="D295" s="599" t="s">
        <v>381</v>
      </c>
      <c r="E295" s="599">
        <v>0</v>
      </c>
      <c r="F295" s="600">
        <v>548</v>
      </c>
      <c r="G295" s="600">
        <v>1392</v>
      </c>
      <c r="H295" s="600">
        <v>178</v>
      </c>
      <c r="I295" s="600">
        <v>121</v>
      </c>
      <c r="J295" s="600">
        <v>26</v>
      </c>
      <c r="K295" s="600">
        <v>223</v>
      </c>
      <c r="L295" s="600">
        <v>25</v>
      </c>
      <c r="M295" s="600">
        <v>599</v>
      </c>
      <c r="N295" s="600">
        <v>62</v>
      </c>
      <c r="O295" s="600">
        <v>82</v>
      </c>
      <c r="P295" s="600">
        <v>149</v>
      </c>
      <c r="Q295" s="600">
        <v>128</v>
      </c>
      <c r="R295" s="600">
        <v>127</v>
      </c>
      <c r="S295" s="600">
        <v>51</v>
      </c>
      <c r="T295" s="600"/>
      <c r="U295" s="600">
        <v>30</v>
      </c>
      <c r="V295" s="600">
        <v>113</v>
      </c>
      <c r="W295" s="601">
        <v>38</v>
      </c>
      <c r="X295" s="601">
        <v>135</v>
      </c>
      <c r="Y295" s="601">
        <v>117</v>
      </c>
    </row>
    <row r="296" spans="1:25" x14ac:dyDescent="0.2">
      <c r="A296" s="598" t="s">
        <v>1096</v>
      </c>
      <c r="B296" s="599" t="s">
        <v>352</v>
      </c>
      <c r="C296" s="599">
        <v>97419</v>
      </c>
      <c r="D296" s="599" t="s">
        <v>1097</v>
      </c>
      <c r="E296" s="599">
        <v>0</v>
      </c>
      <c r="F296" s="600">
        <v>1021</v>
      </c>
      <c r="G296" s="600">
        <v>2274</v>
      </c>
      <c r="H296" s="600">
        <v>448</v>
      </c>
      <c r="I296" s="600">
        <v>227</v>
      </c>
      <c r="J296" s="600">
        <v>75</v>
      </c>
      <c r="K296" s="600">
        <v>271</v>
      </c>
      <c r="L296" s="600">
        <v>58</v>
      </c>
      <c r="M296" s="600">
        <v>905</v>
      </c>
      <c r="N296" s="600">
        <v>116</v>
      </c>
      <c r="O296" s="600">
        <v>125</v>
      </c>
      <c r="P296" s="600">
        <v>202</v>
      </c>
      <c r="Q296" s="600">
        <v>203</v>
      </c>
      <c r="R296" s="600">
        <v>151</v>
      </c>
      <c r="S296" s="600">
        <v>108</v>
      </c>
      <c r="T296" s="600"/>
      <c r="U296" s="600">
        <v>75</v>
      </c>
      <c r="V296" s="600">
        <v>349</v>
      </c>
      <c r="W296" s="601">
        <v>67</v>
      </c>
      <c r="X296" s="601">
        <v>367</v>
      </c>
      <c r="Y296" s="601">
        <v>463</v>
      </c>
    </row>
    <row r="297" spans="1:25" x14ac:dyDescent="0.2">
      <c r="A297" s="598" t="s">
        <v>1098</v>
      </c>
      <c r="B297" s="599" t="s">
        <v>1099</v>
      </c>
      <c r="C297" s="599">
        <v>97419</v>
      </c>
      <c r="D297" s="599" t="s">
        <v>1097</v>
      </c>
      <c r="E297" s="599">
        <v>3</v>
      </c>
      <c r="F297" s="600"/>
      <c r="G297" s="600"/>
      <c r="H297" s="600"/>
      <c r="I297" s="600"/>
      <c r="J297" s="600"/>
      <c r="K297" s="600"/>
      <c r="L297" s="600"/>
      <c r="M297" s="600"/>
      <c r="N297" s="600"/>
      <c r="O297" s="600"/>
      <c r="P297" s="600"/>
      <c r="Q297" s="600"/>
      <c r="R297" s="600"/>
      <c r="S297" s="600"/>
      <c r="T297" s="600"/>
      <c r="U297" s="600"/>
      <c r="V297" s="600"/>
      <c r="W297" s="601"/>
      <c r="X297" s="601"/>
      <c r="Y297" s="601"/>
    </row>
    <row r="298" spans="1:25" x14ac:dyDescent="0.2">
      <c r="A298" s="598" t="s">
        <v>1100</v>
      </c>
      <c r="B298" s="599" t="s">
        <v>1101</v>
      </c>
      <c r="C298" s="599">
        <v>97419</v>
      </c>
      <c r="D298" s="599" t="s">
        <v>1097</v>
      </c>
      <c r="E298" s="599">
        <v>0</v>
      </c>
      <c r="F298" s="600">
        <v>699</v>
      </c>
      <c r="G298" s="600">
        <v>1707</v>
      </c>
      <c r="H298" s="600">
        <v>263</v>
      </c>
      <c r="I298" s="600">
        <v>180</v>
      </c>
      <c r="J298" s="600">
        <v>44</v>
      </c>
      <c r="K298" s="600">
        <v>212</v>
      </c>
      <c r="L298" s="600">
        <v>54</v>
      </c>
      <c r="M298" s="600">
        <v>751</v>
      </c>
      <c r="N298" s="600">
        <v>97</v>
      </c>
      <c r="O298" s="600">
        <v>116</v>
      </c>
      <c r="P298" s="600">
        <v>172</v>
      </c>
      <c r="Q298" s="600">
        <v>162</v>
      </c>
      <c r="R298" s="600">
        <v>123</v>
      </c>
      <c r="S298" s="600">
        <v>81</v>
      </c>
      <c r="T298" s="600"/>
      <c r="U298" s="600">
        <v>46</v>
      </c>
      <c r="V298" s="600">
        <v>285</v>
      </c>
      <c r="W298" s="601">
        <v>57</v>
      </c>
      <c r="X298" s="601">
        <v>234</v>
      </c>
      <c r="Y298" s="601">
        <v>312</v>
      </c>
    </row>
    <row r="299" spans="1:25" x14ac:dyDescent="0.2">
      <c r="A299" s="598" t="s">
        <v>1102</v>
      </c>
      <c r="B299" s="599" t="s">
        <v>1103</v>
      </c>
      <c r="C299" s="599">
        <v>97419</v>
      </c>
      <c r="D299" s="599" t="s">
        <v>1097</v>
      </c>
      <c r="E299" s="599">
        <v>3</v>
      </c>
      <c r="F299" s="600"/>
      <c r="G299" s="600"/>
      <c r="H299" s="600"/>
      <c r="I299" s="600"/>
      <c r="J299" s="600"/>
      <c r="K299" s="600"/>
      <c r="L299" s="600"/>
      <c r="M299" s="600"/>
      <c r="N299" s="600"/>
      <c r="O299" s="600"/>
      <c r="P299" s="600"/>
      <c r="Q299" s="600"/>
      <c r="R299" s="600"/>
      <c r="S299" s="600"/>
      <c r="T299" s="600"/>
      <c r="U299" s="600"/>
      <c r="V299" s="600"/>
      <c r="W299" s="601"/>
      <c r="X299" s="601"/>
      <c r="Y299" s="601"/>
    </row>
    <row r="300" spans="1:25" x14ac:dyDescent="0.2">
      <c r="A300" s="598" t="s">
        <v>1104</v>
      </c>
      <c r="B300" s="599" t="s">
        <v>1105</v>
      </c>
      <c r="C300" s="599">
        <v>97419</v>
      </c>
      <c r="D300" s="599" t="s">
        <v>1097</v>
      </c>
      <c r="E300" s="599">
        <v>0</v>
      </c>
      <c r="F300" s="600">
        <v>231</v>
      </c>
      <c r="G300" s="600">
        <v>462</v>
      </c>
      <c r="H300" s="600">
        <v>118</v>
      </c>
      <c r="I300" s="600">
        <v>40</v>
      </c>
      <c r="J300" s="600">
        <v>24</v>
      </c>
      <c r="K300" s="600">
        <v>49</v>
      </c>
      <c r="L300" s="600">
        <v>10</v>
      </c>
      <c r="M300" s="600">
        <v>157</v>
      </c>
      <c r="N300" s="600">
        <v>18</v>
      </c>
      <c r="O300" s="600">
        <v>20</v>
      </c>
      <c r="P300" s="600">
        <v>41</v>
      </c>
      <c r="Q300" s="600">
        <v>35</v>
      </c>
      <c r="R300" s="600">
        <v>26</v>
      </c>
      <c r="S300" s="600">
        <v>17</v>
      </c>
      <c r="T300" s="600"/>
      <c r="U300" s="600">
        <v>7</v>
      </c>
      <c r="V300" s="600">
        <v>56</v>
      </c>
      <c r="W300" s="601">
        <v>25</v>
      </c>
      <c r="X300" s="601">
        <v>76</v>
      </c>
      <c r="Y300" s="601">
        <v>114</v>
      </c>
    </row>
    <row r="301" spans="1:25" x14ac:dyDescent="0.2">
      <c r="A301" s="598" t="s">
        <v>1106</v>
      </c>
      <c r="B301" s="599" t="s">
        <v>1107</v>
      </c>
      <c r="C301" s="619">
        <v>97419</v>
      </c>
      <c r="D301" s="599" t="s">
        <v>1097</v>
      </c>
      <c r="E301" s="599">
        <v>3</v>
      </c>
      <c r="F301" s="600"/>
      <c r="G301" s="600"/>
      <c r="H301" s="600"/>
      <c r="I301" s="600"/>
      <c r="J301" s="600"/>
      <c r="K301" s="600"/>
      <c r="L301" s="600"/>
      <c r="M301" s="600"/>
      <c r="N301" s="600"/>
      <c r="O301" s="600"/>
      <c r="P301" s="600"/>
      <c r="Q301" s="600"/>
      <c r="R301" s="600"/>
      <c r="S301" s="600"/>
      <c r="T301" s="600"/>
      <c r="U301" s="600"/>
      <c r="V301" s="600"/>
      <c r="W301" s="601"/>
      <c r="X301" s="601"/>
      <c r="Y301" s="601"/>
    </row>
    <row r="302" spans="1:25" x14ac:dyDescent="0.2">
      <c r="A302" s="598" t="s">
        <v>1108</v>
      </c>
      <c r="B302" s="599" t="s">
        <v>1109</v>
      </c>
      <c r="C302" s="619">
        <v>97419</v>
      </c>
      <c r="D302" s="599" t="s">
        <v>1097</v>
      </c>
      <c r="E302" s="599">
        <v>3</v>
      </c>
      <c r="F302" s="600"/>
      <c r="G302" s="600"/>
      <c r="H302" s="600"/>
      <c r="I302" s="600"/>
      <c r="J302" s="600"/>
      <c r="K302" s="600"/>
      <c r="L302" s="600"/>
      <c r="M302" s="600"/>
      <c r="N302" s="600"/>
      <c r="O302" s="600"/>
      <c r="P302" s="600"/>
      <c r="Q302" s="600"/>
      <c r="R302" s="600"/>
      <c r="S302" s="600"/>
      <c r="T302" s="600"/>
      <c r="U302" s="600"/>
      <c r="V302" s="600"/>
      <c r="W302" s="601"/>
      <c r="X302" s="601"/>
      <c r="Y302" s="601"/>
    </row>
    <row r="303" spans="1:25" x14ac:dyDescent="0.2">
      <c r="A303" s="598" t="s">
        <v>1110</v>
      </c>
      <c r="B303" s="599" t="s">
        <v>1111</v>
      </c>
      <c r="C303" s="619">
        <v>97419</v>
      </c>
      <c r="D303" s="599" t="s">
        <v>1097</v>
      </c>
      <c r="E303" s="599">
        <v>0</v>
      </c>
      <c r="F303" s="600">
        <v>175</v>
      </c>
      <c r="G303" s="600">
        <v>458</v>
      </c>
      <c r="H303" s="600">
        <v>60</v>
      </c>
      <c r="I303" s="600">
        <v>40</v>
      </c>
      <c r="J303" s="600">
        <v>8</v>
      </c>
      <c r="K303" s="600">
        <v>67</v>
      </c>
      <c r="L303" s="600">
        <v>20</v>
      </c>
      <c r="M303" s="600">
        <v>207</v>
      </c>
      <c r="N303" s="600">
        <v>38</v>
      </c>
      <c r="O303" s="600">
        <v>33</v>
      </c>
      <c r="P303" s="600">
        <v>53</v>
      </c>
      <c r="Q303" s="600">
        <v>35</v>
      </c>
      <c r="R303" s="600">
        <v>27</v>
      </c>
      <c r="S303" s="600">
        <v>21</v>
      </c>
      <c r="T303" s="600"/>
      <c r="U303" s="600">
        <v>14</v>
      </c>
      <c r="V303" s="600">
        <v>67</v>
      </c>
      <c r="W303" s="601">
        <v>8</v>
      </c>
      <c r="X303" s="601">
        <v>66</v>
      </c>
      <c r="Y303" s="601">
        <v>72</v>
      </c>
    </row>
    <row r="304" spans="1:25" x14ac:dyDescent="0.2">
      <c r="A304" s="598" t="s">
        <v>1112</v>
      </c>
      <c r="B304" s="599" t="s">
        <v>1113</v>
      </c>
      <c r="C304" s="619">
        <v>97419</v>
      </c>
      <c r="D304" s="599" t="s">
        <v>1097</v>
      </c>
      <c r="E304" s="599">
        <v>3</v>
      </c>
      <c r="F304" s="600"/>
      <c r="G304" s="600"/>
      <c r="H304" s="600"/>
      <c r="I304" s="600"/>
      <c r="J304" s="600"/>
      <c r="K304" s="600"/>
      <c r="L304" s="600"/>
      <c r="M304" s="600"/>
      <c r="N304" s="600"/>
      <c r="O304" s="600"/>
      <c r="P304" s="600"/>
      <c r="Q304" s="600"/>
      <c r="R304" s="600"/>
      <c r="S304" s="600"/>
      <c r="T304" s="600"/>
      <c r="U304" s="600"/>
      <c r="V304" s="600"/>
      <c r="W304" s="601"/>
      <c r="X304" s="601"/>
      <c r="Y304" s="601"/>
    </row>
    <row r="305" spans="1:25" x14ac:dyDescent="0.2">
      <c r="A305" s="598" t="s">
        <v>1114</v>
      </c>
      <c r="B305" s="599" t="s">
        <v>1115</v>
      </c>
      <c r="C305" s="619">
        <v>97420</v>
      </c>
      <c r="D305" s="599" t="s">
        <v>442</v>
      </c>
      <c r="E305" s="599">
        <v>0</v>
      </c>
      <c r="F305" s="600">
        <v>819</v>
      </c>
      <c r="G305" s="600">
        <v>1930</v>
      </c>
      <c r="H305" s="600">
        <v>333</v>
      </c>
      <c r="I305" s="600">
        <v>292</v>
      </c>
      <c r="J305" s="600">
        <v>36</v>
      </c>
      <c r="K305" s="600">
        <v>158</v>
      </c>
      <c r="L305" s="600">
        <v>42</v>
      </c>
      <c r="M305" s="600">
        <v>912</v>
      </c>
      <c r="N305" s="600">
        <v>136</v>
      </c>
      <c r="O305" s="600">
        <v>173</v>
      </c>
      <c r="P305" s="600">
        <v>212</v>
      </c>
      <c r="Q305" s="600">
        <v>154</v>
      </c>
      <c r="R305" s="600">
        <v>122</v>
      </c>
      <c r="S305" s="600">
        <v>115</v>
      </c>
      <c r="T305" s="600">
        <v>6</v>
      </c>
      <c r="U305" s="600">
        <v>69</v>
      </c>
      <c r="V305" s="600">
        <v>483</v>
      </c>
      <c r="W305" s="601">
        <v>67</v>
      </c>
      <c r="X305" s="601">
        <v>263</v>
      </c>
      <c r="Y305" s="601">
        <v>361</v>
      </c>
    </row>
    <row r="306" spans="1:25" x14ac:dyDescent="0.2">
      <c r="A306" s="598" t="s">
        <v>1116</v>
      </c>
      <c r="B306" s="599" t="s">
        <v>1117</v>
      </c>
      <c r="C306" s="619">
        <v>97420</v>
      </c>
      <c r="D306" s="599" t="s">
        <v>442</v>
      </c>
      <c r="E306" s="599">
        <v>0</v>
      </c>
      <c r="F306" s="600">
        <v>656</v>
      </c>
      <c r="G306" s="600">
        <v>1414</v>
      </c>
      <c r="H306" s="600">
        <v>312</v>
      </c>
      <c r="I306" s="600">
        <v>163</v>
      </c>
      <c r="J306" s="600">
        <v>35</v>
      </c>
      <c r="K306" s="600">
        <v>146</v>
      </c>
      <c r="L306" s="600">
        <v>33</v>
      </c>
      <c r="M306" s="600">
        <v>577</v>
      </c>
      <c r="N306" s="600">
        <v>97</v>
      </c>
      <c r="O306" s="600">
        <v>71</v>
      </c>
      <c r="P306" s="600">
        <v>125</v>
      </c>
      <c r="Q306" s="600">
        <v>110</v>
      </c>
      <c r="R306" s="600">
        <v>91</v>
      </c>
      <c r="S306" s="600">
        <v>83</v>
      </c>
      <c r="T306" s="600"/>
      <c r="U306" s="600">
        <v>54</v>
      </c>
      <c r="V306" s="600">
        <v>281</v>
      </c>
      <c r="W306" s="601">
        <v>67</v>
      </c>
      <c r="X306" s="601">
        <v>201</v>
      </c>
      <c r="Y306" s="601">
        <v>243</v>
      </c>
    </row>
    <row r="307" spans="1:25" x14ac:dyDescent="0.2">
      <c r="A307" s="598" t="s">
        <v>1118</v>
      </c>
      <c r="B307" s="599" t="s">
        <v>1119</v>
      </c>
      <c r="C307" s="619">
        <v>97420</v>
      </c>
      <c r="D307" s="599" t="s">
        <v>442</v>
      </c>
      <c r="E307" s="599">
        <v>0</v>
      </c>
      <c r="F307" s="600">
        <v>1011</v>
      </c>
      <c r="G307" s="600">
        <v>2525</v>
      </c>
      <c r="H307" s="600">
        <v>379</v>
      </c>
      <c r="I307" s="600">
        <v>260</v>
      </c>
      <c r="J307" s="600">
        <v>45</v>
      </c>
      <c r="K307" s="600">
        <v>327</v>
      </c>
      <c r="L307" s="600">
        <v>65</v>
      </c>
      <c r="M307" s="600">
        <v>1138</v>
      </c>
      <c r="N307" s="600">
        <v>147</v>
      </c>
      <c r="O307" s="600">
        <v>145</v>
      </c>
      <c r="P307" s="600">
        <v>296</v>
      </c>
      <c r="Q307" s="600">
        <v>253</v>
      </c>
      <c r="R307" s="600">
        <v>149</v>
      </c>
      <c r="S307" s="600">
        <v>148</v>
      </c>
      <c r="T307" s="600"/>
      <c r="U307" s="600">
        <v>54</v>
      </c>
      <c r="V307" s="600">
        <v>314</v>
      </c>
      <c r="W307" s="601">
        <v>63</v>
      </c>
      <c r="X307" s="601">
        <v>309</v>
      </c>
      <c r="Y307" s="601">
        <v>350</v>
      </c>
    </row>
    <row r="308" spans="1:25" x14ac:dyDescent="0.2">
      <c r="A308" s="598" t="s">
        <v>1120</v>
      </c>
      <c r="B308" s="599" t="s">
        <v>1121</v>
      </c>
      <c r="C308" s="619">
        <v>97420</v>
      </c>
      <c r="D308" s="599" t="s">
        <v>442</v>
      </c>
      <c r="E308" s="599">
        <v>0</v>
      </c>
      <c r="F308" s="600">
        <v>726</v>
      </c>
      <c r="G308" s="600">
        <v>1844</v>
      </c>
      <c r="H308" s="600">
        <v>260</v>
      </c>
      <c r="I308" s="600">
        <v>171</v>
      </c>
      <c r="J308" s="600">
        <v>36</v>
      </c>
      <c r="K308" s="600">
        <v>259</v>
      </c>
      <c r="L308" s="600">
        <v>52</v>
      </c>
      <c r="M308" s="600">
        <v>820</v>
      </c>
      <c r="N308" s="600">
        <v>119</v>
      </c>
      <c r="O308" s="600">
        <v>108</v>
      </c>
      <c r="P308" s="600">
        <v>211</v>
      </c>
      <c r="Q308" s="600">
        <v>182</v>
      </c>
      <c r="R308" s="600">
        <v>120</v>
      </c>
      <c r="S308" s="600">
        <v>80</v>
      </c>
      <c r="T308" s="600"/>
      <c r="U308" s="600">
        <v>33</v>
      </c>
      <c r="V308" s="600">
        <v>204</v>
      </c>
      <c r="W308" s="601">
        <v>55</v>
      </c>
      <c r="X308" s="601">
        <v>235</v>
      </c>
      <c r="Y308" s="601">
        <v>210</v>
      </c>
    </row>
    <row r="309" spans="1:25" x14ac:dyDescent="0.2">
      <c r="A309" s="598" t="s">
        <v>1122</v>
      </c>
      <c r="B309" s="599" t="s">
        <v>1123</v>
      </c>
      <c r="C309" s="619">
        <v>97420</v>
      </c>
      <c r="D309" s="599" t="s">
        <v>442</v>
      </c>
      <c r="E309" s="599">
        <v>0</v>
      </c>
      <c r="F309" s="600">
        <v>1358</v>
      </c>
      <c r="G309" s="600">
        <v>3707</v>
      </c>
      <c r="H309" s="600">
        <v>366</v>
      </c>
      <c r="I309" s="600">
        <v>304</v>
      </c>
      <c r="J309" s="600">
        <v>79</v>
      </c>
      <c r="K309" s="600">
        <v>609</v>
      </c>
      <c r="L309" s="600">
        <v>112</v>
      </c>
      <c r="M309" s="600">
        <v>1665</v>
      </c>
      <c r="N309" s="600">
        <v>224</v>
      </c>
      <c r="O309" s="600">
        <v>240</v>
      </c>
      <c r="P309" s="600">
        <v>392</v>
      </c>
      <c r="Q309" s="600">
        <v>368</v>
      </c>
      <c r="R309" s="600">
        <v>260</v>
      </c>
      <c r="S309" s="600">
        <v>181</v>
      </c>
      <c r="T309" s="600"/>
      <c r="U309" s="600">
        <v>68</v>
      </c>
      <c r="V309" s="600">
        <v>360</v>
      </c>
      <c r="W309" s="601">
        <v>92</v>
      </c>
      <c r="X309" s="601">
        <v>390</v>
      </c>
      <c r="Y309" s="601">
        <v>391</v>
      </c>
    </row>
    <row r="310" spans="1:25" x14ac:dyDescent="0.2">
      <c r="A310" s="598" t="s">
        <v>1124</v>
      </c>
      <c r="B310" s="599" t="s">
        <v>1125</v>
      </c>
      <c r="C310" s="619">
        <v>97420</v>
      </c>
      <c r="D310" s="599" t="s">
        <v>442</v>
      </c>
      <c r="E310" s="599">
        <v>3</v>
      </c>
      <c r="F310" s="600"/>
      <c r="G310" s="600"/>
      <c r="H310" s="600"/>
      <c r="I310" s="600"/>
      <c r="J310" s="600"/>
      <c r="K310" s="600"/>
      <c r="L310" s="600"/>
      <c r="M310" s="600"/>
      <c r="N310" s="600"/>
      <c r="O310" s="600"/>
      <c r="P310" s="600"/>
      <c r="Q310" s="600"/>
      <c r="R310" s="600"/>
      <c r="S310" s="600"/>
      <c r="T310" s="600"/>
      <c r="U310" s="600"/>
      <c r="V310" s="600"/>
      <c r="W310" s="601"/>
      <c r="X310" s="601"/>
      <c r="Y310" s="601"/>
    </row>
    <row r="311" spans="1:25" x14ac:dyDescent="0.2">
      <c r="A311" s="598" t="s">
        <v>1126</v>
      </c>
      <c r="B311" s="599" t="s">
        <v>444</v>
      </c>
      <c r="C311" s="619">
        <v>97420</v>
      </c>
      <c r="D311" s="599" t="s">
        <v>442</v>
      </c>
      <c r="E311" s="599">
        <v>0</v>
      </c>
      <c r="F311" s="600">
        <v>1436</v>
      </c>
      <c r="G311" s="600">
        <v>3547</v>
      </c>
      <c r="H311" s="600">
        <v>510</v>
      </c>
      <c r="I311" s="600">
        <v>353</v>
      </c>
      <c r="J311" s="600">
        <v>73</v>
      </c>
      <c r="K311" s="600">
        <v>500</v>
      </c>
      <c r="L311" s="600">
        <v>92</v>
      </c>
      <c r="M311" s="600">
        <v>1539</v>
      </c>
      <c r="N311" s="600">
        <v>217</v>
      </c>
      <c r="O311" s="600">
        <v>206</v>
      </c>
      <c r="P311" s="600">
        <v>373</v>
      </c>
      <c r="Q311" s="600">
        <v>307</v>
      </c>
      <c r="R311" s="600">
        <v>246</v>
      </c>
      <c r="S311" s="600">
        <v>190</v>
      </c>
      <c r="T311" s="600">
        <v>6</v>
      </c>
      <c r="U311" s="600">
        <v>70</v>
      </c>
      <c r="V311" s="600">
        <v>464</v>
      </c>
      <c r="W311" s="601">
        <v>114</v>
      </c>
      <c r="X311" s="601">
        <v>398</v>
      </c>
      <c r="Y311" s="601">
        <v>451</v>
      </c>
    </row>
    <row r="312" spans="1:25" x14ac:dyDescent="0.2">
      <c r="A312" s="598" t="s">
        <v>1127</v>
      </c>
      <c r="B312" s="599" t="s">
        <v>1128</v>
      </c>
      <c r="C312" s="619">
        <v>97420</v>
      </c>
      <c r="D312" s="599" t="s">
        <v>442</v>
      </c>
      <c r="E312" s="599">
        <v>0</v>
      </c>
      <c r="F312" s="600">
        <v>1214</v>
      </c>
      <c r="G312" s="600">
        <v>2870</v>
      </c>
      <c r="H312" s="600">
        <v>479</v>
      </c>
      <c r="I312" s="600">
        <v>361</v>
      </c>
      <c r="J312" s="600">
        <v>61</v>
      </c>
      <c r="K312" s="600">
        <v>313</v>
      </c>
      <c r="L312" s="600">
        <v>58</v>
      </c>
      <c r="M312" s="600">
        <v>1281</v>
      </c>
      <c r="N312" s="600">
        <v>172</v>
      </c>
      <c r="O312" s="600">
        <v>178</v>
      </c>
      <c r="P312" s="600">
        <v>310</v>
      </c>
      <c r="Q312" s="600">
        <v>259</v>
      </c>
      <c r="R312" s="600">
        <v>207</v>
      </c>
      <c r="S312" s="600">
        <v>155</v>
      </c>
      <c r="T312" s="600"/>
      <c r="U312" s="600">
        <v>84</v>
      </c>
      <c r="V312" s="600">
        <v>589</v>
      </c>
      <c r="W312" s="601">
        <v>94</v>
      </c>
      <c r="X312" s="601">
        <v>412</v>
      </c>
      <c r="Y312" s="601">
        <v>438</v>
      </c>
    </row>
    <row r="313" spans="1:25" x14ac:dyDescent="0.2">
      <c r="A313" s="598" t="s">
        <v>1129</v>
      </c>
      <c r="B313" s="599" t="s">
        <v>1130</v>
      </c>
      <c r="C313" s="619">
        <v>97420</v>
      </c>
      <c r="D313" s="599" t="s">
        <v>442</v>
      </c>
      <c r="E313" s="599">
        <v>0</v>
      </c>
      <c r="F313" s="600">
        <v>221</v>
      </c>
      <c r="G313" s="600">
        <v>545</v>
      </c>
      <c r="H313" s="600">
        <v>87</v>
      </c>
      <c r="I313" s="600">
        <v>33</v>
      </c>
      <c r="J313" s="600">
        <v>12</v>
      </c>
      <c r="K313" s="600">
        <v>89</v>
      </c>
      <c r="L313" s="600">
        <v>18</v>
      </c>
      <c r="M313" s="600">
        <v>224</v>
      </c>
      <c r="N313" s="600">
        <v>29</v>
      </c>
      <c r="O313" s="600">
        <v>37</v>
      </c>
      <c r="P313" s="600">
        <v>51</v>
      </c>
      <c r="Q313" s="600">
        <v>40</v>
      </c>
      <c r="R313" s="600">
        <v>33</v>
      </c>
      <c r="S313" s="600">
        <v>34</v>
      </c>
      <c r="T313" s="600"/>
      <c r="U313" s="600">
        <v>19</v>
      </c>
      <c r="V313" s="600">
        <v>22</v>
      </c>
      <c r="W313" s="601">
        <v>21</v>
      </c>
      <c r="X313" s="601">
        <v>74</v>
      </c>
      <c r="Y313" s="601">
        <v>69</v>
      </c>
    </row>
    <row r="314" spans="1:25" x14ac:dyDescent="0.2">
      <c r="A314" s="598" t="s">
        <v>1131</v>
      </c>
      <c r="B314" s="599" t="s">
        <v>1132</v>
      </c>
      <c r="C314" s="619">
        <v>97421</v>
      </c>
      <c r="D314" s="599" t="s">
        <v>49</v>
      </c>
      <c r="E314" s="599">
        <v>0</v>
      </c>
      <c r="F314" s="600">
        <v>715</v>
      </c>
      <c r="G314" s="600">
        <v>1805</v>
      </c>
      <c r="H314" s="600">
        <v>280</v>
      </c>
      <c r="I314" s="600">
        <v>134</v>
      </c>
      <c r="J314" s="600">
        <v>49</v>
      </c>
      <c r="K314" s="600">
        <v>252</v>
      </c>
      <c r="L314" s="600">
        <v>81</v>
      </c>
      <c r="M314" s="600">
        <v>787</v>
      </c>
      <c r="N314" s="600">
        <v>95</v>
      </c>
      <c r="O314" s="600">
        <v>123</v>
      </c>
      <c r="P314" s="600">
        <v>214</v>
      </c>
      <c r="Q314" s="600">
        <v>168</v>
      </c>
      <c r="R314" s="600">
        <v>113</v>
      </c>
      <c r="S314" s="600">
        <v>74</v>
      </c>
      <c r="T314" s="600"/>
      <c r="U314" s="600">
        <v>42</v>
      </c>
      <c r="V314" s="600">
        <v>199</v>
      </c>
      <c r="W314" s="601">
        <v>78</v>
      </c>
      <c r="X314" s="601">
        <v>220</v>
      </c>
      <c r="Y314" s="601">
        <v>296</v>
      </c>
    </row>
    <row r="315" spans="1:25" x14ac:dyDescent="0.2">
      <c r="A315" s="598" t="s">
        <v>1133</v>
      </c>
      <c r="B315" s="599" t="s">
        <v>1134</v>
      </c>
      <c r="C315" s="619">
        <v>97421</v>
      </c>
      <c r="D315" s="599" t="s">
        <v>49</v>
      </c>
      <c r="E315" s="599">
        <v>0</v>
      </c>
      <c r="F315" s="600">
        <v>285</v>
      </c>
      <c r="G315" s="600">
        <v>657</v>
      </c>
      <c r="H315" s="600">
        <v>114</v>
      </c>
      <c r="I315" s="600">
        <v>44</v>
      </c>
      <c r="J315" s="600">
        <v>25</v>
      </c>
      <c r="K315" s="600">
        <v>102</v>
      </c>
      <c r="L315" s="600">
        <v>11</v>
      </c>
      <c r="M315" s="600">
        <v>244</v>
      </c>
      <c r="N315" s="600">
        <v>30</v>
      </c>
      <c r="O315" s="600">
        <v>40</v>
      </c>
      <c r="P315" s="600">
        <v>68</v>
      </c>
      <c r="Q315" s="600">
        <v>42</v>
      </c>
      <c r="R315" s="600">
        <v>38</v>
      </c>
      <c r="S315" s="600">
        <v>26</v>
      </c>
      <c r="T315" s="600"/>
      <c r="U315" s="600">
        <v>15</v>
      </c>
      <c r="V315" s="600">
        <v>49</v>
      </c>
      <c r="W315" s="601">
        <v>17</v>
      </c>
      <c r="X315" s="601">
        <v>88</v>
      </c>
      <c r="Y315" s="601">
        <v>133</v>
      </c>
    </row>
    <row r="316" spans="1:25" x14ac:dyDescent="0.2">
      <c r="A316" s="598" t="s">
        <v>1135</v>
      </c>
      <c r="B316" s="599" t="s">
        <v>1136</v>
      </c>
      <c r="C316" s="619">
        <v>97421</v>
      </c>
      <c r="D316" s="599" t="s">
        <v>49</v>
      </c>
      <c r="E316" s="599">
        <v>3</v>
      </c>
      <c r="F316" s="600"/>
      <c r="G316" s="600"/>
      <c r="H316" s="600"/>
      <c r="I316" s="600"/>
      <c r="J316" s="600"/>
      <c r="K316" s="600"/>
      <c r="L316" s="600"/>
      <c r="M316" s="600"/>
      <c r="N316" s="600"/>
      <c r="O316" s="600"/>
      <c r="P316" s="600"/>
      <c r="Q316" s="600"/>
      <c r="R316" s="600"/>
      <c r="S316" s="600"/>
      <c r="T316" s="600"/>
      <c r="U316" s="600"/>
      <c r="V316" s="600"/>
      <c r="W316" s="601"/>
      <c r="X316" s="601"/>
      <c r="Y316" s="601"/>
    </row>
    <row r="317" spans="1:25" x14ac:dyDescent="0.2">
      <c r="A317" s="598" t="s">
        <v>1137</v>
      </c>
      <c r="B317" s="599" t="s">
        <v>1138</v>
      </c>
      <c r="C317" s="619">
        <v>97421</v>
      </c>
      <c r="D317" s="599" t="s">
        <v>49</v>
      </c>
      <c r="E317" s="599">
        <v>0</v>
      </c>
      <c r="F317" s="600">
        <v>699</v>
      </c>
      <c r="G317" s="600">
        <v>1630</v>
      </c>
      <c r="H317" s="600">
        <v>288</v>
      </c>
      <c r="I317" s="600">
        <v>139</v>
      </c>
      <c r="J317" s="600">
        <v>54</v>
      </c>
      <c r="K317" s="600">
        <v>218</v>
      </c>
      <c r="L317" s="600">
        <v>42</v>
      </c>
      <c r="M317" s="600">
        <v>656</v>
      </c>
      <c r="N317" s="600">
        <v>72</v>
      </c>
      <c r="O317" s="600">
        <v>98</v>
      </c>
      <c r="P317" s="600">
        <v>190</v>
      </c>
      <c r="Q317" s="600">
        <v>123</v>
      </c>
      <c r="R317" s="600">
        <v>104</v>
      </c>
      <c r="S317" s="600">
        <v>69</v>
      </c>
      <c r="T317" s="600"/>
      <c r="U317" s="600">
        <v>45</v>
      </c>
      <c r="V317" s="600">
        <v>193</v>
      </c>
      <c r="W317" s="601">
        <v>72</v>
      </c>
      <c r="X317" s="601">
        <v>216</v>
      </c>
      <c r="Y317" s="601">
        <v>307</v>
      </c>
    </row>
    <row r="318" spans="1:25" x14ac:dyDescent="0.2">
      <c r="A318" s="598" t="s">
        <v>1139</v>
      </c>
      <c r="B318" s="599" t="s">
        <v>1140</v>
      </c>
      <c r="C318" s="619">
        <v>97421</v>
      </c>
      <c r="D318" s="599" t="s">
        <v>49</v>
      </c>
      <c r="E318" s="599">
        <v>4</v>
      </c>
      <c r="F318" s="600"/>
      <c r="G318" s="600"/>
      <c r="H318" s="600"/>
      <c r="I318" s="600"/>
      <c r="J318" s="600"/>
      <c r="K318" s="600"/>
      <c r="L318" s="600"/>
      <c r="M318" s="600"/>
      <c r="N318" s="600"/>
      <c r="O318" s="600"/>
      <c r="P318" s="600"/>
      <c r="Q318" s="600"/>
      <c r="R318" s="600"/>
      <c r="S318" s="600"/>
      <c r="T318" s="600"/>
      <c r="U318" s="600"/>
      <c r="V318" s="600"/>
      <c r="W318" s="601"/>
      <c r="X318" s="601"/>
      <c r="Y318" s="601"/>
    </row>
    <row r="319" spans="1:25" x14ac:dyDescent="0.2">
      <c r="A319" s="598" t="s">
        <v>1141</v>
      </c>
      <c r="B319" s="599" t="s">
        <v>1142</v>
      </c>
      <c r="C319" s="619">
        <v>97421</v>
      </c>
      <c r="D319" s="599" t="s">
        <v>49</v>
      </c>
      <c r="E319" s="599">
        <v>3</v>
      </c>
      <c r="F319" s="600"/>
      <c r="G319" s="600"/>
      <c r="H319" s="600"/>
      <c r="I319" s="600"/>
      <c r="J319" s="600"/>
      <c r="K319" s="600"/>
      <c r="L319" s="600"/>
      <c r="M319" s="600"/>
      <c r="N319" s="600"/>
      <c r="O319" s="600"/>
      <c r="P319" s="600"/>
      <c r="Q319" s="600"/>
      <c r="R319" s="600"/>
      <c r="S319" s="600"/>
      <c r="T319" s="600"/>
      <c r="U319" s="600"/>
      <c r="V319" s="600"/>
      <c r="W319" s="601"/>
      <c r="X319" s="601"/>
      <c r="Y319" s="601"/>
    </row>
    <row r="320" spans="1:25" x14ac:dyDescent="0.2">
      <c r="A320" s="598" t="s">
        <v>1143</v>
      </c>
      <c r="B320" s="599" t="s">
        <v>1144</v>
      </c>
      <c r="C320" s="619">
        <v>97421</v>
      </c>
      <c r="D320" s="599" t="s">
        <v>49</v>
      </c>
      <c r="E320" s="599">
        <v>0</v>
      </c>
      <c r="F320" s="600">
        <v>501</v>
      </c>
      <c r="G320" s="600">
        <v>1175</v>
      </c>
      <c r="H320" s="600">
        <v>215</v>
      </c>
      <c r="I320" s="600">
        <v>111</v>
      </c>
      <c r="J320" s="600">
        <v>39</v>
      </c>
      <c r="K320" s="600">
        <v>136</v>
      </c>
      <c r="L320" s="600">
        <v>45</v>
      </c>
      <c r="M320" s="600">
        <v>499</v>
      </c>
      <c r="N320" s="600">
        <v>79</v>
      </c>
      <c r="O320" s="600">
        <v>81</v>
      </c>
      <c r="P320" s="600">
        <v>132</v>
      </c>
      <c r="Q320" s="600">
        <v>94</v>
      </c>
      <c r="R320" s="600">
        <v>66</v>
      </c>
      <c r="S320" s="600">
        <v>47</v>
      </c>
      <c r="T320" s="600"/>
      <c r="U320" s="600">
        <v>48</v>
      </c>
      <c r="V320" s="600">
        <v>136</v>
      </c>
      <c r="W320" s="601">
        <v>57</v>
      </c>
      <c r="X320" s="601">
        <v>153</v>
      </c>
      <c r="Y320" s="601">
        <v>244</v>
      </c>
    </row>
    <row r="321" spans="1:25" x14ac:dyDescent="0.2">
      <c r="A321" s="598" t="s">
        <v>1145</v>
      </c>
      <c r="B321" s="599" t="s">
        <v>1146</v>
      </c>
      <c r="C321" s="619">
        <v>97421</v>
      </c>
      <c r="D321" s="599" t="s">
        <v>49</v>
      </c>
      <c r="E321" s="599">
        <v>0</v>
      </c>
      <c r="F321" s="600">
        <v>181</v>
      </c>
      <c r="G321" s="600">
        <v>423</v>
      </c>
      <c r="H321" s="600">
        <v>72</v>
      </c>
      <c r="I321" s="600">
        <v>25</v>
      </c>
      <c r="J321" s="600">
        <v>16</v>
      </c>
      <c r="K321" s="600">
        <v>68</v>
      </c>
      <c r="L321" s="600">
        <v>7</v>
      </c>
      <c r="M321" s="600">
        <v>158</v>
      </c>
      <c r="N321" s="600">
        <v>14</v>
      </c>
      <c r="O321" s="600">
        <v>20</v>
      </c>
      <c r="P321" s="600">
        <v>44</v>
      </c>
      <c r="Q321" s="600">
        <v>38</v>
      </c>
      <c r="R321" s="600">
        <v>27</v>
      </c>
      <c r="S321" s="600">
        <v>15</v>
      </c>
      <c r="T321" s="600"/>
      <c r="U321" s="600">
        <v>9</v>
      </c>
      <c r="V321" s="600">
        <v>14</v>
      </c>
      <c r="W321" s="601">
        <v>17</v>
      </c>
      <c r="X321" s="601">
        <v>64</v>
      </c>
      <c r="Y321" s="601">
        <v>91</v>
      </c>
    </row>
    <row r="322" spans="1:25" x14ac:dyDescent="0.2">
      <c r="A322" s="598" t="s">
        <v>1147</v>
      </c>
      <c r="B322" s="599" t="s">
        <v>1115</v>
      </c>
      <c r="C322" s="619">
        <v>97422</v>
      </c>
      <c r="D322" s="599" t="s">
        <v>45</v>
      </c>
      <c r="E322" s="599">
        <v>0</v>
      </c>
      <c r="F322" s="600">
        <v>1021</v>
      </c>
      <c r="G322" s="600">
        <v>1965</v>
      </c>
      <c r="H322" s="600">
        <v>605</v>
      </c>
      <c r="I322" s="600">
        <v>202</v>
      </c>
      <c r="J322" s="600">
        <v>56</v>
      </c>
      <c r="K322" s="600">
        <v>158</v>
      </c>
      <c r="L322" s="600">
        <v>54</v>
      </c>
      <c r="M322" s="600">
        <v>733</v>
      </c>
      <c r="N322" s="600">
        <v>112</v>
      </c>
      <c r="O322" s="600">
        <v>81</v>
      </c>
      <c r="P322" s="600">
        <v>198</v>
      </c>
      <c r="Q322" s="600">
        <v>147</v>
      </c>
      <c r="R322" s="600">
        <v>115</v>
      </c>
      <c r="S322" s="600">
        <v>80</v>
      </c>
      <c r="T322" s="600">
        <v>43</v>
      </c>
      <c r="U322" s="600">
        <v>86</v>
      </c>
      <c r="V322" s="600">
        <v>688</v>
      </c>
      <c r="W322" s="601">
        <v>102</v>
      </c>
      <c r="X322" s="601">
        <v>290</v>
      </c>
      <c r="Y322" s="601">
        <v>293</v>
      </c>
    </row>
    <row r="323" spans="1:25" x14ac:dyDescent="0.2">
      <c r="A323" s="598" t="s">
        <v>1148</v>
      </c>
      <c r="B323" s="599" t="s">
        <v>1149</v>
      </c>
      <c r="C323" s="619">
        <v>97422</v>
      </c>
      <c r="D323" s="599" t="s">
        <v>45</v>
      </c>
      <c r="E323" s="599">
        <v>0</v>
      </c>
      <c r="F323" s="600">
        <v>690</v>
      </c>
      <c r="G323" s="600">
        <v>1474</v>
      </c>
      <c r="H323" s="600">
        <v>316</v>
      </c>
      <c r="I323" s="600">
        <v>164</v>
      </c>
      <c r="J323" s="600">
        <v>51</v>
      </c>
      <c r="K323" s="600">
        <v>159</v>
      </c>
      <c r="L323" s="600">
        <v>31</v>
      </c>
      <c r="M323" s="600">
        <v>578</v>
      </c>
      <c r="N323" s="600">
        <v>66</v>
      </c>
      <c r="O323" s="600">
        <v>84</v>
      </c>
      <c r="P323" s="600">
        <v>137</v>
      </c>
      <c r="Q323" s="600">
        <v>118</v>
      </c>
      <c r="R323" s="600">
        <v>88</v>
      </c>
      <c r="S323" s="600">
        <v>85</v>
      </c>
      <c r="T323" s="600">
        <v>46</v>
      </c>
      <c r="U323" s="600">
        <v>42</v>
      </c>
      <c r="V323" s="600">
        <v>409</v>
      </c>
      <c r="W323" s="601">
        <v>61</v>
      </c>
      <c r="X323" s="601">
        <v>170</v>
      </c>
      <c r="Y323" s="601">
        <v>189</v>
      </c>
    </row>
    <row r="324" spans="1:25" x14ac:dyDescent="0.2">
      <c r="A324" s="598" t="s">
        <v>1150</v>
      </c>
      <c r="B324" s="599" t="s">
        <v>1151</v>
      </c>
      <c r="C324" s="619">
        <v>97422</v>
      </c>
      <c r="D324" s="599" t="s">
        <v>45</v>
      </c>
      <c r="E324" s="599">
        <v>0</v>
      </c>
      <c r="F324" s="600">
        <v>2041</v>
      </c>
      <c r="G324" s="600">
        <v>3965</v>
      </c>
      <c r="H324" s="600">
        <v>1146</v>
      </c>
      <c r="I324" s="600">
        <v>531</v>
      </c>
      <c r="J324" s="600">
        <v>80</v>
      </c>
      <c r="K324" s="600">
        <v>284</v>
      </c>
      <c r="L324" s="600">
        <v>61</v>
      </c>
      <c r="M324" s="600">
        <v>1566</v>
      </c>
      <c r="N324" s="600">
        <v>227</v>
      </c>
      <c r="O324" s="600">
        <v>242</v>
      </c>
      <c r="P324" s="600">
        <v>397</v>
      </c>
      <c r="Q324" s="600">
        <v>318</v>
      </c>
      <c r="R324" s="600">
        <v>203</v>
      </c>
      <c r="S324" s="600">
        <v>179</v>
      </c>
      <c r="T324" s="600">
        <v>229</v>
      </c>
      <c r="U324" s="600">
        <v>210</v>
      </c>
      <c r="V324" s="600">
        <v>1400</v>
      </c>
      <c r="W324" s="601">
        <v>173</v>
      </c>
      <c r="X324" s="601">
        <v>498</v>
      </c>
      <c r="Y324" s="601">
        <v>744</v>
      </c>
    </row>
    <row r="325" spans="1:25" x14ac:dyDescent="0.2">
      <c r="A325" s="598" t="s">
        <v>1152</v>
      </c>
      <c r="B325" s="599" t="s">
        <v>1153</v>
      </c>
      <c r="C325" s="619">
        <v>97422</v>
      </c>
      <c r="D325" s="599" t="s">
        <v>45</v>
      </c>
      <c r="E325" s="599">
        <v>0</v>
      </c>
      <c r="F325" s="600">
        <v>459</v>
      </c>
      <c r="G325" s="600">
        <v>971</v>
      </c>
      <c r="H325" s="600">
        <v>218</v>
      </c>
      <c r="I325" s="600">
        <v>95</v>
      </c>
      <c r="J325" s="600">
        <v>32</v>
      </c>
      <c r="K325" s="600">
        <v>114</v>
      </c>
      <c r="L325" s="600">
        <v>20</v>
      </c>
      <c r="M325" s="600">
        <v>366</v>
      </c>
      <c r="N325" s="600">
        <v>42</v>
      </c>
      <c r="O325" s="600">
        <v>61</v>
      </c>
      <c r="P325" s="600">
        <v>95</v>
      </c>
      <c r="Q325" s="600">
        <v>60</v>
      </c>
      <c r="R325" s="600">
        <v>61</v>
      </c>
      <c r="S325" s="600">
        <v>47</v>
      </c>
      <c r="T325" s="600">
        <v>8</v>
      </c>
      <c r="U325" s="600">
        <v>32</v>
      </c>
      <c r="V325" s="600">
        <v>188</v>
      </c>
      <c r="W325" s="601">
        <v>46</v>
      </c>
      <c r="X325" s="601">
        <v>126</v>
      </c>
      <c r="Y325" s="601">
        <v>131</v>
      </c>
    </row>
    <row r="326" spans="1:25" x14ac:dyDescent="0.2">
      <c r="A326" s="598" t="s">
        <v>1154</v>
      </c>
      <c r="B326" s="599" t="s">
        <v>1155</v>
      </c>
      <c r="C326" s="619">
        <v>97422</v>
      </c>
      <c r="D326" s="599" t="s">
        <v>45</v>
      </c>
      <c r="E326" s="599">
        <v>0</v>
      </c>
      <c r="F326" s="600">
        <v>1146</v>
      </c>
      <c r="G326" s="600">
        <v>2291</v>
      </c>
      <c r="H326" s="600">
        <v>591</v>
      </c>
      <c r="I326" s="600">
        <v>257</v>
      </c>
      <c r="J326" s="600">
        <v>70</v>
      </c>
      <c r="K326" s="600">
        <v>228</v>
      </c>
      <c r="L326" s="600">
        <v>42</v>
      </c>
      <c r="M326" s="600">
        <v>844</v>
      </c>
      <c r="N326" s="600">
        <v>146</v>
      </c>
      <c r="O326" s="600">
        <v>118</v>
      </c>
      <c r="P326" s="600">
        <v>201</v>
      </c>
      <c r="Q326" s="600">
        <v>151</v>
      </c>
      <c r="R326" s="600">
        <v>127</v>
      </c>
      <c r="S326" s="600">
        <v>101</v>
      </c>
      <c r="T326" s="600">
        <v>146</v>
      </c>
      <c r="U326" s="600">
        <v>115</v>
      </c>
      <c r="V326" s="600">
        <v>706</v>
      </c>
      <c r="W326" s="601">
        <v>69</v>
      </c>
      <c r="X326" s="601">
        <v>300</v>
      </c>
      <c r="Y326" s="601">
        <v>315</v>
      </c>
    </row>
    <row r="327" spans="1:25" x14ac:dyDescent="0.2">
      <c r="A327" s="598" t="s">
        <v>1156</v>
      </c>
      <c r="B327" s="599" t="s">
        <v>1157</v>
      </c>
      <c r="C327" s="619">
        <v>97422</v>
      </c>
      <c r="D327" s="599" t="s">
        <v>45</v>
      </c>
      <c r="E327" s="599">
        <v>0</v>
      </c>
      <c r="F327" s="600">
        <v>1345</v>
      </c>
      <c r="G327" s="600">
        <v>2739</v>
      </c>
      <c r="H327" s="600">
        <v>678</v>
      </c>
      <c r="I327" s="600">
        <v>338</v>
      </c>
      <c r="J327" s="600">
        <v>62</v>
      </c>
      <c r="K327" s="600">
        <v>267</v>
      </c>
      <c r="L327" s="600">
        <v>48</v>
      </c>
      <c r="M327" s="600">
        <v>1065</v>
      </c>
      <c r="N327" s="600">
        <v>161</v>
      </c>
      <c r="O327" s="600">
        <v>132</v>
      </c>
      <c r="P327" s="600">
        <v>274</v>
      </c>
      <c r="Q327" s="600">
        <v>234</v>
      </c>
      <c r="R327" s="600">
        <v>158</v>
      </c>
      <c r="S327" s="600">
        <v>106</v>
      </c>
      <c r="T327" s="600">
        <v>89</v>
      </c>
      <c r="U327" s="600">
        <v>107</v>
      </c>
      <c r="V327" s="600">
        <v>781</v>
      </c>
      <c r="W327" s="601">
        <v>110</v>
      </c>
      <c r="X327" s="601">
        <v>393</v>
      </c>
      <c r="Y327" s="601">
        <v>392</v>
      </c>
    </row>
    <row r="328" spans="1:25" x14ac:dyDescent="0.2">
      <c r="A328" s="598" t="s">
        <v>1158</v>
      </c>
      <c r="B328" s="599" t="s">
        <v>1159</v>
      </c>
      <c r="C328" s="619">
        <v>97422</v>
      </c>
      <c r="D328" s="599" t="s">
        <v>45</v>
      </c>
      <c r="E328" s="599">
        <v>0</v>
      </c>
      <c r="F328" s="600">
        <v>890</v>
      </c>
      <c r="G328" s="600">
        <v>1707</v>
      </c>
      <c r="H328" s="600">
        <v>521</v>
      </c>
      <c r="I328" s="600">
        <v>230</v>
      </c>
      <c r="J328" s="600">
        <v>37</v>
      </c>
      <c r="K328" s="600">
        <v>102</v>
      </c>
      <c r="L328" s="600">
        <v>26</v>
      </c>
      <c r="M328" s="600">
        <v>678</v>
      </c>
      <c r="N328" s="600">
        <v>95</v>
      </c>
      <c r="O328" s="600">
        <v>98</v>
      </c>
      <c r="P328" s="600">
        <v>176</v>
      </c>
      <c r="Q328" s="600">
        <v>130</v>
      </c>
      <c r="R328" s="600">
        <v>113</v>
      </c>
      <c r="S328" s="600">
        <v>66</v>
      </c>
      <c r="T328" s="600">
        <v>23</v>
      </c>
      <c r="U328" s="600">
        <v>41</v>
      </c>
      <c r="V328" s="600">
        <v>629</v>
      </c>
      <c r="W328" s="601">
        <v>70</v>
      </c>
      <c r="X328" s="601">
        <v>240</v>
      </c>
      <c r="Y328" s="601">
        <v>339</v>
      </c>
    </row>
    <row r="329" spans="1:25" x14ac:dyDescent="0.2">
      <c r="A329" s="598" t="s">
        <v>1160</v>
      </c>
      <c r="B329" s="599" t="s">
        <v>1161</v>
      </c>
      <c r="C329" s="619">
        <v>97422</v>
      </c>
      <c r="D329" s="599" t="s">
        <v>45</v>
      </c>
      <c r="E329" s="599">
        <v>0</v>
      </c>
      <c r="F329" s="600">
        <v>1042</v>
      </c>
      <c r="G329" s="600">
        <v>2455</v>
      </c>
      <c r="H329" s="600">
        <v>415</v>
      </c>
      <c r="I329" s="600">
        <v>226</v>
      </c>
      <c r="J329" s="600">
        <v>59</v>
      </c>
      <c r="K329" s="600">
        <v>342</v>
      </c>
      <c r="L329" s="600">
        <v>64</v>
      </c>
      <c r="M329" s="600">
        <v>1010</v>
      </c>
      <c r="N329" s="600">
        <v>128</v>
      </c>
      <c r="O329" s="600">
        <v>119</v>
      </c>
      <c r="P329" s="600">
        <v>263</v>
      </c>
      <c r="Q329" s="600">
        <v>222</v>
      </c>
      <c r="R329" s="600">
        <v>166</v>
      </c>
      <c r="S329" s="600">
        <v>112</v>
      </c>
      <c r="T329" s="600">
        <v>21</v>
      </c>
      <c r="U329" s="600">
        <v>58</v>
      </c>
      <c r="V329" s="600">
        <v>339</v>
      </c>
      <c r="W329" s="601">
        <v>73</v>
      </c>
      <c r="X329" s="601">
        <v>313</v>
      </c>
      <c r="Y329" s="601">
        <v>337</v>
      </c>
    </row>
    <row r="330" spans="1:25" x14ac:dyDescent="0.2">
      <c r="A330" s="598" t="s">
        <v>1162</v>
      </c>
      <c r="B330" s="599" t="s">
        <v>1163</v>
      </c>
      <c r="C330" s="619">
        <v>97422</v>
      </c>
      <c r="D330" s="599" t="s">
        <v>45</v>
      </c>
      <c r="E330" s="599">
        <v>0</v>
      </c>
      <c r="F330" s="600">
        <v>831</v>
      </c>
      <c r="G330" s="600">
        <v>1971</v>
      </c>
      <c r="H330" s="600">
        <v>310</v>
      </c>
      <c r="I330" s="600">
        <v>203</v>
      </c>
      <c r="J330" s="600">
        <v>48</v>
      </c>
      <c r="K330" s="600">
        <v>270</v>
      </c>
      <c r="L330" s="600">
        <v>35</v>
      </c>
      <c r="M330" s="600">
        <v>821</v>
      </c>
      <c r="N330" s="600">
        <v>108</v>
      </c>
      <c r="O330" s="600">
        <v>129</v>
      </c>
      <c r="P330" s="600">
        <v>204</v>
      </c>
      <c r="Q330" s="600">
        <v>179</v>
      </c>
      <c r="R330" s="600">
        <v>110</v>
      </c>
      <c r="S330" s="600">
        <v>91</v>
      </c>
      <c r="T330" s="600">
        <v>41</v>
      </c>
      <c r="U330" s="600">
        <v>66</v>
      </c>
      <c r="V330" s="600">
        <v>344</v>
      </c>
      <c r="W330" s="601">
        <v>58</v>
      </c>
      <c r="X330" s="601">
        <v>247</v>
      </c>
      <c r="Y330" s="601">
        <v>204</v>
      </c>
    </row>
    <row r="331" spans="1:25" x14ac:dyDescent="0.2">
      <c r="A331" s="598" t="s">
        <v>1164</v>
      </c>
      <c r="B331" s="599" t="s">
        <v>1165</v>
      </c>
      <c r="C331" s="619">
        <v>97422</v>
      </c>
      <c r="D331" s="599" t="s">
        <v>45</v>
      </c>
      <c r="E331" s="599">
        <v>0</v>
      </c>
      <c r="F331" s="600">
        <v>1776</v>
      </c>
      <c r="G331" s="600">
        <v>3738</v>
      </c>
      <c r="H331" s="600">
        <v>895</v>
      </c>
      <c r="I331" s="600">
        <v>339</v>
      </c>
      <c r="J331" s="600">
        <v>87</v>
      </c>
      <c r="K331" s="600">
        <v>455</v>
      </c>
      <c r="L331" s="600">
        <v>78</v>
      </c>
      <c r="M331" s="600">
        <v>1418</v>
      </c>
      <c r="N331" s="600">
        <v>176</v>
      </c>
      <c r="O331" s="600">
        <v>228</v>
      </c>
      <c r="P331" s="600">
        <v>346</v>
      </c>
      <c r="Q331" s="600">
        <v>307</v>
      </c>
      <c r="R331" s="600">
        <v>217</v>
      </c>
      <c r="S331" s="600">
        <v>144</v>
      </c>
      <c r="T331" s="600">
        <v>310</v>
      </c>
      <c r="U331" s="600">
        <v>127</v>
      </c>
      <c r="V331" s="600">
        <v>886</v>
      </c>
      <c r="W331" s="601">
        <v>134</v>
      </c>
      <c r="X331" s="601">
        <v>468</v>
      </c>
      <c r="Y331" s="601">
        <v>414</v>
      </c>
    </row>
    <row r="332" spans="1:25" x14ac:dyDescent="0.2">
      <c r="A332" s="598" t="s">
        <v>1166</v>
      </c>
      <c r="B332" s="599" t="s">
        <v>1167</v>
      </c>
      <c r="C332" s="619">
        <v>97422</v>
      </c>
      <c r="D332" s="599" t="s">
        <v>45</v>
      </c>
      <c r="E332" s="599">
        <v>0</v>
      </c>
      <c r="F332" s="600">
        <v>868</v>
      </c>
      <c r="G332" s="600">
        <v>2124</v>
      </c>
      <c r="H332" s="600">
        <v>333</v>
      </c>
      <c r="I332" s="600">
        <v>206</v>
      </c>
      <c r="J332" s="600">
        <v>54</v>
      </c>
      <c r="K332" s="600">
        <v>275</v>
      </c>
      <c r="L332" s="600">
        <v>63</v>
      </c>
      <c r="M332" s="600">
        <v>932</v>
      </c>
      <c r="N332" s="600">
        <v>120</v>
      </c>
      <c r="O332" s="600">
        <v>133</v>
      </c>
      <c r="P332" s="600">
        <v>247</v>
      </c>
      <c r="Q332" s="600">
        <v>190</v>
      </c>
      <c r="R332" s="600">
        <v>140</v>
      </c>
      <c r="S332" s="600">
        <v>102</v>
      </c>
      <c r="T332" s="600">
        <v>16</v>
      </c>
      <c r="U332" s="600">
        <v>53</v>
      </c>
      <c r="V332" s="600">
        <v>338</v>
      </c>
      <c r="W332" s="601">
        <v>86</v>
      </c>
      <c r="X332" s="601">
        <v>227</v>
      </c>
      <c r="Y332" s="601">
        <v>286</v>
      </c>
    </row>
    <row r="333" spans="1:25" x14ac:dyDescent="0.2">
      <c r="A333" s="598" t="s">
        <v>1168</v>
      </c>
      <c r="B333" s="599" t="s">
        <v>1169</v>
      </c>
      <c r="C333" s="619">
        <v>97422</v>
      </c>
      <c r="D333" s="599" t="s">
        <v>45</v>
      </c>
      <c r="E333" s="599">
        <v>0</v>
      </c>
      <c r="F333" s="600">
        <v>1623</v>
      </c>
      <c r="G333" s="600">
        <v>3939</v>
      </c>
      <c r="H333" s="600">
        <v>592</v>
      </c>
      <c r="I333" s="600">
        <v>419</v>
      </c>
      <c r="J333" s="600">
        <v>90</v>
      </c>
      <c r="K333" s="600">
        <v>522</v>
      </c>
      <c r="L333" s="600">
        <v>94</v>
      </c>
      <c r="M333" s="600">
        <v>1703</v>
      </c>
      <c r="N333" s="600">
        <v>240</v>
      </c>
      <c r="O333" s="600">
        <v>239</v>
      </c>
      <c r="P333" s="600">
        <v>460</v>
      </c>
      <c r="Q333" s="600">
        <v>347</v>
      </c>
      <c r="R333" s="600">
        <v>268</v>
      </c>
      <c r="S333" s="600">
        <v>149</v>
      </c>
      <c r="T333" s="600">
        <v>19</v>
      </c>
      <c r="U333" s="600">
        <v>119</v>
      </c>
      <c r="V333" s="600">
        <v>687</v>
      </c>
      <c r="W333" s="601">
        <v>160</v>
      </c>
      <c r="X333" s="601">
        <v>452</v>
      </c>
      <c r="Y333" s="601">
        <v>515</v>
      </c>
    </row>
    <row r="334" spans="1:25" x14ac:dyDescent="0.2">
      <c r="A334" s="598" t="s">
        <v>1170</v>
      </c>
      <c r="B334" s="599" t="s">
        <v>1171</v>
      </c>
      <c r="C334" s="619">
        <v>97422</v>
      </c>
      <c r="D334" s="599" t="s">
        <v>45</v>
      </c>
      <c r="E334" s="599">
        <v>0</v>
      </c>
      <c r="F334" s="600">
        <v>670</v>
      </c>
      <c r="G334" s="600">
        <v>1659</v>
      </c>
      <c r="H334" s="600">
        <v>248</v>
      </c>
      <c r="I334" s="600">
        <v>155</v>
      </c>
      <c r="J334" s="600">
        <v>29</v>
      </c>
      <c r="K334" s="600">
        <v>238</v>
      </c>
      <c r="L334" s="600">
        <v>42</v>
      </c>
      <c r="M334" s="600">
        <v>726</v>
      </c>
      <c r="N334" s="600">
        <v>101</v>
      </c>
      <c r="O334" s="600">
        <v>100</v>
      </c>
      <c r="P334" s="600">
        <v>180</v>
      </c>
      <c r="Q334" s="600">
        <v>151</v>
      </c>
      <c r="R334" s="600">
        <v>117</v>
      </c>
      <c r="S334" s="600">
        <v>77</v>
      </c>
      <c r="T334" s="600">
        <v>7</v>
      </c>
      <c r="U334" s="600">
        <v>48</v>
      </c>
      <c r="V334" s="600">
        <v>228</v>
      </c>
      <c r="W334" s="601">
        <v>60</v>
      </c>
      <c r="X334" s="601">
        <v>182</v>
      </c>
      <c r="Y334" s="601">
        <v>178</v>
      </c>
    </row>
    <row r="335" spans="1:25" x14ac:dyDescent="0.2">
      <c r="A335" s="598" t="s">
        <v>1172</v>
      </c>
      <c r="B335" s="599" t="s">
        <v>1173</v>
      </c>
      <c r="C335" s="619">
        <v>97422</v>
      </c>
      <c r="D335" s="599" t="s">
        <v>45</v>
      </c>
      <c r="E335" s="599">
        <v>0</v>
      </c>
      <c r="F335" s="600">
        <v>1237</v>
      </c>
      <c r="G335" s="600">
        <v>2857</v>
      </c>
      <c r="H335" s="600">
        <v>492</v>
      </c>
      <c r="I335" s="600">
        <v>304</v>
      </c>
      <c r="J335" s="600">
        <v>66</v>
      </c>
      <c r="K335" s="600">
        <v>375</v>
      </c>
      <c r="L335" s="600">
        <v>59</v>
      </c>
      <c r="M335" s="600">
        <v>1176</v>
      </c>
      <c r="N335" s="600">
        <v>165</v>
      </c>
      <c r="O335" s="600">
        <v>158</v>
      </c>
      <c r="P335" s="600">
        <v>292</v>
      </c>
      <c r="Q335" s="600">
        <v>252</v>
      </c>
      <c r="R335" s="600">
        <v>186</v>
      </c>
      <c r="S335" s="600">
        <v>123</v>
      </c>
      <c r="T335" s="600">
        <v>11</v>
      </c>
      <c r="U335" s="600">
        <v>64</v>
      </c>
      <c r="V335" s="600">
        <v>564</v>
      </c>
      <c r="W335" s="601">
        <v>100</v>
      </c>
      <c r="X335" s="601">
        <v>320</v>
      </c>
      <c r="Y335" s="601">
        <v>371</v>
      </c>
    </row>
    <row r="336" spans="1:25" x14ac:dyDescent="0.2">
      <c r="A336" s="598" t="s">
        <v>1174</v>
      </c>
      <c r="B336" s="599" t="s">
        <v>1175</v>
      </c>
      <c r="C336" s="619">
        <v>97422</v>
      </c>
      <c r="D336" s="599" t="s">
        <v>45</v>
      </c>
      <c r="E336" s="599">
        <v>0</v>
      </c>
      <c r="F336" s="600">
        <v>971</v>
      </c>
      <c r="G336" s="600">
        <v>2462</v>
      </c>
      <c r="H336" s="600">
        <v>300</v>
      </c>
      <c r="I336" s="600">
        <v>247</v>
      </c>
      <c r="J336" s="600">
        <v>52</v>
      </c>
      <c r="K336" s="600">
        <v>372</v>
      </c>
      <c r="L336" s="600">
        <v>56</v>
      </c>
      <c r="M336" s="600">
        <v>1062</v>
      </c>
      <c r="N336" s="600">
        <v>170</v>
      </c>
      <c r="O336" s="600">
        <v>177</v>
      </c>
      <c r="P336" s="600">
        <v>242</v>
      </c>
      <c r="Q336" s="600">
        <v>206</v>
      </c>
      <c r="R336" s="600">
        <v>158</v>
      </c>
      <c r="S336" s="600">
        <v>109</v>
      </c>
      <c r="T336" s="600">
        <v>5</v>
      </c>
      <c r="U336" s="600">
        <v>81</v>
      </c>
      <c r="V336" s="600">
        <v>339</v>
      </c>
      <c r="W336" s="601">
        <v>73</v>
      </c>
      <c r="X336" s="601">
        <v>282</v>
      </c>
      <c r="Y336" s="601">
        <v>322</v>
      </c>
    </row>
    <row r="337" spans="1:25" x14ac:dyDescent="0.2">
      <c r="A337" s="598" t="s">
        <v>1176</v>
      </c>
      <c r="B337" s="599" t="s">
        <v>1177</v>
      </c>
      <c r="C337" s="619">
        <v>97422</v>
      </c>
      <c r="D337" s="599" t="s">
        <v>45</v>
      </c>
      <c r="E337" s="599">
        <v>0</v>
      </c>
      <c r="F337" s="600">
        <v>953</v>
      </c>
      <c r="G337" s="600">
        <v>2347</v>
      </c>
      <c r="H337" s="600">
        <v>315</v>
      </c>
      <c r="I337" s="600">
        <v>237</v>
      </c>
      <c r="J337" s="600">
        <v>70</v>
      </c>
      <c r="K337" s="600">
        <v>331</v>
      </c>
      <c r="L337" s="600">
        <v>54</v>
      </c>
      <c r="M337" s="600">
        <v>997</v>
      </c>
      <c r="N337" s="600">
        <v>137</v>
      </c>
      <c r="O337" s="600">
        <v>140</v>
      </c>
      <c r="P337" s="600">
        <v>270</v>
      </c>
      <c r="Q337" s="600">
        <v>204</v>
      </c>
      <c r="R337" s="600">
        <v>152</v>
      </c>
      <c r="S337" s="600">
        <v>94</v>
      </c>
      <c r="T337" s="600">
        <v>10</v>
      </c>
      <c r="U337" s="600">
        <v>69</v>
      </c>
      <c r="V337" s="600">
        <v>276</v>
      </c>
      <c r="W337" s="601">
        <v>71</v>
      </c>
      <c r="X337" s="601">
        <v>296</v>
      </c>
      <c r="Y337" s="601">
        <v>315</v>
      </c>
    </row>
    <row r="338" spans="1:25" x14ac:dyDescent="0.2">
      <c r="A338" s="598" t="s">
        <v>1178</v>
      </c>
      <c r="B338" s="599" t="s">
        <v>1179</v>
      </c>
      <c r="C338" s="619">
        <v>97422</v>
      </c>
      <c r="D338" s="599" t="s">
        <v>45</v>
      </c>
      <c r="E338" s="599">
        <v>0</v>
      </c>
      <c r="F338" s="600">
        <v>1267</v>
      </c>
      <c r="G338" s="600">
        <v>3168</v>
      </c>
      <c r="H338" s="600">
        <v>422</v>
      </c>
      <c r="I338" s="600">
        <v>335</v>
      </c>
      <c r="J338" s="600">
        <v>92</v>
      </c>
      <c r="K338" s="600">
        <v>418</v>
      </c>
      <c r="L338" s="600">
        <v>79</v>
      </c>
      <c r="M338" s="600">
        <v>1395</v>
      </c>
      <c r="N338" s="600">
        <v>213</v>
      </c>
      <c r="O338" s="600">
        <v>195</v>
      </c>
      <c r="P338" s="600">
        <v>387</v>
      </c>
      <c r="Q338" s="600">
        <v>274</v>
      </c>
      <c r="R338" s="600">
        <v>195</v>
      </c>
      <c r="S338" s="600">
        <v>131</v>
      </c>
      <c r="T338" s="600"/>
      <c r="U338" s="600">
        <v>88</v>
      </c>
      <c r="V338" s="600">
        <v>563</v>
      </c>
      <c r="W338" s="601">
        <v>87</v>
      </c>
      <c r="X338" s="601">
        <v>363</v>
      </c>
      <c r="Y338" s="601">
        <v>458</v>
      </c>
    </row>
    <row r="339" spans="1:25" x14ac:dyDescent="0.2">
      <c r="A339" s="598" t="s">
        <v>1180</v>
      </c>
      <c r="B339" s="599" t="s">
        <v>1181</v>
      </c>
      <c r="C339" s="619">
        <v>97422</v>
      </c>
      <c r="D339" s="599" t="s">
        <v>45</v>
      </c>
      <c r="E339" s="599">
        <v>0</v>
      </c>
      <c r="F339" s="600">
        <v>1135</v>
      </c>
      <c r="G339" s="600">
        <v>2954</v>
      </c>
      <c r="H339" s="600">
        <v>384</v>
      </c>
      <c r="I339" s="600">
        <v>277</v>
      </c>
      <c r="J339" s="600">
        <v>73</v>
      </c>
      <c r="K339" s="600">
        <v>401</v>
      </c>
      <c r="L339" s="600">
        <v>85</v>
      </c>
      <c r="M339" s="600">
        <v>1349</v>
      </c>
      <c r="N339" s="600">
        <v>178</v>
      </c>
      <c r="O339" s="600">
        <v>228</v>
      </c>
      <c r="P339" s="600">
        <v>360</v>
      </c>
      <c r="Q339" s="600">
        <v>265</v>
      </c>
      <c r="R339" s="600">
        <v>186</v>
      </c>
      <c r="S339" s="600">
        <v>132</v>
      </c>
      <c r="T339" s="600">
        <v>10</v>
      </c>
      <c r="U339" s="600">
        <v>78</v>
      </c>
      <c r="V339" s="600">
        <v>428</v>
      </c>
      <c r="W339" s="601">
        <v>83</v>
      </c>
      <c r="X339" s="601">
        <v>329</v>
      </c>
      <c r="Y339" s="601">
        <v>390</v>
      </c>
    </row>
    <row r="340" spans="1:25" x14ac:dyDescent="0.2">
      <c r="A340" s="598" t="s">
        <v>1182</v>
      </c>
      <c r="B340" s="599" t="s">
        <v>1183</v>
      </c>
      <c r="C340" s="619">
        <v>97422</v>
      </c>
      <c r="D340" s="599" t="s">
        <v>45</v>
      </c>
      <c r="E340" s="599">
        <v>0</v>
      </c>
      <c r="F340" s="600">
        <v>1021</v>
      </c>
      <c r="G340" s="600">
        <v>2522</v>
      </c>
      <c r="H340" s="600">
        <v>344</v>
      </c>
      <c r="I340" s="600">
        <v>206</v>
      </c>
      <c r="J340" s="600">
        <v>74</v>
      </c>
      <c r="K340" s="600">
        <v>397</v>
      </c>
      <c r="L340" s="600">
        <v>69</v>
      </c>
      <c r="M340" s="600">
        <v>1033</v>
      </c>
      <c r="N340" s="600">
        <v>155</v>
      </c>
      <c r="O340" s="600">
        <v>159</v>
      </c>
      <c r="P340" s="600">
        <v>270</v>
      </c>
      <c r="Q340" s="600">
        <v>187</v>
      </c>
      <c r="R340" s="600">
        <v>161</v>
      </c>
      <c r="S340" s="600">
        <v>101</v>
      </c>
      <c r="T340" s="600">
        <v>7</v>
      </c>
      <c r="U340" s="600">
        <v>85</v>
      </c>
      <c r="V340" s="600">
        <v>262</v>
      </c>
      <c r="W340" s="601">
        <v>70</v>
      </c>
      <c r="X340" s="601">
        <v>383</v>
      </c>
      <c r="Y340" s="601">
        <v>292</v>
      </c>
    </row>
    <row r="341" spans="1:25" x14ac:dyDescent="0.2">
      <c r="A341" s="598" t="s">
        <v>1184</v>
      </c>
      <c r="B341" s="599" t="s">
        <v>1185</v>
      </c>
      <c r="C341" s="619">
        <v>97422</v>
      </c>
      <c r="D341" s="599" t="s">
        <v>45</v>
      </c>
      <c r="E341" s="599">
        <v>0</v>
      </c>
      <c r="F341" s="600">
        <v>644</v>
      </c>
      <c r="G341" s="600">
        <v>1640</v>
      </c>
      <c r="H341" s="600">
        <v>204</v>
      </c>
      <c r="I341" s="600">
        <v>127</v>
      </c>
      <c r="J341" s="600">
        <v>46</v>
      </c>
      <c r="K341" s="600">
        <v>267</v>
      </c>
      <c r="L341" s="600">
        <v>52</v>
      </c>
      <c r="M341" s="600">
        <v>688</v>
      </c>
      <c r="N341" s="600">
        <v>86</v>
      </c>
      <c r="O341" s="600">
        <v>87</v>
      </c>
      <c r="P341" s="600">
        <v>180</v>
      </c>
      <c r="Q341" s="600">
        <v>157</v>
      </c>
      <c r="R341" s="600">
        <v>112</v>
      </c>
      <c r="S341" s="600">
        <v>66</v>
      </c>
      <c r="T341" s="600"/>
      <c r="U341" s="600">
        <v>34</v>
      </c>
      <c r="V341" s="600">
        <v>162</v>
      </c>
      <c r="W341" s="601">
        <v>61</v>
      </c>
      <c r="X341" s="601">
        <v>195</v>
      </c>
      <c r="Y341" s="601">
        <v>184</v>
      </c>
    </row>
    <row r="342" spans="1:25" x14ac:dyDescent="0.2">
      <c r="A342" s="598" t="s">
        <v>1186</v>
      </c>
      <c r="B342" s="599" t="s">
        <v>1187</v>
      </c>
      <c r="C342" s="619">
        <v>97422</v>
      </c>
      <c r="D342" s="599" t="s">
        <v>45</v>
      </c>
      <c r="E342" s="599">
        <v>0</v>
      </c>
      <c r="F342" s="600">
        <v>2190</v>
      </c>
      <c r="G342" s="600">
        <v>5399</v>
      </c>
      <c r="H342" s="600">
        <v>771</v>
      </c>
      <c r="I342" s="600">
        <v>551</v>
      </c>
      <c r="J342" s="600">
        <v>171</v>
      </c>
      <c r="K342" s="600">
        <v>697</v>
      </c>
      <c r="L342" s="600">
        <v>153</v>
      </c>
      <c r="M342" s="600">
        <v>2342</v>
      </c>
      <c r="N342" s="600">
        <v>350</v>
      </c>
      <c r="O342" s="600">
        <v>347</v>
      </c>
      <c r="P342" s="600">
        <v>611</v>
      </c>
      <c r="Q342" s="600">
        <v>437</v>
      </c>
      <c r="R342" s="600">
        <v>348</v>
      </c>
      <c r="S342" s="600">
        <v>249</v>
      </c>
      <c r="T342" s="600">
        <v>14</v>
      </c>
      <c r="U342" s="600">
        <v>159</v>
      </c>
      <c r="V342" s="600">
        <v>941</v>
      </c>
      <c r="W342" s="601">
        <v>169</v>
      </c>
      <c r="X342" s="601">
        <v>726</v>
      </c>
      <c r="Y342" s="601">
        <v>851</v>
      </c>
    </row>
    <row r="343" spans="1:25" x14ac:dyDescent="0.2">
      <c r="A343" s="598" t="s">
        <v>1188</v>
      </c>
      <c r="B343" s="599" t="s">
        <v>1189</v>
      </c>
      <c r="C343" s="619">
        <v>97422</v>
      </c>
      <c r="D343" s="599" t="s">
        <v>45</v>
      </c>
      <c r="E343" s="599">
        <v>0</v>
      </c>
      <c r="F343" s="600">
        <v>1080</v>
      </c>
      <c r="G343" s="600">
        <v>2736</v>
      </c>
      <c r="H343" s="600">
        <v>358</v>
      </c>
      <c r="I343" s="600">
        <v>233</v>
      </c>
      <c r="J343" s="600">
        <v>87</v>
      </c>
      <c r="K343" s="600">
        <v>402</v>
      </c>
      <c r="L343" s="600">
        <v>75</v>
      </c>
      <c r="M343" s="600">
        <v>1174</v>
      </c>
      <c r="N343" s="600">
        <v>163</v>
      </c>
      <c r="O343" s="600">
        <v>156</v>
      </c>
      <c r="P343" s="600">
        <v>291</v>
      </c>
      <c r="Q343" s="600">
        <v>244</v>
      </c>
      <c r="R343" s="600">
        <v>189</v>
      </c>
      <c r="S343" s="600">
        <v>131</v>
      </c>
      <c r="T343" s="600">
        <v>10</v>
      </c>
      <c r="U343" s="600">
        <v>87</v>
      </c>
      <c r="V343" s="600">
        <v>375</v>
      </c>
      <c r="W343" s="601">
        <v>76</v>
      </c>
      <c r="X343" s="601">
        <v>336</v>
      </c>
      <c r="Y343" s="601">
        <v>398</v>
      </c>
    </row>
    <row r="344" spans="1:25" x14ac:dyDescent="0.2">
      <c r="A344" s="598" t="s">
        <v>1190</v>
      </c>
      <c r="B344" s="599" t="s">
        <v>1191</v>
      </c>
      <c r="C344" s="619">
        <v>97422</v>
      </c>
      <c r="D344" s="599" t="s">
        <v>45</v>
      </c>
      <c r="E344" s="599">
        <v>0</v>
      </c>
      <c r="F344" s="600">
        <v>1075</v>
      </c>
      <c r="G344" s="600">
        <v>2858</v>
      </c>
      <c r="H344" s="600">
        <v>330</v>
      </c>
      <c r="I344" s="600">
        <v>222</v>
      </c>
      <c r="J344" s="600">
        <v>81</v>
      </c>
      <c r="K344" s="600">
        <v>442</v>
      </c>
      <c r="L344" s="600">
        <v>95</v>
      </c>
      <c r="M344" s="600">
        <v>1263</v>
      </c>
      <c r="N344" s="600">
        <v>191</v>
      </c>
      <c r="O344" s="600">
        <v>167</v>
      </c>
      <c r="P344" s="600">
        <v>340</v>
      </c>
      <c r="Q344" s="600">
        <v>253</v>
      </c>
      <c r="R344" s="600">
        <v>206</v>
      </c>
      <c r="S344" s="600">
        <v>106</v>
      </c>
      <c r="T344" s="600">
        <v>8</v>
      </c>
      <c r="U344" s="600">
        <v>80</v>
      </c>
      <c r="V344" s="600">
        <v>381</v>
      </c>
      <c r="W344" s="601">
        <v>66</v>
      </c>
      <c r="X344" s="601">
        <v>351</v>
      </c>
      <c r="Y344" s="601">
        <v>364</v>
      </c>
    </row>
    <row r="345" spans="1:25" x14ac:dyDescent="0.2">
      <c r="A345" s="598" t="s">
        <v>1192</v>
      </c>
      <c r="B345" s="599" t="s">
        <v>1193</v>
      </c>
      <c r="C345" s="619">
        <v>97422</v>
      </c>
      <c r="D345" s="599" t="s">
        <v>45</v>
      </c>
      <c r="E345" s="599">
        <v>3</v>
      </c>
      <c r="F345" s="600"/>
      <c r="G345" s="600"/>
      <c r="H345" s="600"/>
      <c r="I345" s="600"/>
      <c r="J345" s="600"/>
      <c r="K345" s="600"/>
      <c r="L345" s="600"/>
      <c r="M345" s="600"/>
      <c r="N345" s="600"/>
      <c r="O345" s="600"/>
      <c r="P345" s="600"/>
      <c r="Q345" s="600"/>
      <c r="R345" s="600"/>
      <c r="S345" s="600"/>
      <c r="T345" s="600"/>
      <c r="U345" s="600"/>
      <c r="V345" s="600"/>
      <c r="W345" s="601"/>
      <c r="X345" s="601"/>
      <c r="Y345" s="601"/>
    </row>
    <row r="346" spans="1:25" x14ac:dyDescent="0.2">
      <c r="A346" s="598" t="s">
        <v>1194</v>
      </c>
      <c r="B346" s="599" t="s">
        <v>1195</v>
      </c>
      <c r="C346" s="619">
        <v>97422</v>
      </c>
      <c r="D346" s="599" t="s">
        <v>45</v>
      </c>
      <c r="E346" s="599">
        <v>3</v>
      </c>
      <c r="F346" s="600"/>
      <c r="G346" s="600"/>
      <c r="H346" s="600"/>
      <c r="I346" s="600"/>
      <c r="J346" s="600"/>
      <c r="K346" s="600"/>
      <c r="L346" s="600"/>
      <c r="M346" s="600"/>
      <c r="N346" s="600"/>
      <c r="O346" s="600"/>
      <c r="P346" s="600"/>
      <c r="Q346" s="600"/>
      <c r="R346" s="600"/>
      <c r="S346" s="600"/>
      <c r="T346" s="600"/>
      <c r="U346" s="600"/>
      <c r="V346" s="600"/>
      <c r="W346" s="601"/>
      <c r="X346" s="601"/>
      <c r="Y346" s="601"/>
    </row>
    <row r="347" spans="1:25" x14ac:dyDescent="0.2">
      <c r="A347" s="598" t="s">
        <v>1196</v>
      </c>
      <c r="B347" s="599" t="s">
        <v>352</v>
      </c>
      <c r="C347" s="619">
        <v>97423</v>
      </c>
      <c r="D347" s="599" t="s">
        <v>1197</v>
      </c>
      <c r="E347" s="599">
        <v>0</v>
      </c>
      <c r="F347" s="600">
        <v>1024</v>
      </c>
      <c r="G347" s="600">
        <v>2329</v>
      </c>
      <c r="H347" s="600">
        <v>436</v>
      </c>
      <c r="I347" s="600">
        <v>243</v>
      </c>
      <c r="J347" s="600">
        <v>42</v>
      </c>
      <c r="K347" s="600">
        <v>303</v>
      </c>
      <c r="L347" s="600">
        <v>57</v>
      </c>
      <c r="M347" s="600">
        <v>958</v>
      </c>
      <c r="N347" s="600">
        <v>141</v>
      </c>
      <c r="O347" s="600">
        <v>131</v>
      </c>
      <c r="P347" s="600">
        <v>230</v>
      </c>
      <c r="Q347" s="600">
        <v>207</v>
      </c>
      <c r="R347" s="600">
        <v>151</v>
      </c>
      <c r="S347" s="600">
        <v>98</v>
      </c>
      <c r="T347" s="600"/>
      <c r="U347" s="600">
        <v>59</v>
      </c>
      <c r="V347" s="600">
        <v>267</v>
      </c>
      <c r="W347" s="601">
        <v>63</v>
      </c>
      <c r="X347" s="601">
        <v>359</v>
      </c>
      <c r="Y347" s="601">
        <v>382</v>
      </c>
    </row>
    <row r="348" spans="1:25" x14ac:dyDescent="0.2">
      <c r="A348" s="598" t="s">
        <v>1198</v>
      </c>
      <c r="B348" s="599" t="s">
        <v>1199</v>
      </c>
      <c r="C348" s="619">
        <v>97423</v>
      </c>
      <c r="D348" s="599" t="s">
        <v>1197</v>
      </c>
      <c r="E348" s="599">
        <v>0</v>
      </c>
      <c r="F348" s="600">
        <v>1005</v>
      </c>
      <c r="G348" s="600">
        <v>2312</v>
      </c>
      <c r="H348" s="600">
        <v>403</v>
      </c>
      <c r="I348" s="600">
        <v>241</v>
      </c>
      <c r="J348" s="600">
        <v>53</v>
      </c>
      <c r="K348" s="600">
        <v>308</v>
      </c>
      <c r="L348" s="600">
        <v>53</v>
      </c>
      <c r="M348" s="600">
        <v>945</v>
      </c>
      <c r="N348" s="600">
        <v>134</v>
      </c>
      <c r="O348" s="600">
        <v>126</v>
      </c>
      <c r="P348" s="600">
        <v>202</v>
      </c>
      <c r="Q348" s="600">
        <v>213</v>
      </c>
      <c r="R348" s="600">
        <v>157</v>
      </c>
      <c r="S348" s="600">
        <v>113</v>
      </c>
      <c r="T348" s="600"/>
      <c r="U348" s="600">
        <v>61</v>
      </c>
      <c r="V348" s="600">
        <v>183</v>
      </c>
      <c r="W348" s="601">
        <v>68</v>
      </c>
      <c r="X348" s="601">
        <v>327</v>
      </c>
      <c r="Y348" s="601">
        <v>406</v>
      </c>
    </row>
    <row r="349" spans="1:25" x14ac:dyDescent="0.2">
      <c r="A349" s="598" t="s">
        <v>1200</v>
      </c>
      <c r="B349" s="599" t="s">
        <v>1201</v>
      </c>
      <c r="C349" s="619">
        <v>97423</v>
      </c>
      <c r="D349" s="599" t="s">
        <v>1197</v>
      </c>
      <c r="E349" s="599">
        <v>4</v>
      </c>
      <c r="F349" s="600"/>
      <c r="G349" s="600"/>
      <c r="H349" s="600"/>
      <c r="I349" s="600"/>
      <c r="J349" s="600"/>
      <c r="K349" s="600"/>
      <c r="L349" s="600"/>
      <c r="M349" s="600"/>
      <c r="N349" s="600"/>
      <c r="O349" s="600"/>
      <c r="P349" s="600"/>
      <c r="Q349" s="600"/>
      <c r="R349" s="600"/>
      <c r="S349" s="600"/>
      <c r="T349" s="600"/>
      <c r="U349" s="600"/>
      <c r="V349" s="600"/>
      <c r="W349" s="601"/>
      <c r="X349" s="601"/>
      <c r="Y349" s="601"/>
    </row>
    <row r="350" spans="1:25" x14ac:dyDescent="0.2">
      <c r="A350" s="598" t="s">
        <v>1202</v>
      </c>
      <c r="B350" s="599" t="s">
        <v>1203</v>
      </c>
      <c r="C350" s="619">
        <v>97423</v>
      </c>
      <c r="D350" s="599" t="s">
        <v>1197</v>
      </c>
      <c r="E350" s="599">
        <v>0</v>
      </c>
      <c r="F350" s="600">
        <v>253</v>
      </c>
      <c r="G350" s="600">
        <v>542</v>
      </c>
      <c r="H350" s="600">
        <v>116</v>
      </c>
      <c r="I350" s="600">
        <v>46</v>
      </c>
      <c r="J350" s="600">
        <v>10</v>
      </c>
      <c r="K350" s="600">
        <v>81</v>
      </c>
      <c r="L350" s="600">
        <v>6</v>
      </c>
      <c r="M350" s="600">
        <v>198</v>
      </c>
      <c r="N350" s="600">
        <v>24</v>
      </c>
      <c r="O350" s="600">
        <v>24</v>
      </c>
      <c r="P350" s="600">
        <v>47</v>
      </c>
      <c r="Q350" s="600">
        <v>40</v>
      </c>
      <c r="R350" s="600">
        <v>34</v>
      </c>
      <c r="S350" s="600">
        <v>29</v>
      </c>
      <c r="T350" s="600"/>
      <c r="U350" s="600">
        <v>15</v>
      </c>
      <c r="V350" s="600">
        <v>28</v>
      </c>
      <c r="W350" s="601">
        <v>15</v>
      </c>
      <c r="X350" s="601">
        <v>89</v>
      </c>
      <c r="Y350" s="601">
        <v>83</v>
      </c>
    </row>
    <row r="351" spans="1:25" x14ac:dyDescent="0.2">
      <c r="A351" s="598" t="s">
        <v>1204</v>
      </c>
      <c r="B351" s="599" t="s">
        <v>1205</v>
      </c>
      <c r="C351" s="619">
        <v>97424</v>
      </c>
      <c r="D351" s="599" t="s">
        <v>40</v>
      </c>
      <c r="E351" s="599">
        <v>0</v>
      </c>
      <c r="F351" s="600">
        <v>532</v>
      </c>
      <c r="G351" s="600">
        <v>1180</v>
      </c>
      <c r="H351" s="600">
        <v>253</v>
      </c>
      <c r="I351" s="600">
        <v>98</v>
      </c>
      <c r="J351" s="600">
        <v>29</v>
      </c>
      <c r="K351" s="600">
        <v>152</v>
      </c>
      <c r="L351" s="600">
        <v>32</v>
      </c>
      <c r="M351" s="600">
        <v>466</v>
      </c>
      <c r="N351" s="600">
        <v>57</v>
      </c>
      <c r="O351" s="600">
        <v>65</v>
      </c>
      <c r="P351" s="600">
        <v>120</v>
      </c>
      <c r="Q351" s="600">
        <v>95</v>
      </c>
      <c r="R351" s="600">
        <v>95</v>
      </c>
      <c r="S351" s="600">
        <v>34</v>
      </c>
      <c r="T351" s="600"/>
      <c r="U351" s="600">
        <v>36</v>
      </c>
      <c r="V351" s="600">
        <v>199</v>
      </c>
      <c r="W351" s="601">
        <v>58</v>
      </c>
      <c r="X351" s="601">
        <v>154</v>
      </c>
      <c r="Y351" s="601">
        <v>189</v>
      </c>
    </row>
    <row r="352" spans="1:25" x14ac:dyDescent="0.2">
      <c r="A352" s="598" t="s">
        <v>1206</v>
      </c>
      <c r="B352" s="599" t="s">
        <v>1207</v>
      </c>
      <c r="C352" s="619">
        <v>97424</v>
      </c>
      <c r="D352" s="599" t="s">
        <v>40</v>
      </c>
      <c r="E352" s="599">
        <v>0</v>
      </c>
      <c r="F352" s="600">
        <v>604</v>
      </c>
      <c r="G352" s="600">
        <v>1256</v>
      </c>
      <c r="H352" s="600">
        <v>288</v>
      </c>
      <c r="I352" s="600">
        <v>129</v>
      </c>
      <c r="J352" s="600">
        <v>43</v>
      </c>
      <c r="K352" s="600">
        <v>144</v>
      </c>
      <c r="L352" s="600">
        <v>25</v>
      </c>
      <c r="M352" s="600">
        <v>467</v>
      </c>
      <c r="N352" s="600">
        <v>76</v>
      </c>
      <c r="O352" s="600">
        <v>60</v>
      </c>
      <c r="P352" s="600">
        <v>125</v>
      </c>
      <c r="Q352" s="600">
        <v>88</v>
      </c>
      <c r="R352" s="600">
        <v>74</v>
      </c>
      <c r="S352" s="600">
        <v>44</v>
      </c>
      <c r="T352" s="600"/>
      <c r="U352" s="600">
        <v>45</v>
      </c>
      <c r="V352" s="600">
        <v>149</v>
      </c>
      <c r="W352" s="601">
        <v>62</v>
      </c>
      <c r="X352" s="601">
        <v>203</v>
      </c>
      <c r="Y352" s="601">
        <v>248</v>
      </c>
    </row>
    <row r="353" spans="1:25" x14ac:dyDescent="0.2">
      <c r="A353" s="598" t="s">
        <v>1208</v>
      </c>
      <c r="B353" s="599" t="s">
        <v>1209</v>
      </c>
      <c r="C353" s="619">
        <v>97424</v>
      </c>
      <c r="D353" s="599" t="s">
        <v>40</v>
      </c>
      <c r="E353" s="599">
        <v>0</v>
      </c>
      <c r="F353" s="600">
        <v>234</v>
      </c>
      <c r="G353" s="600">
        <v>533</v>
      </c>
      <c r="H353" s="600">
        <v>106</v>
      </c>
      <c r="I353" s="600">
        <v>52</v>
      </c>
      <c r="J353" s="600">
        <v>8</v>
      </c>
      <c r="K353" s="600">
        <v>68</v>
      </c>
      <c r="L353" s="600">
        <v>15</v>
      </c>
      <c r="M353" s="600">
        <v>221</v>
      </c>
      <c r="N353" s="600">
        <v>29</v>
      </c>
      <c r="O353" s="600">
        <v>39</v>
      </c>
      <c r="P353" s="600">
        <v>51</v>
      </c>
      <c r="Q353" s="600">
        <v>48</v>
      </c>
      <c r="R353" s="600">
        <v>33</v>
      </c>
      <c r="S353" s="600">
        <v>21</v>
      </c>
      <c r="T353" s="600"/>
      <c r="U353" s="600">
        <v>16</v>
      </c>
      <c r="V353" s="600">
        <v>45</v>
      </c>
      <c r="W353" s="601">
        <v>22</v>
      </c>
      <c r="X353" s="601">
        <v>88</v>
      </c>
      <c r="Y353" s="601">
        <v>82</v>
      </c>
    </row>
    <row r="354" spans="1:25" x14ac:dyDescent="0.2">
      <c r="A354" s="598" t="s">
        <v>1210</v>
      </c>
      <c r="B354" s="599" t="s">
        <v>1211</v>
      </c>
      <c r="C354" s="619">
        <v>97424</v>
      </c>
      <c r="D354" s="599" t="s">
        <v>40</v>
      </c>
      <c r="E354" s="599">
        <v>0</v>
      </c>
      <c r="F354" s="600">
        <v>308</v>
      </c>
      <c r="G354" s="600">
        <v>676</v>
      </c>
      <c r="H354" s="600">
        <v>136</v>
      </c>
      <c r="I354" s="600">
        <v>57</v>
      </c>
      <c r="J354" s="600">
        <v>28</v>
      </c>
      <c r="K354" s="600">
        <v>87</v>
      </c>
      <c r="L354" s="600">
        <v>14</v>
      </c>
      <c r="M354" s="600">
        <v>253</v>
      </c>
      <c r="N354" s="600">
        <v>27</v>
      </c>
      <c r="O354" s="600">
        <v>29</v>
      </c>
      <c r="P354" s="600">
        <v>76</v>
      </c>
      <c r="Q354" s="600">
        <v>56</v>
      </c>
      <c r="R354" s="600">
        <v>41</v>
      </c>
      <c r="S354" s="600">
        <v>24</v>
      </c>
      <c r="T354" s="600"/>
      <c r="U354" s="600">
        <v>25</v>
      </c>
      <c r="V354" s="600">
        <v>76</v>
      </c>
      <c r="W354" s="601">
        <v>25</v>
      </c>
      <c r="X354" s="601">
        <v>112</v>
      </c>
      <c r="Y354" s="601">
        <v>120</v>
      </c>
    </row>
    <row r="355" spans="1:25" x14ac:dyDescent="0.2">
      <c r="A355" s="598" t="s">
        <v>1212</v>
      </c>
      <c r="B355" s="599" t="s">
        <v>1213</v>
      </c>
      <c r="C355" s="619">
        <v>97424</v>
      </c>
      <c r="D355" s="599" t="s">
        <v>40</v>
      </c>
      <c r="E355" s="599">
        <v>0</v>
      </c>
      <c r="F355" s="600">
        <v>112</v>
      </c>
      <c r="G355" s="600">
        <v>289</v>
      </c>
      <c r="H355" s="600">
        <v>41</v>
      </c>
      <c r="I355" s="600">
        <v>11</v>
      </c>
      <c r="J355" s="600">
        <v>15</v>
      </c>
      <c r="K355" s="600">
        <v>45</v>
      </c>
      <c r="L355" s="600">
        <v>12</v>
      </c>
      <c r="M355" s="600">
        <v>117</v>
      </c>
      <c r="N355" s="600">
        <v>14</v>
      </c>
      <c r="O355" s="600">
        <v>13</v>
      </c>
      <c r="P355" s="600">
        <v>29</v>
      </c>
      <c r="Q355" s="600">
        <v>27</v>
      </c>
      <c r="R355" s="600">
        <v>21</v>
      </c>
      <c r="S355" s="600">
        <v>13</v>
      </c>
      <c r="T355" s="600"/>
      <c r="U355" s="600">
        <v>13</v>
      </c>
      <c r="V355" s="600">
        <v>13</v>
      </c>
      <c r="W355" s="601">
        <v>8</v>
      </c>
      <c r="X355" s="601">
        <v>42</v>
      </c>
      <c r="Y355" s="601">
        <v>61</v>
      </c>
    </row>
    <row r="357" spans="1:25" ht="15" x14ac:dyDescent="0.2">
      <c r="A357" s="553" t="s">
        <v>455</v>
      </c>
      <c r="B357" s="553"/>
      <c r="C357" s="553"/>
      <c r="D357" s="553"/>
      <c r="E357" s="554"/>
      <c r="F357" s="555"/>
      <c r="G357" s="555"/>
      <c r="H357" s="555"/>
      <c r="I357" s="555"/>
    </row>
    <row r="358" spans="1:25" ht="25.5" customHeight="1" x14ac:dyDescent="0.2">
      <c r="A358" s="556" t="s">
        <v>456</v>
      </c>
      <c r="B358" s="602" t="s">
        <v>457</v>
      </c>
      <c r="C358" s="603"/>
      <c r="D358" s="603"/>
      <c r="E358" s="557"/>
      <c r="F358" s="557"/>
      <c r="G358" s="557"/>
      <c r="H358" s="557"/>
      <c r="I358" s="558"/>
    </row>
    <row r="359" spans="1:25" x14ac:dyDescent="0.2">
      <c r="A359" s="559" t="s">
        <v>325</v>
      </c>
      <c r="B359" s="559" t="s">
        <v>458</v>
      </c>
      <c r="C359" s="557"/>
      <c r="D359" s="557"/>
      <c r="E359" s="557"/>
      <c r="F359" s="557"/>
      <c r="G359" s="557"/>
      <c r="H359" s="557"/>
      <c r="I359" s="558"/>
    </row>
    <row r="360" spans="1:25" x14ac:dyDescent="0.2">
      <c r="A360" s="559" t="s">
        <v>326</v>
      </c>
      <c r="B360" s="559" t="s">
        <v>459</v>
      </c>
      <c r="C360" s="557"/>
      <c r="D360" s="557"/>
      <c r="E360" s="557"/>
      <c r="F360" s="557"/>
      <c r="G360" s="557"/>
      <c r="H360" s="557"/>
      <c r="I360" s="558"/>
    </row>
    <row r="361" spans="1:25" x14ac:dyDescent="0.2">
      <c r="A361" s="559" t="s">
        <v>460</v>
      </c>
      <c r="B361" s="559" t="s">
        <v>460</v>
      </c>
      <c r="C361" s="557"/>
      <c r="D361" s="557"/>
      <c r="E361" s="557"/>
      <c r="F361" s="557"/>
      <c r="G361" s="557"/>
      <c r="H361" s="557"/>
      <c r="I361" s="558"/>
    </row>
    <row r="362" spans="1:25" x14ac:dyDescent="0.2">
      <c r="A362" s="559" t="s">
        <v>328</v>
      </c>
      <c r="B362" s="559" t="s">
        <v>461</v>
      </c>
      <c r="C362" s="557"/>
      <c r="D362" s="557"/>
      <c r="E362" s="557"/>
      <c r="F362" s="557"/>
      <c r="G362" s="557"/>
      <c r="H362" s="557"/>
      <c r="I362" s="558"/>
    </row>
    <row r="363" spans="1:25" x14ac:dyDescent="0.2">
      <c r="A363" s="560" t="s">
        <v>329</v>
      </c>
      <c r="B363" s="560" t="s">
        <v>462</v>
      </c>
      <c r="C363" s="557"/>
      <c r="D363" s="557"/>
      <c r="E363" s="557"/>
      <c r="F363" s="557"/>
      <c r="G363" s="557"/>
      <c r="H363" s="557"/>
      <c r="I363" s="558"/>
    </row>
    <row r="364" spans="1:25" x14ac:dyDescent="0.2">
      <c r="A364" s="604" t="s">
        <v>84</v>
      </c>
      <c r="B364" s="605" t="s">
        <v>463</v>
      </c>
      <c r="C364" s="606"/>
      <c r="D364" s="606"/>
      <c r="E364" s="606"/>
      <c r="F364" s="606"/>
      <c r="G364" s="606"/>
      <c r="H364" s="606"/>
      <c r="I364" s="607"/>
    </row>
    <row r="365" spans="1:25" x14ac:dyDescent="0.2">
      <c r="A365" s="560" t="s">
        <v>330</v>
      </c>
      <c r="B365" s="560" t="s">
        <v>464</v>
      </c>
      <c r="C365" s="557"/>
      <c r="D365" s="557"/>
      <c r="E365" s="557"/>
      <c r="F365" s="557"/>
      <c r="G365" s="557"/>
      <c r="H365" s="557"/>
      <c r="I365" s="558"/>
    </row>
    <row r="366" spans="1:25" x14ac:dyDescent="0.2">
      <c r="A366" s="560" t="s">
        <v>331</v>
      </c>
      <c r="B366" s="560" t="s">
        <v>465</v>
      </c>
      <c r="C366" s="557"/>
      <c r="D366" s="557"/>
      <c r="E366" s="557"/>
      <c r="F366" s="557"/>
      <c r="G366" s="557"/>
      <c r="H366" s="557"/>
      <c r="I366" s="558"/>
    </row>
    <row r="367" spans="1:25" x14ac:dyDescent="0.2">
      <c r="A367" s="560" t="s">
        <v>332</v>
      </c>
      <c r="B367" s="560" t="s">
        <v>466</v>
      </c>
      <c r="C367" s="557"/>
      <c r="D367" s="557"/>
      <c r="E367" s="557"/>
      <c r="F367" s="557"/>
      <c r="G367" s="557"/>
      <c r="H367" s="557"/>
      <c r="I367" s="558"/>
    </row>
    <row r="368" spans="1:25" x14ac:dyDescent="0.2">
      <c r="A368" s="560" t="s">
        <v>467</v>
      </c>
      <c r="B368" s="560" t="s">
        <v>468</v>
      </c>
      <c r="C368" s="557"/>
      <c r="D368" s="557"/>
      <c r="E368" s="557"/>
      <c r="F368" s="557"/>
      <c r="G368" s="557"/>
      <c r="H368" s="557"/>
      <c r="I368" s="558"/>
    </row>
    <row r="369" spans="1:9" x14ac:dyDescent="0.2">
      <c r="A369" s="560" t="s">
        <v>334</v>
      </c>
      <c r="B369" s="560" t="s">
        <v>469</v>
      </c>
      <c r="C369" s="557"/>
      <c r="D369" s="557"/>
      <c r="E369" s="557"/>
      <c r="F369" s="557"/>
      <c r="G369" s="557"/>
      <c r="H369" s="557"/>
      <c r="I369" s="558"/>
    </row>
    <row r="370" spans="1:9" x14ac:dyDescent="0.2">
      <c r="A370" s="560" t="s">
        <v>335</v>
      </c>
      <c r="B370" s="560" t="s">
        <v>470</v>
      </c>
      <c r="C370" s="557"/>
      <c r="D370" s="557"/>
      <c r="E370" s="557"/>
      <c r="F370" s="557"/>
      <c r="G370" s="557"/>
      <c r="H370" s="557"/>
      <c r="I370" s="558"/>
    </row>
    <row r="371" spans="1:9" x14ac:dyDescent="0.2">
      <c r="A371" s="560" t="s">
        <v>336</v>
      </c>
      <c r="B371" s="560" t="s">
        <v>471</v>
      </c>
      <c r="C371" s="557"/>
      <c r="D371" s="557"/>
      <c r="E371" s="557"/>
      <c r="F371" s="557"/>
      <c r="G371" s="557"/>
      <c r="H371" s="557"/>
      <c r="I371" s="558"/>
    </row>
    <row r="372" spans="1:9" x14ac:dyDescent="0.2">
      <c r="A372" s="560" t="s">
        <v>337</v>
      </c>
      <c r="B372" s="560" t="s">
        <v>472</v>
      </c>
      <c r="C372" s="557"/>
      <c r="D372" s="557"/>
      <c r="E372" s="557"/>
      <c r="F372" s="557"/>
      <c r="G372" s="557"/>
      <c r="H372" s="557"/>
      <c r="I372" s="558"/>
    </row>
    <row r="373" spans="1:9" x14ac:dyDescent="0.2">
      <c r="A373" s="560" t="s">
        <v>338</v>
      </c>
      <c r="B373" s="560" t="s">
        <v>473</v>
      </c>
      <c r="C373" s="557"/>
      <c r="D373" s="557"/>
      <c r="E373" s="557"/>
      <c r="F373" s="557"/>
      <c r="G373" s="557"/>
      <c r="H373" s="557"/>
      <c r="I373" s="558"/>
    </row>
    <row r="374" spans="1:9" x14ac:dyDescent="0.2">
      <c r="A374" s="560" t="s">
        <v>339</v>
      </c>
      <c r="B374" s="560" t="s">
        <v>474</v>
      </c>
      <c r="C374" s="557"/>
      <c r="D374" s="557"/>
      <c r="E374" s="557"/>
      <c r="F374" s="557"/>
      <c r="G374" s="557"/>
      <c r="H374" s="557"/>
      <c r="I374" s="558"/>
    </row>
    <row r="375" spans="1:9" x14ac:dyDescent="0.2">
      <c r="A375" s="560" t="s">
        <v>340</v>
      </c>
      <c r="B375" s="560" t="s">
        <v>475</v>
      </c>
      <c r="C375" s="557"/>
      <c r="D375" s="557"/>
      <c r="E375" s="557"/>
      <c r="F375" s="557"/>
      <c r="G375" s="557"/>
      <c r="H375" s="557"/>
      <c r="I375" s="558"/>
    </row>
    <row r="376" spans="1:9" x14ac:dyDescent="0.2">
      <c r="A376" s="560" t="s">
        <v>341</v>
      </c>
      <c r="B376" s="560" t="s">
        <v>476</v>
      </c>
      <c r="C376" s="557"/>
      <c r="D376" s="557"/>
      <c r="E376" s="557"/>
      <c r="F376" s="557"/>
      <c r="G376" s="557"/>
      <c r="H376" s="557"/>
      <c r="I376" s="558"/>
    </row>
    <row r="377" spans="1:9" x14ac:dyDescent="0.2">
      <c r="A377" s="560" t="s">
        <v>342</v>
      </c>
      <c r="B377" s="560" t="s">
        <v>477</v>
      </c>
      <c r="C377" s="557"/>
      <c r="D377" s="557"/>
      <c r="E377" s="557"/>
      <c r="F377" s="557"/>
      <c r="G377" s="557"/>
      <c r="H377" s="557"/>
      <c r="I377" s="558"/>
    </row>
    <row r="378" spans="1:9" x14ac:dyDescent="0.2">
      <c r="A378" s="560" t="s">
        <v>343</v>
      </c>
      <c r="B378" s="560" t="s">
        <v>478</v>
      </c>
      <c r="C378" s="557"/>
      <c r="D378" s="557"/>
      <c r="E378" s="557"/>
      <c r="F378" s="557"/>
      <c r="G378" s="557"/>
      <c r="H378" s="557"/>
      <c r="I378" s="558"/>
    </row>
    <row r="379" spans="1:9" x14ac:dyDescent="0.2">
      <c r="A379" s="560" t="s">
        <v>344</v>
      </c>
      <c r="B379" s="560" t="s">
        <v>479</v>
      </c>
      <c r="C379" s="557"/>
      <c r="D379" s="557"/>
      <c r="E379" s="557"/>
      <c r="F379" s="557"/>
      <c r="G379" s="557"/>
      <c r="H379" s="557"/>
      <c r="I379" s="558"/>
    </row>
    <row r="380" spans="1:9" x14ac:dyDescent="0.2">
      <c r="A380" s="560" t="s">
        <v>345</v>
      </c>
      <c r="B380" s="560" t="s">
        <v>480</v>
      </c>
      <c r="C380" s="557"/>
      <c r="D380" s="557"/>
      <c r="E380" s="557"/>
      <c r="F380" s="557"/>
      <c r="G380" s="557"/>
      <c r="H380" s="557"/>
      <c r="I380" s="558"/>
    </row>
    <row r="381" spans="1:9" x14ac:dyDescent="0.2">
      <c r="A381" s="560" t="s">
        <v>346</v>
      </c>
      <c r="B381" s="560" t="s">
        <v>481</v>
      </c>
      <c r="C381" s="557"/>
      <c r="D381" s="557"/>
      <c r="E381" s="557"/>
      <c r="F381" s="557"/>
      <c r="G381" s="557"/>
      <c r="H381" s="557"/>
      <c r="I381" s="558"/>
    </row>
    <row r="382" spans="1:9" x14ac:dyDescent="0.2">
      <c r="A382" s="560" t="s">
        <v>347</v>
      </c>
      <c r="B382" s="560" t="s">
        <v>482</v>
      </c>
      <c r="C382" s="557"/>
      <c r="D382" s="557"/>
      <c r="E382" s="557"/>
      <c r="F382" s="557"/>
      <c r="G382" s="557"/>
      <c r="H382" s="557"/>
      <c r="I382" s="558"/>
    </row>
    <row r="384" spans="1:9" x14ac:dyDescent="0.2">
      <c r="A384" s="561" t="s">
        <v>483</v>
      </c>
      <c r="B384" s="561"/>
      <c r="C384" s="561"/>
      <c r="D384" s="561"/>
      <c r="E384" s="555"/>
      <c r="F384" s="555"/>
      <c r="G384" s="555"/>
      <c r="H384" s="555"/>
    </row>
    <row r="385" spans="1:9" ht="12.75" customHeight="1" x14ac:dyDescent="0.2">
      <c r="A385" s="575" t="s">
        <v>484</v>
      </c>
      <c r="B385" s="575"/>
      <c r="C385" s="575"/>
      <c r="D385" s="575"/>
      <c r="E385" s="575"/>
      <c r="F385" s="575"/>
      <c r="G385" s="575"/>
      <c r="H385" s="575"/>
      <c r="I385" s="575"/>
    </row>
    <row r="386" spans="1:9" x14ac:dyDescent="0.2">
      <c r="A386" s="608" t="s">
        <v>485</v>
      </c>
      <c r="B386" s="608"/>
      <c r="C386" s="608"/>
      <c r="D386" s="608"/>
      <c r="E386" s="608"/>
      <c r="F386" s="608"/>
      <c r="G386" s="608"/>
      <c r="H386" s="608"/>
      <c r="I386" s="608"/>
    </row>
    <row r="387" spans="1:9" x14ac:dyDescent="0.2">
      <c r="A387" s="576" t="s">
        <v>486</v>
      </c>
      <c r="B387" s="576"/>
      <c r="C387" s="576"/>
      <c r="D387" s="576"/>
      <c r="E387" s="576"/>
      <c r="F387" s="576"/>
      <c r="G387" s="576"/>
      <c r="H387" s="576"/>
      <c r="I387" s="576"/>
    </row>
    <row r="388" spans="1:9" x14ac:dyDescent="0.2">
      <c r="A388" s="609" t="s">
        <v>487</v>
      </c>
      <c r="B388" s="609"/>
      <c r="C388" s="609"/>
      <c r="D388" s="609"/>
      <c r="E388" s="609"/>
      <c r="F388" s="609"/>
      <c r="G388" s="609"/>
      <c r="H388" s="609"/>
      <c r="I388" s="609"/>
    </row>
    <row r="389" spans="1:9" x14ac:dyDescent="0.2">
      <c r="A389" s="610" t="s">
        <v>488</v>
      </c>
      <c r="B389" s="610"/>
      <c r="C389" s="610"/>
      <c r="D389" s="610"/>
      <c r="E389" s="610"/>
      <c r="F389" s="610"/>
      <c r="G389" s="610"/>
      <c r="H389" s="610"/>
      <c r="I389" s="610"/>
    </row>
    <row r="390" spans="1:9" ht="41.25" customHeight="1" x14ac:dyDescent="0.2">
      <c r="A390" s="609" t="s">
        <v>489</v>
      </c>
      <c r="B390" s="609"/>
      <c r="C390" s="609"/>
      <c r="D390" s="609"/>
      <c r="E390" s="609"/>
      <c r="F390" s="609"/>
      <c r="G390" s="609"/>
      <c r="H390" s="609"/>
      <c r="I390" s="609"/>
    </row>
    <row r="391" spans="1:9" x14ac:dyDescent="0.2">
      <c r="A391" s="611" t="s">
        <v>490</v>
      </c>
      <c r="B391" s="611"/>
      <c r="C391" s="611"/>
      <c r="D391" s="611"/>
      <c r="E391" s="611"/>
      <c r="F391" s="611"/>
      <c r="G391" s="611"/>
      <c r="H391" s="611"/>
      <c r="I391" s="611"/>
    </row>
    <row r="392" spans="1:9" x14ac:dyDescent="0.2">
      <c r="A392" s="612"/>
      <c r="B392" s="613"/>
      <c r="C392" s="613"/>
      <c r="D392" s="613"/>
      <c r="E392" s="613"/>
      <c r="F392" s="613"/>
      <c r="G392" s="613"/>
      <c r="H392" s="613"/>
      <c r="I392" s="613"/>
    </row>
    <row r="393" spans="1:9" ht="66.75" customHeight="1" x14ac:dyDescent="0.2">
      <c r="A393" s="574" t="s">
        <v>1214</v>
      </c>
      <c r="B393" s="571"/>
      <c r="C393" s="571"/>
      <c r="D393" s="571"/>
      <c r="E393" s="571"/>
      <c r="F393" s="571"/>
      <c r="G393" s="571"/>
      <c r="H393" s="571"/>
      <c r="I393" s="571"/>
    </row>
    <row r="394" spans="1:9" ht="39.75" customHeight="1" x14ac:dyDescent="0.2">
      <c r="A394" s="571" t="s">
        <v>492</v>
      </c>
      <c r="B394" s="571"/>
      <c r="C394" s="571"/>
      <c r="D394" s="571"/>
      <c r="E394" s="571"/>
      <c r="F394" s="571"/>
      <c r="G394" s="571"/>
      <c r="H394" s="571"/>
      <c r="I394" s="571"/>
    </row>
    <row r="395" spans="1:9" x14ac:dyDescent="0.2">
      <c r="A395" s="612"/>
      <c r="B395" s="613"/>
      <c r="C395" s="613"/>
      <c r="D395" s="613"/>
      <c r="E395" s="613"/>
      <c r="F395" s="613"/>
      <c r="G395" s="613"/>
      <c r="H395" s="613"/>
      <c r="I395" s="613"/>
    </row>
    <row r="396" spans="1:9" x14ac:dyDescent="0.2">
      <c r="A396" s="614" t="s">
        <v>243</v>
      </c>
      <c r="B396" s="613"/>
      <c r="C396" s="613"/>
      <c r="D396" s="613"/>
      <c r="E396" s="613"/>
      <c r="F396" s="613"/>
      <c r="G396" s="613"/>
      <c r="H396" s="613"/>
      <c r="I396" s="613"/>
    </row>
    <row r="397" spans="1:9" ht="79.5" customHeight="1" x14ac:dyDescent="0.2">
      <c r="A397" s="574" t="s">
        <v>493</v>
      </c>
      <c r="B397" s="574"/>
      <c r="C397" s="574"/>
      <c r="D397" s="574"/>
      <c r="E397" s="574"/>
      <c r="F397" s="574"/>
      <c r="G397" s="574"/>
      <c r="H397" s="574"/>
      <c r="I397" s="613"/>
    </row>
    <row r="398" spans="1:9" ht="90.75" customHeight="1" x14ac:dyDescent="0.2">
      <c r="A398" s="575" t="s">
        <v>494</v>
      </c>
      <c r="B398" s="575"/>
      <c r="C398" s="575"/>
      <c r="D398" s="575"/>
      <c r="E398" s="575"/>
      <c r="F398" s="575"/>
      <c r="G398" s="575"/>
      <c r="H398" s="575"/>
      <c r="I398" s="613"/>
    </row>
    <row r="399" spans="1:9" ht="36.75" customHeight="1" x14ac:dyDescent="0.2">
      <c r="A399" s="576" t="s">
        <v>495</v>
      </c>
      <c r="B399" s="576"/>
      <c r="C399" s="576"/>
      <c r="D399" s="576"/>
      <c r="E399" s="576"/>
      <c r="F399" s="576"/>
      <c r="G399" s="576"/>
      <c r="H399" s="576"/>
      <c r="I399" s="613"/>
    </row>
    <row r="400" spans="1:9" x14ac:dyDescent="0.2">
      <c r="A400" s="612"/>
      <c r="B400" s="613"/>
      <c r="C400" s="613"/>
      <c r="D400" s="613"/>
      <c r="E400" s="613"/>
      <c r="F400" s="613"/>
      <c r="G400" s="613"/>
      <c r="H400" s="613"/>
      <c r="I400" s="613"/>
    </row>
    <row r="401" spans="1:9" x14ac:dyDescent="0.2">
      <c r="A401" s="615" t="s">
        <v>496</v>
      </c>
      <c r="B401" s="613"/>
      <c r="C401" s="613"/>
      <c r="D401" s="613"/>
      <c r="E401" s="613"/>
      <c r="F401" s="613"/>
      <c r="G401" s="613"/>
      <c r="H401" s="613"/>
      <c r="I401" s="613"/>
    </row>
    <row r="402" spans="1:9" x14ac:dyDescent="0.2">
      <c r="A402" s="576" t="s">
        <v>497</v>
      </c>
      <c r="B402" s="576"/>
      <c r="C402" s="576"/>
      <c r="D402" s="576"/>
      <c r="E402" s="576"/>
      <c r="F402" s="576"/>
      <c r="G402" s="576"/>
      <c r="H402" s="576"/>
      <c r="I402" s="576"/>
    </row>
    <row r="403" spans="1:9" x14ac:dyDescent="0.2">
      <c r="A403" s="576" t="s">
        <v>498</v>
      </c>
      <c r="B403" s="576"/>
      <c r="C403" s="576"/>
      <c r="D403" s="576"/>
      <c r="E403" s="576"/>
      <c r="F403" s="576"/>
      <c r="G403" s="576"/>
      <c r="H403" s="576"/>
      <c r="I403" s="576"/>
    </row>
    <row r="404" spans="1:9" ht="26.25" customHeight="1" x14ac:dyDescent="0.2">
      <c r="A404" s="576" t="s">
        <v>499</v>
      </c>
      <c r="B404" s="576"/>
      <c r="C404" s="576"/>
      <c r="D404" s="576"/>
      <c r="E404" s="576"/>
      <c r="F404" s="576"/>
      <c r="G404" s="576"/>
      <c r="H404" s="576"/>
      <c r="I404" s="576"/>
    </row>
    <row r="405" spans="1:9" x14ac:dyDescent="0.2">
      <c r="A405" s="576" t="s">
        <v>500</v>
      </c>
      <c r="B405" s="576"/>
      <c r="C405" s="576"/>
      <c r="D405" s="576"/>
      <c r="E405" s="576"/>
      <c r="F405" s="576"/>
      <c r="G405" s="576"/>
      <c r="H405" s="576"/>
      <c r="I405" s="576"/>
    </row>
    <row r="406" spans="1:9" x14ac:dyDescent="0.2">
      <c r="A406" s="576" t="s">
        <v>501</v>
      </c>
      <c r="B406" s="576"/>
      <c r="C406" s="576"/>
      <c r="D406" s="576"/>
      <c r="E406" s="576"/>
      <c r="F406" s="576"/>
      <c r="G406" s="576"/>
      <c r="H406" s="576"/>
      <c r="I406" s="576"/>
    </row>
    <row r="407" spans="1:9" x14ac:dyDescent="0.2">
      <c r="A407" s="576" t="s">
        <v>502</v>
      </c>
      <c r="B407" s="576"/>
      <c r="C407" s="576"/>
      <c r="D407" s="576"/>
      <c r="E407" s="576"/>
      <c r="F407" s="576"/>
      <c r="G407" s="576"/>
      <c r="H407" s="576"/>
      <c r="I407" s="576"/>
    </row>
    <row r="408" spans="1:9" x14ac:dyDescent="0.2">
      <c r="A408" s="612"/>
      <c r="B408" s="613"/>
      <c r="C408" s="613"/>
      <c r="D408" s="613"/>
      <c r="E408" s="613"/>
      <c r="F408" s="613"/>
      <c r="G408" s="613"/>
      <c r="H408" s="613"/>
      <c r="I408" s="613"/>
    </row>
    <row r="409" spans="1:9" x14ac:dyDescent="0.2">
      <c r="A409" s="616" t="s">
        <v>328</v>
      </c>
      <c r="B409" s="616"/>
      <c r="C409" s="616"/>
      <c r="D409" s="616"/>
      <c r="E409" s="616"/>
      <c r="F409" s="616"/>
      <c r="G409" s="616"/>
      <c r="H409" s="616"/>
      <c r="I409" s="613"/>
    </row>
    <row r="410" spans="1:9" x14ac:dyDescent="0.2">
      <c r="A410" s="617" t="s">
        <v>503</v>
      </c>
      <c r="B410" s="613"/>
      <c r="C410" s="613"/>
      <c r="D410" s="613"/>
      <c r="E410" s="613"/>
      <c r="F410" s="613"/>
      <c r="G410" s="613"/>
      <c r="H410" s="613"/>
      <c r="I410" s="613"/>
    </row>
    <row r="411" spans="1:9" x14ac:dyDescent="0.2">
      <c r="A411" s="576" t="s">
        <v>504</v>
      </c>
      <c r="B411" s="576"/>
      <c r="C411" s="576"/>
      <c r="D411" s="576"/>
      <c r="E411" s="576"/>
      <c r="F411" s="576"/>
      <c r="G411" s="576"/>
      <c r="H411" s="576"/>
      <c r="I411" s="613"/>
    </row>
    <row r="412" spans="1:9" x14ac:dyDescent="0.2">
      <c r="A412" s="612"/>
      <c r="B412" s="613"/>
      <c r="C412" s="613"/>
      <c r="D412" s="613"/>
      <c r="E412" s="613"/>
      <c r="F412" s="613"/>
      <c r="G412" s="613"/>
      <c r="H412" s="613"/>
      <c r="I412" s="613"/>
    </row>
    <row r="413" spans="1:9" x14ac:dyDescent="0.2">
      <c r="A413" s="617" t="s">
        <v>505</v>
      </c>
      <c r="B413" s="613"/>
      <c r="C413" s="613"/>
      <c r="D413" s="613"/>
      <c r="E413" s="613"/>
      <c r="F413" s="613"/>
      <c r="G413" s="613"/>
      <c r="H413" s="613"/>
      <c r="I413" s="613"/>
    </row>
    <row r="414" spans="1:9" x14ac:dyDescent="0.2">
      <c r="A414" s="576" t="s">
        <v>506</v>
      </c>
      <c r="B414" s="576"/>
      <c r="C414" s="576"/>
      <c r="D414" s="576"/>
      <c r="E414" s="576"/>
      <c r="F414" s="576"/>
      <c r="G414" s="576"/>
      <c r="H414" s="576"/>
      <c r="I414" s="613"/>
    </row>
    <row r="415" spans="1:9" ht="54" customHeight="1" x14ac:dyDescent="0.2">
      <c r="A415" s="576" t="s">
        <v>507</v>
      </c>
      <c r="B415" s="576"/>
      <c r="C415" s="576"/>
      <c r="D415" s="576"/>
      <c r="E415" s="576"/>
      <c r="F415" s="576"/>
      <c r="G415" s="576"/>
      <c r="H415" s="612"/>
      <c r="I415" s="613"/>
    </row>
    <row r="416" spans="1:9" x14ac:dyDescent="0.2">
      <c r="A416" s="576" t="s">
        <v>508</v>
      </c>
      <c r="B416" s="576"/>
      <c r="C416" s="576"/>
      <c r="D416" s="576"/>
      <c r="E416" s="576"/>
      <c r="F416" s="576"/>
      <c r="G416" s="576"/>
      <c r="H416" s="576"/>
      <c r="I416" s="576"/>
    </row>
    <row r="417" spans="1:9" x14ac:dyDescent="0.2">
      <c r="A417" s="576" t="s">
        <v>509</v>
      </c>
      <c r="B417" s="576"/>
      <c r="C417" s="576"/>
      <c r="D417" s="576"/>
      <c r="E417" s="576"/>
      <c r="F417" s="576"/>
      <c r="G417" s="576"/>
      <c r="H417" s="576"/>
      <c r="I417" s="576"/>
    </row>
    <row r="418" spans="1:9" x14ac:dyDescent="0.2">
      <c r="A418" s="612"/>
      <c r="B418" s="613"/>
      <c r="C418" s="613"/>
      <c r="D418" s="613"/>
      <c r="E418" s="613"/>
      <c r="F418" s="613"/>
      <c r="G418" s="613"/>
      <c r="H418" s="613"/>
      <c r="I418" s="613"/>
    </row>
    <row r="419" spans="1:9" x14ac:dyDescent="0.2">
      <c r="A419" s="616" t="s">
        <v>510</v>
      </c>
      <c r="B419" s="616"/>
      <c r="C419" s="616"/>
      <c r="D419" s="616"/>
      <c r="E419" s="616"/>
      <c r="F419" s="616"/>
      <c r="G419" s="616"/>
      <c r="H419" s="616"/>
      <c r="I419" s="613"/>
    </row>
    <row r="420" spans="1:9" ht="12.75" customHeight="1" x14ac:dyDescent="0.2">
      <c r="A420" s="576" t="s">
        <v>511</v>
      </c>
      <c r="B420" s="576"/>
      <c r="C420" s="576"/>
      <c r="D420" s="576"/>
      <c r="E420" s="576"/>
      <c r="F420" s="576"/>
      <c r="G420" s="576"/>
      <c r="H420" s="576"/>
      <c r="I420" s="576"/>
    </row>
    <row r="421" spans="1:9" x14ac:dyDescent="0.2">
      <c r="A421" s="576" t="s">
        <v>512</v>
      </c>
      <c r="B421" s="576"/>
      <c r="C421" s="576"/>
      <c r="D421" s="576"/>
      <c r="E421" s="576"/>
      <c r="F421" s="576"/>
      <c r="G421" s="576"/>
      <c r="H421" s="576"/>
      <c r="I421" s="576"/>
    </row>
    <row r="422" spans="1:9" x14ac:dyDescent="0.2">
      <c r="A422" s="572"/>
    </row>
    <row r="423" spans="1:9" x14ac:dyDescent="0.2">
      <c r="A423" s="616" t="s">
        <v>513</v>
      </c>
      <c r="B423" s="616"/>
      <c r="C423" s="616"/>
      <c r="D423" s="616"/>
      <c r="E423" s="616"/>
      <c r="F423" s="616"/>
      <c r="G423" s="616"/>
      <c r="H423" s="616"/>
      <c r="I423" s="613"/>
    </row>
    <row r="424" spans="1:9" x14ac:dyDescent="0.2">
      <c r="A424" s="571" t="s">
        <v>514</v>
      </c>
      <c r="B424" s="571"/>
      <c r="C424" s="613"/>
      <c r="D424" s="613"/>
      <c r="E424" s="613"/>
      <c r="F424" s="613"/>
      <c r="G424" s="613"/>
      <c r="H424" s="613"/>
      <c r="I424" s="613"/>
    </row>
    <row r="425" spans="1:9" ht="25.5" customHeight="1" x14ac:dyDescent="0.2">
      <c r="A425" s="576" t="s">
        <v>515</v>
      </c>
      <c r="B425" s="576"/>
      <c r="C425" s="576"/>
      <c r="D425" s="576"/>
      <c r="E425" s="576"/>
      <c r="F425" s="576"/>
      <c r="G425" s="576"/>
      <c r="H425" s="576"/>
      <c r="I425" s="576"/>
    </row>
    <row r="426" spans="1:9" x14ac:dyDescent="0.2">
      <c r="A426" s="612"/>
      <c r="B426" s="613"/>
      <c r="C426" s="613"/>
      <c r="D426" s="613"/>
      <c r="E426" s="613"/>
      <c r="F426" s="613"/>
      <c r="G426" s="613"/>
      <c r="H426" s="613"/>
      <c r="I426" s="613"/>
    </row>
    <row r="427" spans="1:9" x14ac:dyDescent="0.2">
      <c r="A427" s="571" t="s">
        <v>516</v>
      </c>
      <c r="B427" s="571"/>
      <c r="C427" s="613"/>
      <c r="D427" s="613"/>
      <c r="E427" s="613"/>
      <c r="F427" s="613"/>
      <c r="G427" s="613"/>
      <c r="H427" s="613"/>
      <c r="I427" s="613"/>
    </row>
    <row r="428" spans="1:9" ht="29.25" customHeight="1" x14ac:dyDescent="0.2">
      <c r="A428" s="576" t="s">
        <v>517</v>
      </c>
      <c r="B428" s="576"/>
      <c r="C428" s="576"/>
      <c r="D428" s="576"/>
      <c r="E428" s="576"/>
      <c r="F428" s="576"/>
      <c r="G428" s="576"/>
      <c r="H428" s="576"/>
      <c r="I428" s="576"/>
    </row>
    <row r="429" spans="1:9" x14ac:dyDescent="0.2">
      <c r="A429" s="572"/>
    </row>
    <row r="430" spans="1:9" x14ac:dyDescent="0.2">
      <c r="A430" s="561" t="s">
        <v>518</v>
      </c>
      <c r="B430" s="561"/>
      <c r="C430" s="561"/>
      <c r="D430" s="561"/>
      <c r="E430" s="561"/>
      <c r="F430" s="561"/>
      <c r="G430" s="561"/>
      <c r="H430" s="561"/>
    </row>
    <row r="431" spans="1:9" ht="41.25" customHeight="1" x14ac:dyDescent="0.2">
      <c r="A431" s="618" t="s">
        <v>519</v>
      </c>
      <c r="B431" s="618"/>
      <c r="C431" s="618"/>
      <c r="D431" s="618"/>
      <c r="E431" s="618"/>
      <c r="F431" s="618"/>
      <c r="G431" s="618"/>
      <c r="H431" s="618"/>
      <c r="I431" s="618"/>
    </row>
    <row r="432" spans="1:9" ht="27.75" customHeight="1" x14ac:dyDescent="0.2">
      <c r="A432" s="577" t="s">
        <v>520</v>
      </c>
      <c r="B432" s="577"/>
      <c r="C432" s="577"/>
      <c r="D432" s="577"/>
      <c r="E432" s="577"/>
      <c r="F432" s="577"/>
      <c r="G432" s="577"/>
      <c r="H432" s="577"/>
      <c r="I432" s="577"/>
    </row>
    <row r="433" spans="1:9" x14ac:dyDescent="0.2">
      <c r="A433" s="577"/>
      <c r="B433" s="577"/>
      <c r="C433" s="577"/>
      <c r="D433" s="577"/>
      <c r="E433" s="577"/>
      <c r="F433" s="577"/>
      <c r="G433" s="577"/>
      <c r="H433" s="577"/>
      <c r="I433" s="569"/>
    </row>
    <row r="434" spans="1:9" ht="15" customHeight="1" x14ac:dyDescent="0.2">
      <c r="A434" s="577" t="s">
        <v>521</v>
      </c>
      <c r="B434" s="577"/>
      <c r="C434" s="577"/>
      <c r="D434" s="577"/>
      <c r="E434" s="577"/>
      <c r="F434" s="577"/>
      <c r="G434" s="577"/>
      <c r="H434" s="577"/>
      <c r="I434" s="577"/>
    </row>
    <row r="435" spans="1:9" x14ac:dyDescent="0.2">
      <c r="A435" s="577" t="s">
        <v>522</v>
      </c>
      <c r="B435" s="577"/>
      <c r="C435" s="577"/>
      <c r="D435" s="577"/>
      <c r="E435" s="577"/>
      <c r="F435" s="577"/>
      <c r="G435" s="577"/>
      <c r="H435" s="577"/>
      <c r="I435" s="577"/>
    </row>
    <row r="436" spans="1:9" x14ac:dyDescent="0.2">
      <c r="A436" s="577" t="s">
        <v>523</v>
      </c>
      <c r="B436" s="577"/>
      <c r="C436" s="577"/>
      <c r="D436" s="577"/>
      <c r="E436" s="577"/>
      <c r="F436" s="577"/>
      <c r="G436" s="577"/>
      <c r="H436" s="577"/>
      <c r="I436" s="577"/>
    </row>
    <row r="438" spans="1:9" ht="25.5" customHeight="1" x14ac:dyDescent="0.2">
      <c r="A438" s="582" t="s">
        <v>524</v>
      </c>
      <c r="B438" s="582"/>
      <c r="C438" s="582"/>
      <c r="D438" s="582"/>
      <c r="E438" s="582"/>
      <c r="F438" s="582"/>
      <c r="G438" s="582"/>
      <c r="H438" s="582"/>
      <c r="I438" s="582"/>
    </row>
    <row r="439" spans="1:9" ht="14.25" x14ac:dyDescent="0.2">
      <c r="A439" s="583" t="s">
        <v>525</v>
      </c>
    </row>
    <row r="440" spans="1:9" x14ac:dyDescent="0.2">
      <c r="A440" s="580" t="s">
        <v>526</v>
      </c>
    </row>
    <row r="441" spans="1:9" ht="24.75" customHeight="1" x14ac:dyDescent="0.2">
      <c r="A441" s="579" t="s">
        <v>527</v>
      </c>
      <c r="B441" s="579"/>
      <c r="C441" s="579"/>
      <c r="D441" s="579"/>
      <c r="E441" s="579"/>
      <c r="F441" s="579"/>
      <c r="G441" s="579"/>
      <c r="H441" s="579"/>
      <c r="I441" s="579"/>
    </row>
    <row r="442" spans="1:9" x14ac:dyDescent="0.2">
      <c r="A442" s="584" t="s">
        <v>528</v>
      </c>
      <c r="B442" s="585"/>
      <c r="C442" s="585"/>
      <c r="D442" s="585"/>
      <c r="E442" s="585"/>
      <c r="F442" s="585"/>
      <c r="G442" s="585"/>
      <c r="H442" s="585"/>
      <c r="I442" s="585"/>
    </row>
    <row r="443" spans="1:9" x14ac:dyDescent="0.2">
      <c r="A443" s="584" t="s">
        <v>529</v>
      </c>
      <c r="B443" s="585"/>
      <c r="C443" s="585"/>
      <c r="D443" s="585"/>
      <c r="E443" s="585"/>
      <c r="F443" s="585"/>
      <c r="G443" s="585"/>
      <c r="H443" s="585"/>
      <c r="I443" s="585"/>
    </row>
    <row r="444" spans="1:9" x14ac:dyDescent="0.2">
      <c r="A444" s="584" t="s">
        <v>530</v>
      </c>
      <c r="B444" s="585"/>
      <c r="C444" s="585"/>
      <c r="D444" s="585"/>
      <c r="E444" s="585"/>
      <c r="F444" s="585"/>
      <c r="G444" s="585"/>
      <c r="H444" s="585"/>
      <c r="I444" s="585"/>
    </row>
    <row r="445" spans="1:9" x14ac:dyDescent="0.2">
      <c r="A445" s="586"/>
    </row>
    <row r="446" spans="1:9" ht="14.25" x14ac:dyDescent="0.2">
      <c r="A446" s="583" t="s">
        <v>531</v>
      </c>
    </row>
    <row r="447" spans="1:9" x14ac:dyDescent="0.2">
      <c r="A447" s="579" t="s">
        <v>532</v>
      </c>
      <c r="B447" s="585"/>
      <c r="C447" s="585"/>
      <c r="D447" s="585"/>
      <c r="E447" s="585"/>
      <c r="F447" s="585"/>
      <c r="G447" s="585"/>
      <c r="H447" s="585"/>
      <c r="I447" s="585"/>
    </row>
    <row r="448" spans="1:9" x14ac:dyDescent="0.2">
      <c r="A448" s="579" t="s">
        <v>533</v>
      </c>
      <c r="B448" s="585"/>
      <c r="C448" s="585"/>
      <c r="D448" s="585"/>
      <c r="E448" s="585"/>
      <c r="F448" s="585"/>
      <c r="G448" s="585"/>
      <c r="H448" s="585"/>
      <c r="I448" s="585"/>
    </row>
    <row r="449" spans="1:9" x14ac:dyDescent="0.2">
      <c r="A449" s="580"/>
    </row>
    <row r="450" spans="1:9" x14ac:dyDescent="0.2">
      <c r="A450" s="587" t="s">
        <v>534</v>
      </c>
    </row>
    <row r="451" spans="1:9" x14ac:dyDescent="0.2">
      <c r="A451" s="584" t="s">
        <v>535</v>
      </c>
      <c r="B451" s="585"/>
      <c r="C451" s="585"/>
      <c r="D451" s="585"/>
      <c r="E451" s="585"/>
      <c r="F451" s="585"/>
      <c r="G451" s="585"/>
      <c r="H451" s="585"/>
      <c r="I451" s="585"/>
    </row>
    <row r="452" spans="1:9" x14ac:dyDescent="0.2">
      <c r="A452" s="580"/>
    </row>
    <row r="453" spans="1:9" x14ac:dyDescent="0.2">
      <c r="A453" s="588" t="s">
        <v>536</v>
      </c>
    </row>
    <row r="454" spans="1:9" x14ac:dyDescent="0.2">
      <c r="A454" s="579" t="s">
        <v>537</v>
      </c>
      <c r="B454" s="585"/>
      <c r="C454" s="585"/>
      <c r="D454" s="585"/>
      <c r="E454" s="585"/>
      <c r="F454" s="585"/>
      <c r="G454" s="585"/>
      <c r="H454" s="585"/>
      <c r="I454" s="585"/>
    </row>
    <row r="455" spans="1:9" x14ac:dyDescent="0.2">
      <c r="A455" s="584" t="s">
        <v>538</v>
      </c>
      <c r="B455" s="585"/>
      <c r="C455" s="585"/>
      <c r="D455" s="585"/>
      <c r="E455" s="585"/>
      <c r="F455" s="585"/>
      <c r="G455" s="585"/>
      <c r="H455" s="585"/>
      <c r="I455" s="585"/>
    </row>
    <row r="456" spans="1:9" x14ac:dyDescent="0.2">
      <c r="A456" s="580"/>
    </row>
    <row r="457" spans="1:9" x14ac:dyDescent="0.2">
      <c r="A457" s="580"/>
    </row>
  </sheetData>
  <mergeCells count="53">
    <mergeCell ref="A447:I447"/>
    <mergeCell ref="A448:I448"/>
    <mergeCell ref="A451:I451"/>
    <mergeCell ref="A454:I454"/>
    <mergeCell ref="A455:I455"/>
    <mergeCell ref="A436:I436"/>
    <mergeCell ref="A438:I438"/>
    <mergeCell ref="A441:I441"/>
    <mergeCell ref="A442:I442"/>
    <mergeCell ref="A443:I443"/>
    <mergeCell ref="A444:I444"/>
    <mergeCell ref="A430:H430"/>
    <mergeCell ref="A431:I431"/>
    <mergeCell ref="A432:I432"/>
    <mergeCell ref="A433:H433"/>
    <mergeCell ref="A434:I434"/>
    <mergeCell ref="A435:I435"/>
    <mergeCell ref="A421:I421"/>
    <mergeCell ref="A423:H423"/>
    <mergeCell ref="A424:B424"/>
    <mergeCell ref="A425:I425"/>
    <mergeCell ref="A427:B427"/>
    <mergeCell ref="A428:I428"/>
    <mergeCell ref="A414:H414"/>
    <mergeCell ref="A415:G415"/>
    <mergeCell ref="A416:I416"/>
    <mergeCell ref="A417:I417"/>
    <mergeCell ref="A419:H419"/>
    <mergeCell ref="A420:I420"/>
    <mergeCell ref="A404:I404"/>
    <mergeCell ref="A405:I405"/>
    <mergeCell ref="A406:I406"/>
    <mergeCell ref="A407:I407"/>
    <mergeCell ref="A409:H409"/>
    <mergeCell ref="A411:H411"/>
    <mergeCell ref="A394:I394"/>
    <mergeCell ref="A397:H397"/>
    <mergeCell ref="A398:H398"/>
    <mergeCell ref="A399:H399"/>
    <mergeCell ref="A402:I402"/>
    <mergeCell ref="A403:I403"/>
    <mergeCell ref="A387:I387"/>
    <mergeCell ref="A388:I388"/>
    <mergeCell ref="A389:I389"/>
    <mergeCell ref="A390:I390"/>
    <mergeCell ref="A391:I391"/>
    <mergeCell ref="A393:I393"/>
    <mergeCell ref="A357:D357"/>
    <mergeCell ref="B358:D358"/>
    <mergeCell ref="B364:I364"/>
    <mergeCell ref="A384:D384"/>
    <mergeCell ref="A385:I385"/>
    <mergeCell ref="A386:I386"/>
  </mergeCells>
  <hyperlinks>
    <hyperlink ref="A8" location="Sommaire!A1" display="Sommaire" xr:uid="{7D670813-1547-4325-9380-CF716BC5C4D4}"/>
    <hyperlink ref="C8" location="IRIS!A363" display="Définition" xr:uid="{7A25F043-6650-4FE5-9F83-E84679FCA61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3:AK48"/>
  <sheetViews>
    <sheetView showGridLines="0" view="pageBreakPreview" zoomScale="70" zoomScaleNormal="85" zoomScaleSheetLayoutView="70" workbookViewId="0">
      <selection activeCell="S22" sqref="S22:S23"/>
    </sheetView>
  </sheetViews>
  <sheetFormatPr baseColWidth="10" defaultColWidth="11.42578125" defaultRowHeight="12.75" x14ac:dyDescent="0.2"/>
  <cols>
    <col min="1" max="1" width="21.140625" style="4" bestFit="1" customWidth="1"/>
    <col min="2" max="2" width="12.85546875" style="4" customWidth="1"/>
    <col min="3" max="3" width="14" style="4" customWidth="1"/>
    <col min="4" max="4" width="15.42578125" style="84" customWidth="1"/>
    <col min="5" max="6" width="14" style="4" customWidth="1"/>
    <col min="7" max="8" width="11.28515625" style="4" customWidth="1"/>
    <col min="9" max="14" width="14" style="4" customWidth="1"/>
    <col min="15" max="15" width="11.42578125" style="4"/>
    <col min="16" max="16" width="16.85546875" style="4" customWidth="1"/>
    <col min="17" max="17" width="18.28515625" style="4" customWidth="1"/>
    <col min="18" max="18" width="17.7109375" style="4" customWidth="1"/>
    <col min="19" max="25" width="17.85546875" style="4" customWidth="1"/>
    <col min="26" max="32" width="13.7109375" style="4" customWidth="1"/>
    <col min="33" max="33" width="13.7109375" style="168" customWidth="1"/>
    <col min="34" max="35" width="13.7109375" style="4" customWidth="1"/>
    <col min="36" max="36" width="17.85546875" style="4" customWidth="1"/>
    <col min="37" max="37" width="16.140625" style="4" customWidth="1"/>
    <col min="38" max="16384" width="11.42578125" style="4"/>
  </cols>
  <sheetData>
    <row r="3" spans="1:37" x14ac:dyDescent="0.2">
      <c r="B3" s="371" t="s">
        <v>290</v>
      </c>
      <c r="C3" s="371"/>
      <c r="D3" s="371"/>
      <c r="E3" s="371"/>
      <c r="F3" s="371"/>
      <c r="G3" s="371"/>
      <c r="H3" s="371"/>
      <c r="I3" s="371"/>
      <c r="J3" s="371"/>
      <c r="K3" s="371"/>
      <c r="L3" s="371"/>
      <c r="M3" s="371"/>
      <c r="N3" s="371"/>
      <c r="O3" s="371"/>
      <c r="P3" s="371" t="str">
        <f>B3</f>
        <v>LES ALLOCATAIRES DE LA CAF DE LA REUNION EN 2021</v>
      </c>
      <c r="Q3" s="371"/>
      <c r="R3" s="371"/>
      <c r="S3" s="371"/>
      <c r="T3" s="371"/>
      <c r="U3" s="371"/>
      <c r="V3" s="371"/>
      <c r="W3" s="371"/>
      <c r="X3" s="371"/>
      <c r="Y3" s="371"/>
      <c r="Z3" s="371" t="str">
        <f>B3</f>
        <v>LES ALLOCATAIRES DE LA CAF DE LA REUNION EN 2021</v>
      </c>
      <c r="AA3" s="371"/>
      <c r="AB3" s="371"/>
      <c r="AC3" s="371"/>
      <c r="AD3" s="371"/>
      <c r="AE3" s="371"/>
      <c r="AF3" s="371"/>
      <c r="AG3" s="371"/>
      <c r="AH3" s="371"/>
      <c r="AI3" s="371"/>
      <c r="AJ3" s="371"/>
      <c r="AK3" s="371"/>
    </row>
    <row r="4" spans="1:37" x14ac:dyDescent="0.2">
      <c r="B4" s="84"/>
      <c r="C4" s="84"/>
      <c r="E4" s="84"/>
      <c r="F4" s="84"/>
      <c r="G4" s="84"/>
      <c r="H4" s="84"/>
      <c r="I4" s="84"/>
      <c r="J4" s="84"/>
      <c r="K4" s="84"/>
      <c r="L4" s="84"/>
      <c r="M4" s="84"/>
      <c r="N4" s="84"/>
      <c r="O4" s="84"/>
      <c r="Q4" s="140"/>
      <c r="R4" s="140"/>
      <c r="S4" s="140"/>
      <c r="T4" s="140"/>
      <c r="U4" s="140"/>
      <c r="V4" s="140"/>
      <c r="W4" s="140"/>
      <c r="X4" s="140"/>
    </row>
    <row r="5" spans="1:37" x14ac:dyDescent="0.2">
      <c r="C5" s="377" t="s">
        <v>105</v>
      </c>
      <c r="D5" s="377"/>
      <c r="E5" s="377"/>
      <c r="F5" s="377"/>
      <c r="G5" s="377"/>
      <c r="H5" s="377"/>
      <c r="I5" s="377"/>
      <c r="J5" s="377"/>
      <c r="K5" s="377"/>
      <c r="L5" s="377"/>
      <c r="M5" s="377"/>
      <c r="N5" s="12"/>
      <c r="O5" s="12"/>
      <c r="P5" s="140"/>
      <c r="Q5" s="377" t="s">
        <v>105</v>
      </c>
      <c r="R5" s="377"/>
      <c r="S5" s="377"/>
      <c r="T5" s="377"/>
      <c r="U5" s="377"/>
      <c r="V5" s="377"/>
      <c r="W5" s="377"/>
      <c r="X5" s="377"/>
      <c r="Y5" s="12"/>
      <c r="Z5" s="84"/>
      <c r="AA5" s="377" t="s">
        <v>105</v>
      </c>
      <c r="AB5" s="377"/>
      <c r="AC5" s="377"/>
      <c r="AD5" s="377"/>
      <c r="AE5" s="377"/>
      <c r="AF5" s="377"/>
      <c r="AG5" s="377"/>
      <c r="AH5" s="377"/>
      <c r="AI5" s="377"/>
      <c r="AJ5" s="377"/>
    </row>
    <row r="6" spans="1:37" s="84" customFormat="1" x14ac:dyDescent="0.2">
      <c r="B6" s="12"/>
      <c r="C6" s="377"/>
      <c r="D6" s="377"/>
      <c r="E6" s="377"/>
      <c r="F6" s="377"/>
      <c r="G6" s="377"/>
      <c r="H6" s="377"/>
      <c r="I6" s="377"/>
      <c r="J6" s="377"/>
      <c r="K6" s="377"/>
      <c r="L6" s="377"/>
      <c r="M6" s="377"/>
      <c r="N6" s="12"/>
      <c r="O6" s="12"/>
      <c r="P6" s="12"/>
      <c r="Q6" s="377"/>
      <c r="R6" s="377"/>
      <c r="S6" s="377"/>
      <c r="T6" s="377"/>
      <c r="U6" s="377"/>
      <c r="V6" s="377"/>
      <c r="W6" s="377"/>
      <c r="X6" s="377"/>
      <c r="Y6" s="12"/>
      <c r="AA6" s="377"/>
      <c r="AB6" s="377"/>
      <c r="AC6" s="377"/>
      <c r="AD6" s="377"/>
      <c r="AE6" s="377"/>
      <c r="AF6" s="377"/>
      <c r="AG6" s="377"/>
      <c r="AH6" s="377"/>
      <c r="AI6" s="377"/>
      <c r="AJ6" s="377"/>
    </row>
    <row r="9" spans="1:37" x14ac:dyDescent="0.2">
      <c r="A9" s="56" t="s">
        <v>166</v>
      </c>
    </row>
    <row r="11" spans="1:37" ht="13.5" thickBot="1" x14ac:dyDescent="0.25">
      <c r="A11" s="5"/>
      <c r="B11" s="5"/>
      <c r="C11" s="5"/>
      <c r="D11" s="5"/>
      <c r="E11" s="5"/>
      <c r="F11" s="5"/>
      <c r="G11" s="5"/>
      <c r="H11" s="5"/>
      <c r="I11" s="5"/>
      <c r="J11" s="5"/>
      <c r="K11" s="5"/>
      <c r="L11" s="5"/>
      <c r="M11" s="5"/>
      <c r="N11" s="5"/>
    </row>
    <row r="12" spans="1:37" ht="21" customHeight="1" thickTop="1" thickBot="1" x14ac:dyDescent="0.25">
      <c r="A12" s="389" t="s">
        <v>32</v>
      </c>
      <c r="B12" s="391" t="s">
        <v>94</v>
      </c>
      <c r="C12" s="391" t="s">
        <v>229</v>
      </c>
      <c r="D12" s="391" t="s">
        <v>228</v>
      </c>
      <c r="E12" s="403" t="s">
        <v>163</v>
      </c>
      <c r="F12" s="404"/>
      <c r="G12" s="383" t="s">
        <v>34</v>
      </c>
      <c r="H12" s="384"/>
      <c r="I12" s="384"/>
      <c r="J12" s="384"/>
      <c r="K12" s="384"/>
      <c r="L12" s="384"/>
      <c r="M12" s="384"/>
      <c r="N12" s="384"/>
      <c r="O12" s="385"/>
      <c r="P12" s="365" t="s">
        <v>81</v>
      </c>
      <c r="Q12" s="380"/>
      <c r="R12" s="366"/>
      <c r="S12" s="375" t="s">
        <v>82</v>
      </c>
      <c r="T12" s="375"/>
      <c r="U12" s="375"/>
      <c r="V12" s="375"/>
      <c r="W12" s="375"/>
      <c r="X12" s="375"/>
      <c r="Y12" s="376"/>
      <c r="Z12" s="374" t="s">
        <v>85</v>
      </c>
      <c r="AA12" s="375"/>
      <c r="AB12" s="375"/>
      <c r="AC12" s="375"/>
      <c r="AD12" s="376"/>
      <c r="AE12" s="374" t="s">
        <v>3</v>
      </c>
      <c r="AF12" s="375"/>
      <c r="AG12" s="375"/>
      <c r="AH12" s="375"/>
      <c r="AI12" s="375"/>
      <c r="AJ12" s="365" t="s">
        <v>259</v>
      </c>
      <c r="AK12" s="366"/>
    </row>
    <row r="13" spans="1:37" ht="22.5" customHeight="1" thickTop="1" x14ac:dyDescent="0.2">
      <c r="A13" s="390"/>
      <c r="B13" s="392"/>
      <c r="C13" s="392"/>
      <c r="D13" s="392"/>
      <c r="E13" s="405"/>
      <c r="F13" s="406"/>
      <c r="G13" s="394" t="s">
        <v>35</v>
      </c>
      <c r="H13" s="395"/>
      <c r="I13" s="395" t="s">
        <v>36</v>
      </c>
      <c r="J13" s="395"/>
      <c r="K13" s="395"/>
      <c r="L13" s="386" t="s">
        <v>37</v>
      </c>
      <c r="M13" s="395" t="s">
        <v>38</v>
      </c>
      <c r="N13" s="395"/>
      <c r="O13" s="402"/>
      <c r="P13" s="367" t="s">
        <v>86</v>
      </c>
      <c r="Q13" s="372" t="s">
        <v>165</v>
      </c>
      <c r="R13" s="369" t="s">
        <v>80</v>
      </c>
      <c r="S13" s="381" t="s">
        <v>203</v>
      </c>
      <c r="T13" s="381" t="s">
        <v>257</v>
      </c>
      <c r="U13" s="372" t="s">
        <v>71</v>
      </c>
      <c r="V13" s="372" t="s">
        <v>72</v>
      </c>
      <c r="W13" s="372" t="s">
        <v>73</v>
      </c>
      <c r="X13" s="372" t="s">
        <v>74</v>
      </c>
      <c r="Y13" s="369" t="s">
        <v>75</v>
      </c>
      <c r="Z13" s="367" t="s">
        <v>76</v>
      </c>
      <c r="AA13" s="372" t="s">
        <v>77</v>
      </c>
      <c r="AB13" s="372" t="s">
        <v>79</v>
      </c>
      <c r="AC13" s="372" t="s">
        <v>78</v>
      </c>
      <c r="AD13" s="369" t="s">
        <v>167</v>
      </c>
      <c r="AE13" s="397" t="s">
        <v>5</v>
      </c>
      <c r="AF13" s="401" t="s">
        <v>278</v>
      </c>
      <c r="AG13" s="378" t="s">
        <v>6</v>
      </c>
      <c r="AH13" s="378" t="s">
        <v>7</v>
      </c>
      <c r="AI13" s="399" t="s">
        <v>8</v>
      </c>
      <c r="AJ13" s="367" t="s">
        <v>260</v>
      </c>
      <c r="AK13" s="369" t="s">
        <v>261</v>
      </c>
    </row>
    <row r="14" spans="1:37" ht="29.25" customHeight="1" thickBot="1" x14ac:dyDescent="0.25">
      <c r="A14" s="390"/>
      <c r="B14" s="393"/>
      <c r="C14" s="393"/>
      <c r="D14" s="393"/>
      <c r="E14" s="30" t="s">
        <v>64</v>
      </c>
      <c r="F14" s="27" t="s">
        <v>65</v>
      </c>
      <c r="G14" s="156" t="s">
        <v>67</v>
      </c>
      <c r="H14" s="265" t="s">
        <v>66</v>
      </c>
      <c r="I14" s="154" t="s">
        <v>68</v>
      </c>
      <c r="J14" s="154" t="s">
        <v>69</v>
      </c>
      <c r="K14" s="154" t="s">
        <v>70</v>
      </c>
      <c r="L14" s="387"/>
      <c r="M14" s="154" t="s">
        <v>68</v>
      </c>
      <c r="N14" s="154" t="s">
        <v>69</v>
      </c>
      <c r="O14" s="155" t="s">
        <v>70</v>
      </c>
      <c r="P14" s="368"/>
      <c r="Q14" s="373"/>
      <c r="R14" s="370"/>
      <c r="S14" s="382"/>
      <c r="T14" s="382"/>
      <c r="U14" s="373"/>
      <c r="V14" s="373"/>
      <c r="W14" s="373"/>
      <c r="X14" s="373"/>
      <c r="Y14" s="370"/>
      <c r="Z14" s="368"/>
      <c r="AA14" s="373"/>
      <c r="AB14" s="373"/>
      <c r="AC14" s="373"/>
      <c r="AD14" s="370"/>
      <c r="AE14" s="398"/>
      <c r="AF14" s="379"/>
      <c r="AG14" s="379"/>
      <c r="AH14" s="379"/>
      <c r="AI14" s="400"/>
      <c r="AJ14" s="368"/>
      <c r="AK14" s="370"/>
    </row>
    <row r="15" spans="1:37" ht="13.5" thickTop="1" x14ac:dyDescent="0.2">
      <c r="A15" s="31" t="s">
        <v>39</v>
      </c>
      <c r="B15" s="125">
        <v>4202</v>
      </c>
      <c r="C15" s="125">
        <v>9762</v>
      </c>
      <c r="D15" s="125">
        <v>4014</v>
      </c>
      <c r="E15" s="159">
        <v>1508</v>
      </c>
      <c r="F15" s="160">
        <v>2694</v>
      </c>
      <c r="G15" s="159">
        <v>1005</v>
      </c>
      <c r="H15" s="161">
        <v>777</v>
      </c>
      <c r="I15" s="161">
        <v>534</v>
      </c>
      <c r="J15" s="161">
        <v>329</v>
      </c>
      <c r="K15" s="161">
        <v>197</v>
      </c>
      <c r="L15" s="161">
        <v>219</v>
      </c>
      <c r="M15" s="161">
        <v>488</v>
      </c>
      <c r="N15" s="161">
        <v>425</v>
      </c>
      <c r="O15" s="160">
        <v>228</v>
      </c>
      <c r="P15" s="159">
        <v>1365</v>
      </c>
      <c r="Q15" s="161">
        <v>2726</v>
      </c>
      <c r="R15" s="160">
        <v>111</v>
      </c>
      <c r="S15" s="166">
        <v>28</v>
      </c>
      <c r="T15" s="161">
        <v>211</v>
      </c>
      <c r="U15" s="161">
        <v>468</v>
      </c>
      <c r="V15" s="161">
        <v>1156</v>
      </c>
      <c r="W15" s="161">
        <v>961</v>
      </c>
      <c r="X15" s="161">
        <v>835</v>
      </c>
      <c r="Y15" s="160">
        <v>543</v>
      </c>
      <c r="Z15" s="159">
        <v>1806</v>
      </c>
      <c r="AA15" s="161">
        <v>907</v>
      </c>
      <c r="AB15" s="161">
        <v>255</v>
      </c>
      <c r="AC15" s="161">
        <v>16</v>
      </c>
      <c r="AD15" s="160">
        <v>1218</v>
      </c>
      <c r="AE15" s="159">
        <v>4087</v>
      </c>
      <c r="AF15" s="161">
        <v>88</v>
      </c>
      <c r="AG15" s="161">
        <v>22</v>
      </c>
      <c r="AH15" s="363">
        <v>5</v>
      </c>
      <c r="AI15" s="364"/>
      <c r="AJ15" s="159">
        <v>4168</v>
      </c>
      <c r="AK15" s="160">
        <v>33</v>
      </c>
    </row>
    <row r="16" spans="1:37" x14ac:dyDescent="0.2">
      <c r="A16" s="32" t="s">
        <v>48</v>
      </c>
      <c r="B16" s="126">
        <v>1908</v>
      </c>
      <c r="C16" s="126">
        <v>5058</v>
      </c>
      <c r="D16" s="126">
        <v>2307</v>
      </c>
      <c r="E16" s="162">
        <v>632</v>
      </c>
      <c r="F16" s="163">
        <v>1276</v>
      </c>
      <c r="G16" s="162">
        <v>389</v>
      </c>
      <c r="H16" s="164">
        <v>261</v>
      </c>
      <c r="I16" s="164">
        <v>216</v>
      </c>
      <c r="J16" s="164">
        <v>165</v>
      </c>
      <c r="K16" s="164">
        <v>111</v>
      </c>
      <c r="L16" s="164">
        <v>112</v>
      </c>
      <c r="M16" s="164">
        <v>225</v>
      </c>
      <c r="N16" s="164">
        <v>247</v>
      </c>
      <c r="O16" s="163">
        <v>182</v>
      </c>
      <c r="P16" s="162">
        <v>767</v>
      </c>
      <c r="Q16" s="164">
        <v>1098</v>
      </c>
      <c r="R16" s="163">
        <v>43</v>
      </c>
      <c r="S16" s="165">
        <v>21</v>
      </c>
      <c r="T16" s="164">
        <v>124</v>
      </c>
      <c r="U16" s="164">
        <v>200</v>
      </c>
      <c r="V16" s="164">
        <v>537</v>
      </c>
      <c r="W16" s="164">
        <v>496</v>
      </c>
      <c r="X16" s="164">
        <v>347</v>
      </c>
      <c r="Y16" s="163">
        <v>183</v>
      </c>
      <c r="Z16" s="162">
        <v>858</v>
      </c>
      <c r="AA16" s="164">
        <v>405</v>
      </c>
      <c r="AB16" s="164">
        <v>82</v>
      </c>
      <c r="AC16" s="164">
        <v>13</v>
      </c>
      <c r="AD16" s="163">
        <v>550</v>
      </c>
      <c r="AE16" s="162">
        <v>1848</v>
      </c>
      <c r="AF16" s="164">
        <v>40</v>
      </c>
      <c r="AG16" s="164">
        <v>19</v>
      </c>
      <c r="AH16" s="358" t="s">
        <v>316</v>
      </c>
      <c r="AI16" s="359"/>
      <c r="AJ16" s="162">
        <v>1903</v>
      </c>
      <c r="AK16" s="163">
        <v>5</v>
      </c>
    </row>
    <row r="17" spans="1:37" x14ac:dyDescent="0.2">
      <c r="A17" s="32" t="s">
        <v>49</v>
      </c>
      <c r="B17" s="126">
        <v>2386</v>
      </c>
      <c r="C17" s="126">
        <v>5691</v>
      </c>
      <c r="D17" s="126">
        <v>2237</v>
      </c>
      <c r="E17" s="162">
        <v>987</v>
      </c>
      <c r="F17" s="163">
        <v>1399</v>
      </c>
      <c r="G17" s="162">
        <v>659</v>
      </c>
      <c r="H17" s="164">
        <v>326</v>
      </c>
      <c r="I17" s="164">
        <v>214</v>
      </c>
      <c r="J17" s="164">
        <v>130</v>
      </c>
      <c r="K17" s="164">
        <v>89</v>
      </c>
      <c r="L17" s="164">
        <v>203</v>
      </c>
      <c r="M17" s="164">
        <v>310</v>
      </c>
      <c r="N17" s="164">
        <v>289</v>
      </c>
      <c r="O17" s="163">
        <v>166</v>
      </c>
      <c r="P17" s="162">
        <v>969</v>
      </c>
      <c r="Q17" s="164">
        <v>1367</v>
      </c>
      <c r="R17" s="163">
        <v>50</v>
      </c>
      <c r="S17" s="165">
        <v>17</v>
      </c>
      <c r="T17" s="164">
        <v>150</v>
      </c>
      <c r="U17" s="164">
        <v>309</v>
      </c>
      <c r="V17" s="164">
        <v>617</v>
      </c>
      <c r="W17" s="164">
        <v>512</v>
      </c>
      <c r="X17" s="164">
        <v>523</v>
      </c>
      <c r="Y17" s="163">
        <v>258</v>
      </c>
      <c r="Z17" s="162">
        <v>815</v>
      </c>
      <c r="AA17" s="164">
        <v>618</v>
      </c>
      <c r="AB17" s="164">
        <v>71</v>
      </c>
      <c r="AC17" s="164">
        <v>7</v>
      </c>
      <c r="AD17" s="163">
        <v>875</v>
      </c>
      <c r="AE17" s="162">
        <v>2325</v>
      </c>
      <c r="AF17" s="164">
        <v>16</v>
      </c>
      <c r="AG17" s="164">
        <v>45</v>
      </c>
      <c r="AH17" s="164">
        <v>0</v>
      </c>
      <c r="AI17" s="163">
        <v>0</v>
      </c>
      <c r="AJ17" s="162">
        <v>2375</v>
      </c>
      <c r="AK17" s="163">
        <v>11</v>
      </c>
    </row>
    <row r="18" spans="1:37" x14ac:dyDescent="0.2">
      <c r="A18" s="32" t="s">
        <v>50</v>
      </c>
      <c r="B18" s="126">
        <v>18974</v>
      </c>
      <c r="C18" s="126">
        <v>46805</v>
      </c>
      <c r="D18" s="126">
        <v>20454</v>
      </c>
      <c r="E18" s="162">
        <v>6603</v>
      </c>
      <c r="F18" s="163">
        <v>12371</v>
      </c>
      <c r="G18" s="162">
        <v>4411</v>
      </c>
      <c r="H18" s="164">
        <v>3284</v>
      </c>
      <c r="I18" s="164">
        <v>2224</v>
      </c>
      <c r="J18" s="164">
        <v>1462</v>
      </c>
      <c r="K18" s="164">
        <v>1357</v>
      </c>
      <c r="L18" s="164">
        <v>1136</v>
      </c>
      <c r="M18" s="164">
        <v>2060</v>
      </c>
      <c r="N18" s="164">
        <v>1930</v>
      </c>
      <c r="O18" s="163">
        <v>1110</v>
      </c>
      <c r="P18" s="162">
        <v>6315</v>
      </c>
      <c r="Q18" s="164">
        <v>12190</v>
      </c>
      <c r="R18" s="163">
        <v>469</v>
      </c>
      <c r="S18" s="165">
        <v>147</v>
      </c>
      <c r="T18" s="164">
        <v>1167</v>
      </c>
      <c r="U18" s="164">
        <v>2334</v>
      </c>
      <c r="V18" s="164">
        <v>4931</v>
      </c>
      <c r="W18" s="164">
        <v>4300</v>
      </c>
      <c r="X18" s="164">
        <v>3742</v>
      </c>
      <c r="Y18" s="163">
        <v>2353</v>
      </c>
      <c r="Z18" s="162">
        <v>7086</v>
      </c>
      <c r="AA18" s="164">
        <v>4084</v>
      </c>
      <c r="AB18" s="164">
        <v>984</v>
      </c>
      <c r="AC18" s="164">
        <v>118</v>
      </c>
      <c r="AD18" s="163">
        <v>6702</v>
      </c>
      <c r="AE18" s="162">
        <v>18651</v>
      </c>
      <c r="AF18" s="164">
        <v>264</v>
      </c>
      <c r="AG18" s="164">
        <v>34</v>
      </c>
      <c r="AH18" s="164">
        <v>15</v>
      </c>
      <c r="AI18" s="163">
        <v>10</v>
      </c>
      <c r="AJ18" s="162">
        <v>18524</v>
      </c>
      <c r="AK18" s="163">
        <v>446</v>
      </c>
    </row>
    <row r="19" spans="1:37" x14ac:dyDescent="0.2">
      <c r="A19" s="32" t="s">
        <v>51</v>
      </c>
      <c r="B19" s="126">
        <v>13431</v>
      </c>
      <c r="C19" s="126">
        <v>32113</v>
      </c>
      <c r="D19" s="126">
        <v>13982</v>
      </c>
      <c r="E19" s="162">
        <v>4879</v>
      </c>
      <c r="F19" s="163">
        <v>8552</v>
      </c>
      <c r="G19" s="162">
        <v>3523</v>
      </c>
      <c r="H19" s="164">
        <v>2321</v>
      </c>
      <c r="I19" s="164">
        <v>1582</v>
      </c>
      <c r="J19" s="164">
        <v>1052</v>
      </c>
      <c r="K19" s="164">
        <v>1015</v>
      </c>
      <c r="L19" s="164">
        <v>752</v>
      </c>
      <c r="M19" s="164">
        <v>1222</v>
      </c>
      <c r="N19" s="164">
        <v>1197</v>
      </c>
      <c r="O19" s="163">
        <v>767</v>
      </c>
      <c r="P19" s="162">
        <v>3976</v>
      </c>
      <c r="Q19" s="164">
        <v>9162</v>
      </c>
      <c r="R19" s="163">
        <v>293</v>
      </c>
      <c r="S19" s="165">
        <v>125</v>
      </c>
      <c r="T19" s="164">
        <v>913</v>
      </c>
      <c r="U19" s="164">
        <v>1714</v>
      </c>
      <c r="V19" s="164">
        <v>3438</v>
      </c>
      <c r="W19" s="164">
        <v>2993</v>
      </c>
      <c r="X19" s="164">
        <v>2558</v>
      </c>
      <c r="Y19" s="163">
        <v>1690</v>
      </c>
      <c r="Z19" s="162">
        <v>4631</v>
      </c>
      <c r="AA19" s="164">
        <v>2847</v>
      </c>
      <c r="AB19" s="164">
        <v>684</v>
      </c>
      <c r="AC19" s="164">
        <v>137</v>
      </c>
      <c r="AD19" s="163">
        <v>5132</v>
      </c>
      <c r="AE19" s="162">
        <v>13181</v>
      </c>
      <c r="AF19" s="164">
        <v>186</v>
      </c>
      <c r="AG19" s="164">
        <v>52</v>
      </c>
      <c r="AH19" s="164">
        <v>7</v>
      </c>
      <c r="AI19" s="163">
        <v>5</v>
      </c>
      <c r="AJ19" s="162">
        <v>13220</v>
      </c>
      <c r="AK19" s="163">
        <v>210</v>
      </c>
    </row>
    <row r="20" spans="1:37" x14ac:dyDescent="0.2">
      <c r="A20" s="32" t="s">
        <v>60</v>
      </c>
      <c r="B20" s="126">
        <v>2180</v>
      </c>
      <c r="C20" s="126">
        <v>5021</v>
      </c>
      <c r="D20" s="126">
        <v>1970</v>
      </c>
      <c r="E20" s="162">
        <v>892</v>
      </c>
      <c r="F20" s="163">
        <v>1288</v>
      </c>
      <c r="G20" s="162">
        <v>623</v>
      </c>
      <c r="H20" s="164">
        <v>318</v>
      </c>
      <c r="I20" s="164">
        <v>230</v>
      </c>
      <c r="J20" s="164">
        <v>154</v>
      </c>
      <c r="K20" s="164">
        <v>86</v>
      </c>
      <c r="L20" s="164">
        <v>169</v>
      </c>
      <c r="M20" s="164">
        <v>252</v>
      </c>
      <c r="N20" s="164">
        <v>212</v>
      </c>
      <c r="O20" s="163">
        <v>136</v>
      </c>
      <c r="P20" s="162">
        <v>770</v>
      </c>
      <c r="Q20" s="164">
        <v>1356</v>
      </c>
      <c r="R20" s="163">
        <v>54</v>
      </c>
      <c r="S20" s="165">
        <v>22</v>
      </c>
      <c r="T20" s="164">
        <v>128</v>
      </c>
      <c r="U20" s="164">
        <v>284</v>
      </c>
      <c r="V20" s="164">
        <v>505</v>
      </c>
      <c r="W20" s="164">
        <v>492</v>
      </c>
      <c r="X20" s="164">
        <v>476</v>
      </c>
      <c r="Y20" s="163">
        <v>273</v>
      </c>
      <c r="Z20" s="162">
        <v>793</v>
      </c>
      <c r="AA20" s="164">
        <v>555</v>
      </c>
      <c r="AB20" s="164">
        <v>108</v>
      </c>
      <c r="AC20" s="164">
        <v>7</v>
      </c>
      <c r="AD20" s="163">
        <v>717</v>
      </c>
      <c r="AE20" s="162">
        <v>2123</v>
      </c>
      <c r="AF20" s="164">
        <v>29</v>
      </c>
      <c r="AG20" s="164">
        <v>24</v>
      </c>
      <c r="AH20" s="358" t="s">
        <v>316</v>
      </c>
      <c r="AI20" s="359"/>
      <c r="AJ20" s="162">
        <v>2173</v>
      </c>
      <c r="AK20" s="163">
        <v>7</v>
      </c>
    </row>
    <row r="21" spans="1:37" x14ac:dyDescent="0.2">
      <c r="A21" s="32" t="s">
        <v>52</v>
      </c>
      <c r="B21" s="126">
        <v>51836</v>
      </c>
      <c r="C21" s="126">
        <v>113123</v>
      </c>
      <c r="D21" s="126">
        <v>44872</v>
      </c>
      <c r="E21" s="162">
        <v>18679</v>
      </c>
      <c r="F21" s="163">
        <v>33157</v>
      </c>
      <c r="G21" s="162">
        <v>13005</v>
      </c>
      <c r="H21" s="164">
        <v>12758</v>
      </c>
      <c r="I21" s="164">
        <v>5899</v>
      </c>
      <c r="J21" s="164">
        <v>3442</v>
      </c>
      <c r="K21" s="164">
        <v>2695</v>
      </c>
      <c r="L21" s="164">
        <v>2607</v>
      </c>
      <c r="M21" s="164">
        <v>4616</v>
      </c>
      <c r="N21" s="164">
        <v>4487</v>
      </c>
      <c r="O21" s="163">
        <v>2327</v>
      </c>
      <c r="P21" s="162">
        <v>14357</v>
      </c>
      <c r="Q21" s="164">
        <v>35906</v>
      </c>
      <c r="R21" s="163">
        <v>1573</v>
      </c>
      <c r="S21" s="165">
        <v>1854</v>
      </c>
      <c r="T21" s="164">
        <v>4597</v>
      </c>
      <c r="U21" s="164">
        <v>5591</v>
      </c>
      <c r="V21" s="164">
        <v>12012</v>
      </c>
      <c r="W21" s="164">
        <v>11060</v>
      </c>
      <c r="X21" s="164">
        <v>9271</v>
      </c>
      <c r="Y21" s="163">
        <v>7451</v>
      </c>
      <c r="Z21" s="162">
        <v>19705</v>
      </c>
      <c r="AA21" s="164">
        <v>11371</v>
      </c>
      <c r="AB21" s="164">
        <v>3933</v>
      </c>
      <c r="AC21" s="164">
        <v>3485</v>
      </c>
      <c r="AD21" s="163">
        <v>13342</v>
      </c>
      <c r="AE21" s="162">
        <v>50676</v>
      </c>
      <c r="AF21" s="164">
        <v>1068</v>
      </c>
      <c r="AG21" s="164">
        <v>36</v>
      </c>
      <c r="AH21" s="164">
        <v>31</v>
      </c>
      <c r="AI21" s="163">
        <v>25</v>
      </c>
      <c r="AJ21" s="162">
        <v>49535</v>
      </c>
      <c r="AK21" s="163">
        <v>2293</v>
      </c>
    </row>
    <row r="22" spans="1:37" x14ac:dyDescent="0.2">
      <c r="A22" s="32" t="s">
        <v>59</v>
      </c>
      <c r="B22" s="126">
        <v>10848</v>
      </c>
      <c r="C22" s="126">
        <v>27104</v>
      </c>
      <c r="D22" s="126">
        <v>11670</v>
      </c>
      <c r="E22" s="162">
        <v>3675</v>
      </c>
      <c r="F22" s="163">
        <v>7173</v>
      </c>
      <c r="G22" s="162">
        <v>2279</v>
      </c>
      <c r="H22" s="164">
        <v>1700</v>
      </c>
      <c r="I22" s="164">
        <v>1392</v>
      </c>
      <c r="J22" s="164">
        <v>852</v>
      </c>
      <c r="K22" s="164">
        <v>552</v>
      </c>
      <c r="L22" s="164">
        <v>519</v>
      </c>
      <c r="M22" s="164">
        <v>1435</v>
      </c>
      <c r="N22" s="164">
        <v>1472</v>
      </c>
      <c r="O22" s="163">
        <v>647</v>
      </c>
      <c r="P22" s="162">
        <v>4091</v>
      </c>
      <c r="Q22" s="164">
        <v>6534</v>
      </c>
      <c r="R22" s="163">
        <v>223</v>
      </c>
      <c r="S22" s="165">
        <v>67</v>
      </c>
      <c r="T22" s="164">
        <v>645</v>
      </c>
      <c r="U22" s="164">
        <v>1368</v>
      </c>
      <c r="V22" s="164">
        <v>3088</v>
      </c>
      <c r="W22" s="164">
        <v>2671</v>
      </c>
      <c r="X22" s="164">
        <v>1969</v>
      </c>
      <c r="Y22" s="163">
        <v>1040</v>
      </c>
      <c r="Z22" s="162">
        <v>5073</v>
      </c>
      <c r="AA22" s="164">
        <v>2378</v>
      </c>
      <c r="AB22" s="164">
        <v>449</v>
      </c>
      <c r="AC22" s="164">
        <v>45</v>
      </c>
      <c r="AD22" s="163">
        <v>2903</v>
      </c>
      <c r="AE22" s="162">
        <v>10539</v>
      </c>
      <c r="AF22" s="164">
        <v>278</v>
      </c>
      <c r="AG22" s="164">
        <v>20</v>
      </c>
      <c r="AH22" s="358">
        <v>11</v>
      </c>
      <c r="AI22" s="359"/>
      <c r="AJ22" s="162">
        <v>10685</v>
      </c>
      <c r="AK22" s="163">
        <v>161</v>
      </c>
    </row>
    <row r="23" spans="1:37" x14ac:dyDescent="0.2">
      <c r="A23" s="32" t="s">
        <v>61</v>
      </c>
      <c r="B23" s="126">
        <v>7440</v>
      </c>
      <c r="C23" s="126">
        <v>18369</v>
      </c>
      <c r="D23" s="126">
        <v>7789</v>
      </c>
      <c r="E23" s="162">
        <v>2546</v>
      </c>
      <c r="F23" s="163">
        <v>4894</v>
      </c>
      <c r="G23" s="162">
        <v>1622</v>
      </c>
      <c r="H23" s="164">
        <v>1205</v>
      </c>
      <c r="I23" s="164">
        <v>898</v>
      </c>
      <c r="J23" s="164">
        <v>565</v>
      </c>
      <c r="K23" s="164">
        <v>385</v>
      </c>
      <c r="L23" s="164">
        <v>400</v>
      </c>
      <c r="M23" s="164">
        <v>963</v>
      </c>
      <c r="N23" s="164">
        <v>967</v>
      </c>
      <c r="O23" s="163">
        <v>435</v>
      </c>
      <c r="P23" s="162">
        <v>2776</v>
      </c>
      <c r="Q23" s="164">
        <v>4502</v>
      </c>
      <c r="R23" s="163">
        <v>162</v>
      </c>
      <c r="S23" s="165">
        <v>34</v>
      </c>
      <c r="T23" s="164">
        <v>452</v>
      </c>
      <c r="U23" s="164">
        <v>911</v>
      </c>
      <c r="V23" s="164">
        <v>2016</v>
      </c>
      <c r="W23" s="164">
        <v>1781</v>
      </c>
      <c r="X23" s="164">
        <v>1516</v>
      </c>
      <c r="Y23" s="163">
        <v>730</v>
      </c>
      <c r="Z23" s="162">
        <v>3226</v>
      </c>
      <c r="AA23" s="164">
        <v>1637</v>
      </c>
      <c r="AB23" s="164">
        <v>322</v>
      </c>
      <c r="AC23" s="164">
        <v>25</v>
      </c>
      <c r="AD23" s="163">
        <v>2230</v>
      </c>
      <c r="AE23" s="162">
        <v>7247</v>
      </c>
      <c r="AF23" s="164">
        <v>156</v>
      </c>
      <c r="AG23" s="164">
        <v>24</v>
      </c>
      <c r="AH23" s="358">
        <v>13</v>
      </c>
      <c r="AI23" s="359"/>
      <c r="AJ23" s="162">
        <v>7363</v>
      </c>
      <c r="AK23" s="163">
        <v>77</v>
      </c>
    </row>
    <row r="24" spans="1:37" x14ac:dyDescent="0.2">
      <c r="A24" s="32" t="s">
        <v>43</v>
      </c>
      <c r="B24" s="126">
        <v>10432</v>
      </c>
      <c r="C24" s="126">
        <v>26994</v>
      </c>
      <c r="D24" s="126">
        <v>12030</v>
      </c>
      <c r="E24" s="162">
        <v>3281</v>
      </c>
      <c r="F24" s="163">
        <v>7151</v>
      </c>
      <c r="G24" s="162">
        <v>1900</v>
      </c>
      <c r="H24" s="164">
        <v>1617</v>
      </c>
      <c r="I24" s="164">
        <v>1354</v>
      </c>
      <c r="J24" s="164">
        <v>934</v>
      </c>
      <c r="K24" s="164">
        <v>545</v>
      </c>
      <c r="L24" s="164">
        <v>401</v>
      </c>
      <c r="M24" s="164">
        <v>1478</v>
      </c>
      <c r="N24" s="164">
        <v>1542</v>
      </c>
      <c r="O24" s="163">
        <v>661</v>
      </c>
      <c r="P24" s="162">
        <v>4107</v>
      </c>
      <c r="Q24" s="164">
        <v>6141</v>
      </c>
      <c r="R24" s="163">
        <v>184</v>
      </c>
      <c r="S24" s="165">
        <v>73</v>
      </c>
      <c r="T24" s="164">
        <v>699</v>
      </c>
      <c r="U24" s="164">
        <v>1311</v>
      </c>
      <c r="V24" s="164">
        <v>3068</v>
      </c>
      <c r="W24" s="164">
        <v>2693</v>
      </c>
      <c r="X24" s="164">
        <v>1731</v>
      </c>
      <c r="Y24" s="163">
        <v>857</v>
      </c>
      <c r="Z24" s="162">
        <v>5215</v>
      </c>
      <c r="AA24" s="164">
        <v>2379</v>
      </c>
      <c r="AB24" s="164">
        <v>392</v>
      </c>
      <c r="AC24" s="164">
        <v>79</v>
      </c>
      <c r="AD24" s="163">
        <v>2367</v>
      </c>
      <c r="AE24" s="162">
        <v>10149</v>
      </c>
      <c r="AF24" s="164">
        <v>258</v>
      </c>
      <c r="AG24" s="164">
        <v>9</v>
      </c>
      <c r="AH24" s="358">
        <v>16</v>
      </c>
      <c r="AI24" s="359"/>
      <c r="AJ24" s="162">
        <v>10289</v>
      </c>
      <c r="AK24" s="163">
        <v>143</v>
      </c>
    </row>
    <row r="25" spans="1:37" x14ac:dyDescent="0.2">
      <c r="A25" s="32" t="s">
        <v>44</v>
      </c>
      <c r="B25" s="126">
        <v>12525</v>
      </c>
      <c r="C25" s="126">
        <v>27286</v>
      </c>
      <c r="D25" s="126">
        <v>11082</v>
      </c>
      <c r="E25" s="162">
        <v>4686</v>
      </c>
      <c r="F25" s="163">
        <v>7839</v>
      </c>
      <c r="G25" s="162">
        <v>3485</v>
      </c>
      <c r="H25" s="164">
        <v>2796</v>
      </c>
      <c r="I25" s="164">
        <v>1563</v>
      </c>
      <c r="J25" s="164">
        <v>964</v>
      </c>
      <c r="K25" s="164">
        <v>833</v>
      </c>
      <c r="L25" s="164">
        <v>652</v>
      </c>
      <c r="M25" s="164">
        <v>846</v>
      </c>
      <c r="N25" s="164">
        <v>823</v>
      </c>
      <c r="O25" s="163">
        <v>563</v>
      </c>
      <c r="P25" s="162">
        <v>2927</v>
      </c>
      <c r="Q25" s="164">
        <v>9173</v>
      </c>
      <c r="R25" s="163">
        <v>425</v>
      </c>
      <c r="S25" s="165">
        <v>121</v>
      </c>
      <c r="T25" s="164">
        <v>874</v>
      </c>
      <c r="U25" s="164">
        <v>1382</v>
      </c>
      <c r="V25" s="164">
        <v>2725</v>
      </c>
      <c r="W25" s="164">
        <v>2615</v>
      </c>
      <c r="X25" s="164">
        <v>2637</v>
      </c>
      <c r="Y25" s="163">
        <v>2171</v>
      </c>
      <c r="Z25" s="162">
        <v>4060</v>
      </c>
      <c r="AA25" s="164">
        <v>3499</v>
      </c>
      <c r="AB25" s="164">
        <v>1053</v>
      </c>
      <c r="AC25" s="164">
        <v>118</v>
      </c>
      <c r="AD25" s="163">
        <v>3795</v>
      </c>
      <c r="AE25" s="162">
        <v>12436</v>
      </c>
      <c r="AF25" s="164">
        <v>69</v>
      </c>
      <c r="AG25" s="358">
        <v>10</v>
      </c>
      <c r="AH25" s="362"/>
      <c r="AI25" s="163">
        <v>10</v>
      </c>
      <c r="AJ25" s="162">
        <v>12138</v>
      </c>
      <c r="AK25" s="163">
        <v>386</v>
      </c>
    </row>
    <row r="26" spans="1:37" x14ac:dyDescent="0.2">
      <c r="A26" s="32" t="s">
        <v>54</v>
      </c>
      <c r="B26" s="126">
        <v>11388</v>
      </c>
      <c r="C26" s="126">
        <v>26698</v>
      </c>
      <c r="D26" s="126">
        <v>10663</v>
      </c>
      <c r="E26" s="162">
        <v>4241</v>
      </c>
      <c r="F26" s="163">
        <v>7147</v>
      </c>
      <c r="G26" s="162">
        <v>2799</v>
      </c>
      <c r="H26" s="164">
        <v>1815</v>
      </c>
      <c r="I26" s="164">
        <v>1365</v>
      </c>
      <c r="J26" s="164">
        <v>869</v>
      </c>
      <c r="K26" s="164">
        <v>344</v>
      </c>
      <c r="L26" s="164">
        <v>633</v>
      </c>
      <c r="M26" s="164">
        <v>1541</v>
      </c>
      <c r="N26" s="164">
        <v>1443</v>
      </c>
      <c r="O26" s="163">
        <v>579</v>
      </c>
      <c r="P26" s="162">
        <v>4205</v>
      </c>
      <c r="Q26" s="164">
        <v>6963</v>
      </c>
      <c r="R26" s="163">
        <v>220</v>
      </c>
      <c r="S26" s="165">
        <v>65</v>
      </c>
      <c r="T26" s="164">
        <v>573</v>
      </c>
      <c r="U26" s="164">
        <v>1306</v>
      </c>
      <c r="V26" s="164">
        <v>3121</v>
      </c>
      <c r="W26" s="164">
        <v>3021</v>
      </c>
      <c r="X26" s="164">
        <v>2269</v>
      </c>
      <c r="Y26" s="163">
        <v>1033</v>
      </c>
      <c r="Z26" s="162">
        <v>4846</v>
      </c>
      <c r="AA26" s="164">
        <v>3023</v>
      </c>
      <c r="AB26" s="164">
        <v>354</v>
      </c>
      <c r="AC26" s="164">
        <v>45</v>
      </c>
      <c r="AD26" s="163">
        <v>3120</v>
      </c>
      <c r="AE26" s="162">
        <v>11073</v>
      </c>
      <c r="AF26" s="164">
        <v>257</v>
      </c>
      <c r="AG26" s="164">
        <v>43</v>
      </c>
      <c r="AH26" s="358">
        <v>15</v>
      </c>
      <c r="AI26" s="359"/>
      <c r="AJ26" s="162">
        <v>11287</v>
      </c>
      <c r="AK26" s="163">
        <v>100</v>
      </c>
    </row>
    <row r="27" spans="1:37" x14ac:dyDescent="0.2">
      <c r="A27" s="32" t="s">
        <v>56</v>
      </c>
      <c r="B27" s="126">
        <v>32960</v>
      </c>
      <c r="C27" s="126">
        <v>76669</v>
      </c>
      <c r="D27" s="126">
        <v>30760</v>
      </c>
      <c r="E27" s="162">
        <v>12259</v>
      </c>
      <c r="F27" s="163">
        <v>20701</v>
      </c>
      <c r="G27" s="162">
        <v>8168</v>
      </c>
      <c r="H27" s="164">
        <v>5483</v>
      </c>
      <c r="I27" s="164">
        <v>4188</v>
      </c>
      <c r="J27" s="164">
        <v>2434</v>
      </c>
      <c r="K27" s="164">
        <v>1126</v>
      </c>
      <c r="L27" s="164">
        <v>1575</v>
      </c>
      <c r="M27" s="164">
        <v>4304</v>
      </c>
      <c r="N27" s="164">
        <v>4093</v>
      </c>
      <c r="O27" s="163">
        <v>1589</v>
      </c>
      <c r="P27" s="162">
        <v>11603</v>
      </c>
      <c r="Q27" s="164">
        <v>20798</v>
      </c>
      <c r="R27" s="163">
        <v>559</v>
      </c>
      <c r="S27" s="165">
        <v>180</v>
      </c>
      <c r="T27" s="164">
        <v>1777</v>
      </c>
      <c r="U27" s="164">
        <v>3728</v>
      </c>
      <c r="V27" s="164">
        <v>8643</v>
      </c>
      <c r="W27" s="164">
        <v>8815</v>
      </c>
      <c r="X27" s="164">
        <v>6758</v>
      </c>
      <c r="Y27" s="163">
        <v>3059</v>
      </c>
      <c r="Z27" s="162">
        <v>14833</v>
      </c>
      <c r="AA27" s="164">
        <v>7528</v>
      </c>
      <c r="AB27" s="164">
        <v>1061</v>
      </c>
      <c r="AC27" s="164">
        <v>176</v>
      </c>
      <c r="AD27" s="163">
        <v>9362</v>
      </c>
      <c r="AE27" s="162">
        <v>32164</v>
      </c>
      <c r="AF27" s="164">
        <v>654</v>
      </c>
      <c r="AG27" s="164">
        <v>86</v>
      </c>
      <c r="AH27" s="164">
        <v>44</v>
      </c>
      <c r="AI27" s="163">
        <v>12</v>
      </c>
      <c r="AJ27" s="162">
        <v>32619</v>
      </c>
      <c r="AK27" s="163">
        <v>335</v>
      </c>
    </row>
    <row r="28" spans="1:37" x14ac:dyDescent="0.2">
      <c r="A28" s="32" t="s">
        <v>62</v>
      </c>
      <c r="B28" s="126">
        <v>2278</v>
      </c>
      <c r="C28" s="126">
        <v>5190</v>
      </c>
      <c r="D28" s="126">
        <v>2000</v>
      </c>
      <c r="E28" s="162">
        <v>822</v>
      </c>
      <c r="F28" s="163">
        <v>1456</v>
      </c>
      <c r="G28" s="162">
        <v>585</v>
      </c>
      <c r="H28" s="164">
        <v>388</v>
      </c>
      <c r="I28" s="164">
        <v>294</v>
      </c>
      <c r="J28" s="164">
        <v>149</v>
      </c>
      <c r="K28" s="164">
        <v>66</v>
      </c>
      <c r="L28" s="164">
        <v>110</v>
      </c>
      <c r="M28" s="164">
        <v>332</v>
      </c>
      <c r="N28" s="164">
        <v>249</v>
      </c>
      <c r="O28" s="163">
        <v>105</v>
      </c>
      <c r="P28" s="162">
        <v>800</v>
      </c>
      <c r="Q28" s="164">
        <v>1439</v>
      </c>
      <c r="R28" s="163">
        <v>39</v>
      </c>
      <c r="S28" s="165">
        <v>15</v>
      </c>
      <c r="T28" s="164">
        <v>123</v>
      </c>
      <c r="U28" s="164">
        <v>301</v>
      </c>
      <c r="V28" s="164">
        <v>593</v>
      </c>
      <c r="W28" s="164">
        <v>529</v>
      </c>
      <c r="X28" s="164">
        <v>507</v>
      </c>
      <c r="Y28" s="163">
        <v>210</v>
      </c>
      <c r="Z28" s="162">
        <v>944</v>
      </c>
      <c r="AA28" s="164">
        <v>633</v>
      </c>
      <c r="AB28" s="164">
        <v>51</v>
      </c>
      <c r="AC28" s="164">
        <v>5</v>
      </c>
      <c r="AD28" s="163">
        <v>645</v>
      </c>
      <c r="AE28" s="162">
        <v>2233</v>
      </c>
      <c r="AF28" s="164">
        <v>33</v>
      </c>
      <c r="AG28" s="164">
        <v>10</v>
      </c>
      <c r="AH28" s="358" t="s">
        <v>316</v>
      </c>
      <c r="AI28" s="359"/>
      <c r="AJ28" s="162">
        <v>2268</v>
      </c>
      <c r="AK28" s="163">
        <v>10</v>
      </c>
    </row>
    <row r="29" spans="1:37" x14ac:dyDescent="0.2">
      <c r="A29" s="32" t="s">
        <v>40</v>
      </c>
      <c r="B29" s="126">
        <v>1784</v>
      </c>
      <c r="C29" s="126">
        <v>3923</v>
      </c>
      <c r="D29" s="126">
        <v>1466</v>
      </c>
      <c r="E29" s="162">
        <v>787</v>
      </c>
      <c r="F29" s="163">
        <v>997</v>
      </c>
      <c r="G29" s="162">
        <v>566</v>
      </c>
      <c r="H29" s="164">
        <v>272</v>
      </c>
      <c r="I29" s="164">
        <v>174</v>
      </c>
      <c r="J29" s="164">
        <v>99</v>
      </c>
      <c r="K29" s="164">
        <v>58</v>
      </c>
      <c r="L29" s="164">
        <v>126</v>
      </c>
      <c r="M29" s="164">
        <v>218</v>
      </c>
      <c r="N29" s="164">
        <v>183</v>
      </c>
      <c r="O29" s="163">
        <v>88</v>
      </c>
      <c r="P29" s="162">
        <v>616</v>
      </c>
      <c r="Q29" s="164">
        <v>1128</v>
      </c>
      <c r="R29" s="163">
        <v>40</v>
      </c>
      <c r="S29" s="165">
        <v>21</v>
      </c>
      <c r="T29" s="164">
        <v>117</v>
      </c>
      <c r="U29" s="164">
        <v>204</v>
      </c>
      <c r="V29" s="164">
        <v>435</v>
      </c>
      <c r="W29" s="164">
        <v>440</v>
      </c>
      <c r="X29" s="164">
        <v>392</v>
      </c>
      <c r="Y29" s="163">
        <v>175</v>
      </c>
      <c r="Z29" s="162">
        <v>614</v>
      </c>
      <c r="AA29" s="164">
        <v>621</v>
      </c>
      <c r="AB29" s="164">
        <v>41</v>
      </c>
      <c r="AC29" s="358">
        <v>509</v>
      </c>
      <c r="AD29" s="359"/>
      <c r="AE29" s="162">
        <v>1751</v>
      </c>
      <c r="AF29" s="164">
        <v>19</v>
      </c>
      <c r="AG29" s="164">
        <v>13</v>
      </c>
      <c r="AH29" s="358" t="s">
        <v>316</v>
      </c>
      <c r="AI29" s="359"/>
      <c r="AJ29" s="162">
        <v>1774</v>
      </c>
      <c r="AK29" s="163">
        <v>10</v>
      </c>
    </row>
    <row r="30" spans="1:37" x14ac:dyDescent="0.2">
      <c r="A30" s="32" t="s">
        <v>41</v>
      </c>
      <c r="B30" s="126">
        <v>1984</v>
      </c>
      <c r="C30" s="126">
        <v>4847</v>
      </c>
      <c r="D30" s="126">
        <v>1966</v>
      </c>
      <c r="E30" s="162">
        <v>678</v>
      </c>
      <c r="F30" s="163">
        <v>1306</v>
      </c>
      <c r="G30" s="162">
        <v>413</v>
      </c>
      <c r="H30" s="164">
        <v>335</v>
      </c>
      <c r="I30" s="164">
        <v>213</v>
      </c>
      <c r="J30" s="164">
        <v>131</v>
      </c>
      <c r="K30" s="164">
        <v>54</v>
      </c>
      <c r="L30" s="164">
        <v>116</v>
      </c>
      <c r="M30" s="164">
        <v>289</v>
      </c>
      <c r="N30" s="164">
        <v>305</v>
      </c>
      <c r="O30" s="163">
        <v>128</v>
      </c>
      <c r="P30" s="162">
        <v>839</v>
      </c>
      <c r="Q30" s="164">
        <v>1081</v>
      </c>
      <c r="R30" s="163">
        <v>64</v>
      </c>
      <c r="S30" s="165">
        <v>13</v>
      </c>
      <c r="T30" s="164">
        <v>109</v>
      </c>
      <c r="U30" s="164">
        <v>210</v>
      </c>
      <c r="V30" s="164">
        <v>525</v>
      </c>
      <c r="W30" s="164">
        <v>506</v>
      </c>
      <c r="X30" s="164">
        <v>352</v>
      </c>
      <c r="Y30" s="163">
        <v>269</v>
      </c>
      <c r="Z30" s="162">
        <v>922</v>
      </c>
      <c r="AA30" s="164">
        <v>448</v>
      </c>
      <c r="AB30" s="164">
        <v>153</v>
      </c>
      <c r="AC30" s="164">
        <v>5</v>
      </c>
      <c r="AD30" s="163">
        <v>456</v>
      </c>
      <c r="AE30" s="162">
        <v>1917</v>
      </c>
      <c r="AF30" s="164">
        <v>55</v>
      </c>
      <c r="AG30" s="164">
        <v>10</v>
      </c>
      <c r="AH30" s="358" t="s">
        <v>316</v>
      </c>
      <c r="AI30" s="359"/>
      <c r="AJ30" s="162">
        <v>1973</v>
      </c>
      <c r="AK30" s="163">
        <v>11</v>
      </c>
    </row>
    <row r="31" spans="1:37" x14ac:dyDescent="0.2">
      <c r="A31" s="32" t="s">
        <v>42</v>
      </c>
      <c r="B31" s="126">
        <v>4149</v>
      </c>
      <c r="C31" s="126">
        <v>10025</v>
      </c>
      <c r="D31" s="126">
        <v>4039</v>
      </c>
      <c r="E31" s="162">
        <v>1465</v>
      </c>
      <c r="F31" s="163">
        <v>2684</v>
      </c>
      <c r="G31" s="162">
        <v>917</v>
      </c>
      <c r="H31" s="164">
        <v>625</v>
      </c>
      <c r="I31" s="164">
        <v>522</v>
      </c>
      <c r="J31" s="164">
        <v>278</v>
      </c>
      <c r="K31" s="164">
        <v>102</v>
      </c>
      <c r="L31" s="164">
        <v>203</v>
      </c>
      <c r="M31" s="164">
        <v>655</v>
      </c>
      <c r="N31" s="164">
        <v>629</v>
      </c>
      <c r="O31" s="163">
        <v>218</v>
      </c>
      <c r="P31" s="162">
        <v>1709</v>
      </c>
      <c r="Q31" s="164">
        <v>2365</v>
      </c>
      <c r="R31" s="163">
        <v>75</v>
      </c>
      <c r="S31" s="165">
        <v>25</v>
      </c>
      <c r="T31" s="164">
        <v>217</v>
      </c>
      <c r="U31" s="164">
        <v>413</v>
      </c>
      <c r="V31" s="164">
        <v>1096</v>
      </c>
      <c r="W31" s="164">
        <v>1207</v>
      </c>
      <c r="X31" s="164">
        <v>796</v>
      </c>
      <c r="Y31" s="163">
        <v>395</v>
      </c>
      <c r="Z31" s="162">
        <v>2011</v>
      </c>
      <c r="AA31" s="164">
        <v>1120</v>
      </c>
      <c r="AB31" s="164">
        <v>153</v>
      </c>
      <c r="AC31" s="164">
        <v>7</v>
      </c>
      <c r="AD31" s="163">
        <v>858</v>
      </c>
      <c r="AE31" s="162">
        <v>3982</v>
      </c>
      <c r="AF31" s="164">
        <v>134</v>
      </c>
      <c r="AG31" s="164">
        <v>25</v>
      </c>
      <c r="AH31" s="358">
        <v>8</v>
      </c>
      <c r="AI31" s="359"/>
      <c r="AJ31" s="162">
        <v>4111</v>
      </c>
      <c r="AK31" s="163">
        <v>36</v>
      </c>
    </row>
    <row r="32" spans="1:37" x14ac:dyDescent="0.2">
      <c r="A32" s="32" t="s">
        <v>46</v>
      </c>
      <c r="B32" s="126">
        <v>3301</v>
      </c>
      <c r="C32" s="126">
        <v>7882</v>
      </c>
      <c r="D32" s="126">
        <v>3181</v>
      </c>
      <c r="E32" s="162">
        <v>1131</v>
      </c>
      <c r="F32" s="163">
        <v>2170</v>
      </c>
      <c r="G32" s="162">
        <v>685</v>
      </c>
      <c r="H32" s="164">
        <v>581</v>
      </c>
      <c r="I32" s="164">
        <v>395</v>
      </c>
      <c r="J32" s="164">
        <v>240</v>
      </c>
      <c r="K32" s="164">
        <v>95</v>
      </c>
      <c r="L32" s="164">
        <v>165</v>
      </c>
      <c r="M32" s="164">
        <v>499</v>
      </c>
      <c r="N32" s="164">
        <v>489</v>
      </c>
      <c r="O32" s="163">
        <v>152</v>
      </c>
      <c r="P32" s="162">
        <v>1309</v>
      </c>
      <c r="Q32" s="164">
        <v>1924</v>
      </c>
      <c r="R32" s="163">
        <v>68</v>
      </c>
      <c r="S32" s="165">
        <v>20</v>
      </c>
      <c r="T32" s="164">
        <v>195</v>
      </c>
      <c r="U32" s="164">
        <v>345</v>
      </c>
      <c r="V32" s="164">
        <v>882</v>
      </c>
      <c r="W32" s="164">
        <v>921</v>
      </c>
      <c r="X32" s="164">
        <v>600</v>
      </c>
      <c r="Y32" s="163">
        <v>338</v>
      </c>
      <c r="Z32" s="162">
        <v>1634</v>
      </c>
      <c r="AA32" s="164">
        <v>796</v>
      </c>
      <c r="AB32" s="164">
        <v>148</v>
      </c>
      <c r="AC32" s="164">
        <v>16</v>
      </c>
      <c r="AD32" s="163">
        <v>707</v>
      </c>
      <c r="AE32" s="162">
        <v>3158</v>
      </c>
      <c r="AF32" s="164">
        <v>119</v>
      </c>
      <c r="AG32" s="164">
        <v>19</v>
      </c>
      <c r="AH32" s="358">
        <v>5</v>
      </c>
      <c r="AI32" s="359"/>
      <c r="AJ32" s="162">
        <v>3265</v>
      </c>
      <c r="AK32" s="163">
        <v>35</v>
      </c>
    </row>
    <row r="33" spans="1:37" x14ac:dyDescent="0.2">
      <c r="A33" s="32" t="s">
        <v>55</v>
      </c>
      <c r="B33" s="126">
        <v>18542</v>
      </c>
      <c r="C33" s="126">
        <v>45327</v>
      </c>
      <c r="D33" s="126">
        <v>19504</v>
      </c>
      <c r="E33" s="162">
        <v>6386</v>
      </c>
      <c r="F33" s="163">
        <v>12156</v>
      </c>
      <c r="G33" s="162">
        <v>4328</v>
      </c>
      <c r="H33" s="164">
        <v>2974</v>
      </c>
      <c r="I33" s="164">
        <v>2398</v>
      </c>
      <c r="J33" s="164">
        <v>1534</v>
      </c>
      <c r="K33" s="164">
        <v>1071</v>
      </c>
      <c r="L33" s="164">
        <v>1079</v>
      </c>
      <c r="M33" s="164">
        <v>2082</v>
      </c>
      <c r="N33" s="164">
        <v>1947</v>
      </c>
      <c r="O33" s="163">
        <v>1129</v>
      </c>
      <c r="P33" s="162">
        <v>6278</v>
      </c>
      <c r="Q33" s="164">
        <v>11870</v>
      </c>
      <c r="R33" s="163">
        <v>394</v>
      </c>
      <c r="S33" s="165">
        <v>165</v>
      </c>
      <c r="T33" s="164">
        <v>1261</v>
      </c>
      <c r="U33" s="164">
        <v>2306</v>
      </c>
      <c r="V33" s="164">
        <v>4909</v>
      </c>
      <c r="W33" s="164">
        <v>4459</v>
      </c>
      <c r="X33" s="164">
        <v>3562</v>
      </c>
      <c r="Y33" s="163">
        <v>1880</v>
      </c>
      <c r="Z33" s="162">
        <v>6725</v>
      </c>
      <c r="AA33" s="164">
        <v>5222</v>
      </c>
      <c r="AB33" s="164">
        <v>727</v>
      </c>
      <c r="AC33" s="164">
        <v>85</v>
      </c>
      <c r="AD33" s="163">
        <v>5783</v>
      </c>
      <c r="AE33" s="162">
        <v>18078</v>
      </c>
      <c r="AF33" s="164">
        <v>399</v>
      </c>
      <c r="AG33" s="164">
        <v>38</v>
      </c>
      <c r="AH33" s="164">
        <v>13</v>
      </c>
      <c r="AI33" s="163">
        <v>14</v>
      </c>
      <c r="AJ33" s="162">
        <v>18298</v>
      </c>
      <c r="AK33" s="163">
        <v>239</v>
      </c>
    </row>
    <row r="34" spans="1:37" x14ac:dyDescent="0.2">
      <c r="A34" s="32" t="s">
        <v>53</v>
      </c>
      <c r="B34" s="126">
        <v>12594</v>
      </c>
      <c r="C34" s="126">
        <v>28976</v>
      </c>
      <c r="D34" s="126">
        <v>11223</v>
      </c>
      <c r="E34" s="162">
        <v>4743</v>
      </c>
      <c r="F34" s="163">
        <v>7851</v>
      </c>
      <c r="G34" s="162">
        <v>3091</v>
      </c>
      <c r="H34" s="164">
        <v>2205</v>
      </c>
      <c r="I34" s="164">
        <v>1385</v>
      </c>
      <c r="J34" s="164">
        <v>832</v>
      </c>
      <c r="K34" s="164">
        <v>443</v>
      </c>
      <c r="L34" s="164">
        <v>993</v>
      </c>
      <c r="M34" s="164">
        <v>1579</v>
      </c>
      <c r="N34" s="164">
        <v>1423</v>
      </c>
      <c r="O34" s="163">
        <v>643</v>
      </c>
      <c r="P34" s="162">
        <v>4654</v>
      </c>
      <c r="Q34" s="164">
        <v>7577</v>
      </c>
      <c r="R34" s="163">
        <v>363</v>
      </c>
      <c r="S34" s="165">
        <v>92</v>
      </c>
      <c r="T34" s="164">
        <v>756</v>
      </c>
      <c r="U34" s="164">
        <v>1352</v>
      </c>
      <c r="V34" s="164">
        <v>3117</v>
      </c>
      <c r="W34" s="164">
        <v>2942</v>
      </c>
      <c r="X34" s="164">
        <v>2582</v>
      </c>
      <c r="Y34" s="163">
        <v>1753</v>
      </c>
      <c r="Z34" s="162">
        <v>4445</v>
      </c>
      <c r="AA34" s="164">
        <v>3617</v>
      </c>
      <c r="AB34" s="164">
        <v>787</v>
      </c>
      <c r="AC34" s="164">
        <v>50</v>
      </c>
      <c r="AD34" s="163">
        <v>3695</v>
      </c>
      <c r="AE34" s="162">
        <v>12276</v>
      </c>
      <c r="AF34" s="164">
        <v>218</v>
      </c>
      <c r="AG34" s="164">
        <v>84</v>
      </c>
      <c r="AH34" s="358">
        <v>16</v>
      </c>
      <c r="AI34" s="359"/>
      <c r="AJ34" s="162">
        <v>12520</v>
      </c>
      <c r="AK34" s="163">
        <v>74</v>
      </c>
    </row>
    <row r="35" spans="1:37" x14ac:dyDescent="0.2">
      <c r="A35" s="32" t="s">
        <v>57</v>
      </c>
      <c r="B35" s="126">
        <v>1677</v>
      </c>
      <c r="C35" s="126">
        <v>3797</v>
      </c>
      <c r="D35" s="126">
        <v>1446</v>
      </c>
      <c r="E35" s="162">
        <v>655</v>
      </c>
      <c r="F35" s="163">
        <v>1022</v>
      </c>
      <c r="G35" s="162">
        <v>458</v>
      </c>
      <c r="H35" s="164">
        <v>259</v>
      </c>
      <c r="I35" s="164">
        <v>185</v>
      </c>
      <c r="J35" s="164">
        <v>118</v>
      </c>
      <c r="K35" s="164">
        <v>54</v>
      </c>
      <c r="L35" s="164">
        <v>124</v>
      </c>
      <c r="M35" s="164">
        <v>231</v>
      </c>
      <c r="N35" s="164">
        <v>163</v>
      </c>
      <c r="O35" s="163">
        <v>85</v>
      </c>
      <c r="P35" s="162">
        <v>604</v>
      </c>
      <c r="Q35" s="164">
        <v>1038</v>
      </c>
      <c r="R35" s="163">
        <v>35</v>
      </c>
      <c r="S35" s="165">
        <v>6</v>
      </c>
      <c r="T35" s="164">
        <v>94</v>
      </c>
      <c r="U35" s="164">
        <v>199</v>
      </c>
      <c r="V35" s="164">
        <v>430</v>
      </c>
      <c r="W35" s="164">
        <v>355</v>
      </c>
      <c r="X35" s="164">
        <v>398</v>
      </c>
      <c r="Y35" s="163">
        <v>195</v>
      </c>
      <c r="Z35" s="162">
        <v>627</v>
      </c>
      <c r="AA35" s="164">
        <v>504</v>
      </c>
      <c r="AB35" s="164">
        <v>61</v>
      </c>
      <c r="AC35" s="164">
        <v>6</v>
      </c>
      <c r="AD35" s="163">
        <v>479</v>
      </c>
      <c r="AE35" s="162">
        <v>1640</v>
      </c>
      <c r="AF35" s="164">
        <v>17</v>
      </c>
      <c r="AG35" s="164">
        <v>16</v>
      </c>
      <c r="AH35" s="358" t="s">
        <v>316</v>
      </c>
      <c r="AI35" s="359"/>
      <c r="AJ35" s="162">
        <v>1669</v>
      </c>
      <c r="AK35" s="163">
        <v>7</v>
      </c>
    </row>
    <row r="36" spans="1:37" x14ac:dyDescent="0.2">
      <c r="A36" s="32" t="s">
        <v>45</v>
      </c>
      <c r="B36" s="126">
        <v>26138</v>
      </c>
      <c r="C36" s="126">
        <v>60237</v>
      </c>
      <c r="D36" s="126">
        <v>24061</v>
      </c>
      <c r="E36" s="162">
        <v>9395</v>
      </c>
      <c r="F36" s="163">
        <v>16743</v>
      </c>
      <c r="G36" s="162">
        <v>6246</v>
      </c>
      <c r="H36" s="164">
        <v>4878</v>
      </c>
      <c r="I36" s="164">
        <v>3124</v>
      </c>
      <c r="J36" s="164">
        <v>1746</v>
      </c>
      <c r="K36" s="164">
        <v>1021</v>
      </c>
      <c r="L36" s="164">
        <v>1657</v>
      </c>
      <c r="M36" s="164">
        <v>3129</v>
      </c>
      <c r="N36" s="164">
        <v>2985</v>
      </c>
      <c r="O36" s="163">
        <v>1352</v>
      </c>
      <c r="P36" s="162">
        <v>9164</v>
      </c>
      <c r="Q36" s="164">
        <v>16344</v>
      </c>
      <c r="R36" s="163">
        <v>630</v>
      </c>
      <c r="S36" s="165">
        <v>694</v>
      </c>
      <c r="T36" s="164">
        <v>2169</v>
      </c>
      <c r="U36" s="164">
        <v>3011</v>
      </c>
      <c r="V36" s="164">
        <v>6714</v>
      </c>
      <c r="W36" s="164">
        <v>5781</v>
      </c>
      <c r="X36" s="164">
        <v>4790</v>
      </c>
      <c r="Y36" s="163">
        <v>2979</v>
      </c>
      <c r="Z36" s="162">
        <v>10119</v>
      </c>
      <c r="AA36" s="164">
        <v>6861</v>
      </c>
      <c r="AB36" s="164">
        <v>1333</v>
      </c>
      <c r="AC36" s="164">
        <v>1050</v>
      </c>
      <c r="AD36" s="163">
        <v>6775</v>
      </c>
      <c r="AE36" s="162">
        <v>25414</v>
      </c>
      <c r="AF36" s="164">
        <v>523</v>
      </c>
      <c r="AG36" s="164">
        <v>164</v>
      </c>
      <c r="AH36" s="164">
        <v>24</v>
      </c>
      <c r="AI36" s="163">
        <v>13</v>
      </c>
      <c r="AJ36" s="162">
        <v>25865</v>
      </c>
      <c r="AK36" s="163">
        <v>267</v>
      </c>
    </row>
    <row r="37" spans="1:37" x14ac:dyDescent="0.2">
      <c r="A37" s="32" t="s">
        <v>47</v>
      </c>
      <c r="B37" s="126">
        <v>3751</v>
      </c>
      <c r="C37" s="126">
        <v>8884</v>
      </c>
      <c r="D37" s="126">
        <v>3487</v>
      </c>
      <c r="E37" s="162">
        <v>1333</v>
      </c>
      <c r="F37" s="163">
        <v>2418</v>
      </c>
      <c r="G37" s="162">
        <v>816</v>
      </c>
      <c r="H37" s="164">
        <v>637</v>
      </c>
      <c r="I37" s="164">
        <v>433</v>
      </c>
      <c r="J37" s="164">
        <v>237</v>
      </c>
      <c r="K37" s="164">
        <v>94</v>
      </c>
      <c r="L37" s="164">
        <v>275</v>
      </c>
      <c r="M37" s="164">
        <v>533</v>
      </c>
      <c r="N37" s="164">
        <v>525</v>
      </c>
      <c r="O37" s="163">
        <v>201</v>
      </c>
      <c r="P37" s="162">
        <v>1538</v>
      </c>
      <c r="Q37" s="164">
        <v>2115</v>
      </c>
      <c r="R37" s="163">
        <v>98</v>
      </c>
      <c r="S37" s="165">
        <v>16</v>
      </c>
      <c r="T37" s="164">
        <v>200</v>
      </c>
      <c r="U37" s="164">
        <v>354</v>
      </c>
      <c r="V37" s="164">
        <v>1048</v>
      </c>
      <c r="W37" s="164">
        <v>952</v>
      </c>
      <c r="X37" s="164">
        <v>757</v>
      </c>
      <c r="Y37" s="163">
        <v>424</v>
      </c>
      <c r="Z37" s="162">
        <v>1584</v>
      </c>
      <c r="AA37" s="164">
        <v>983</v>
      </c>
      <c r="AB37" s="164">
        <v>157</v>
      </c>
      <c r="AC37" s="164">
        <v>16</v>
      </c>
      <c r="AD37" s="163">
        <v>1011</v>
      </c>
      <c r="AE37" s="162">
        <v>3648</v>
      </c>
      <c r="AF37" s="164">
        <v>80</v>
      </c>
      <c r="AG37" s="164">
        <v>21</v>
      </c>
      <c r="AH37" s="358" t="s">
        <v>316</v>
      </c>
      <c r="AI37" s="359"/>
      <c r="AJ37" s="162">
        <v>3728</v>
      </c>
      <c r="AK37" s="163">
        <v>23</v>
      </c>
    </row>
    <row r="38" spans="1:37" x14ac:dyDescent="0.2">
      <c r="A38" s="32" t="s">
        <v>58</v>
      </c>
      <c r="B38" s="126">
        <v>29053</v>
      </c>
      <c r="C38" s="126">
        <v>64928</v>
      </c>
      <c r="D38" s="126">
        <v>25514</v>
      </c>
      <c r="E38" s="162">
        <v>10870</v>
      </c>
      <c r="F38" s="163">
        <v>18183</v>
      </c>
      <c r="G38" s="162">
        <v>7550</v>
      </c>
      <c r="H38" s="164">
        <v>5789</v>
      </c>
      <c r="I38" s="164">
        <v>3449</v>
      </c>
      <c r="J38" s="164">
        <v>1974</v>
      </c>
      <c r="K38" s="164">
        <v>1198</v>
      </c>
      <c r="L38" s="164">
        <v>1611</v>
      </c>
      <c r="M38" s="164">
        <v>3131</v>
      </c>
      <c r="N38" s="164">
        <v>2971</v>
      </c>
      <c r="O38" s="163">
        <v>1380</v>
      </c>
      <c r="P38" s="162">
        <v>9154</v>
      </c>
      <c r="Q38" s="164">
        <v>19257</v>
      </c>
      <c r="R38" s="163">
        <v>642</v>
      </c>
      <c r="S38" s="165">
        <v>539</v>
      </c>
      <c r="T38" s="164">
        <v>1933</v>
      </c>
      <c r="U38" s="164">
        <v>3157</v>
      </c>
      <c r="V38" s="164">
        <v>7464</v>
      </c>
      <c r="W38" s="164">
        <v>6786</v>
      </c>
      <c r="X38" s="164">
        <v>5682</v>
      </c>
      <c r="Y38" s="163">
        <v>3492</v>
      </c>
      <c r="Z38" s="162">
        <v>11363</v>
      </c>
      <c r="AA38" s="164">
        <v>7249</v>
      </c>
      <c r="AB38" s="164">
        <v>1518</v>
      </c>
      <c r="AC38" s="164">
        <v>769</v>
      </c>
      <c r="AD38" s="163">
        <v>8154</v>
      </c>
      <c r="AE38" s="162">
        <v>28359</v>
      </c>
      <c r="AF38" s="164">
        <v>576</v>
      </c>
      <c r="AG38" s="164">
        <v>83</v>
      </c>
      <c r="AH38" s="164">
        <v>12</v>
      </c>
      <c r="AI38" s="163">
        <v>23</v>
      </c>
      <c r="AJ38" s="162">
        <v>28501</v>
      </c>
      <c r="AK38" s="163">
        <v>541</v>
      </c>
    </row>
    <row r="39" spans="1:37" ht="33" customHeight="1" thickBot="1" x14ac:dyDescent="0.25">
      <c r="A39" s="317" t="s">
        <v>286</v>
      </c>
      <c r="B39" s="320">
        <v>365</v>
      </c>
      <c r="C39" s="320">
        <v>922</v>
      </c>
      <c r="D39" s="320">
        <v>413</v>
      </c>
      <c r="E39" s="318">
        <v>118</v>
      </c>
      <c r="F39" s="321">
        <v>247</v>
      </c>
      <c r="G39" s="318">
        <v>65</v>
      </c>
      <c r="H39" s="322">
        <v>66</v>
      </c>
      <c r="I39" s="322">
        <v>54</v>
      </c>
      <c r="J39" s="322">
        <v>30</v>
      </c>
      <c r="K39" s="322">
        <v>19</v>
      </c>
      <c r="L39" s="322">
        <v>11</v>
      </c>
      <c r="M39" s="322">
        <v>41</v>
      </c>
      <c r="N39" s="322">
        <v>59</v>
      </c>
      <c r="O39" s="321">
        <v>20</v>
      </c>
      <c r="P39" s="318">
        <v>135</v>
      </c>
      <c r="Q39" s="322">
        <v>230</v>
      </c>
      <c r="R39" s="321">
        <v>0</v>
      </c>
      <c r="S39" s="323">
        <v>5</v>
      </c>
      <c r="T39" s="322">
        <v>40</v>
      </c>
      <c r="U39" s="322">
        <v>87</v>
      </c>
      <c r="V39" s="322">
        <v>118</v>
      </c>
      <c r="W39" s="322">
        <v>70</v>
      </c>
      <c r="X39" s="322">
        <v>41</v>
      </c>
      <c r="Y39" s="321">
        <v>4</v>
      </c>
      <c r="Z39" s="318">
        <v>150</v>
      </c>
      <c r="AA39" s="322">
        <v>110</v>
      </c>
      <c r="AB39" s="322">
        <v>1</v>
      </c>
      <c r="AC39" s="360">
        <v>104</v>
      </c>
      <c r="AD39" s="361"/>
      <c r="AE39" s="340">
        <v>349</v>
      </c>
      <c r="AF39" s="341">
        <v>16</v>
      </c>
      <c r="AG39" s="341">
        <v>0</v>
      </c>
      <c r="AH39" s="341">
        <v>0</v>
      </c>
      <c r="AI39" s="321">
        <v>0</v>
      </c>
      <c r="AJ39" s="318">
        <v>357</v>
      </c>
      <c r="AK39" s="321">
        <v>8</v>
      </c>
    </row>
    <row r="40" spans="1:37" s="6" customFormat="1" ht="14.25" thickTop="1" thickBot="1" x14ac:dyDescent="0.25">
      <c r="A40" s="260" t="s">
        <v>63</v>
      </c>
      <c r="B40" s="259">
        <v>286126</v>
      </c>
      <c r="C40" s="259">
        <v>665631</v>
      </c>
      <c r="D40" s="259">
        <v>272130</v>
      </c>
      <c r="E40" s="262">
        <v>103251</v>
      </c>
      <c r="F40" s="261">
        <v>182875</v>
      </c>
      <c r="G40" s="262">
        <v>69588</v>
      </c>
      <c r="H40" s="258">
        <v>53670</v>
      </c>
      <c r="I40" s="258">
        <v>34285</v>
      </c>
      <c r="J40" s="258">
        <v>20720</v>
      </c>
      <c r="K40" s="258">
        <v>13610</v>
      </c>
      <c r="L40" s="258">
        <v>15848</v>
      </c>
      <c r="M40" s="258">
        <v>32459</v>
      </c>
      <c r="N40" s="258">
        <v>31055</v>
      </c>
      <c r="O40" s="261">
        <v>14891</v>
      </c>
      <c r="P40" s="262">
        <v>95028</v>
      </c>
      <c r="Q40" s="258">
        <v>184284</v>
      </c>
      <c r="R40" s="261">
        <v>6814</v>
      </c>
      <c r="S40" s="257">
        <v>4365</v>
      </c>
      <c r="T40" s="258">
        <v>19524</v>
      </c>
      <c r="U40" s="258">
        <v>32845</v>
      </c>
      <c r="V40" s="258">
        <v>73188</v>
      </c>
      <c r="W40" s="258">
        <v>67358</v>
      </c>
      <c r="X40" s="258">
        <v>55091</v>
      </c>
      <c r="Y40" s="261">
        <v>33755</v>
      </c>
      <c r="Z40" s="262">
        <v>114085</v>
      </c>
      <c r="AA40" s="258">
        <v>69395</v>
      </c>
      <c r="AB40" s="258">
        <v>14878</v>
      </c>
      <c r="AC40" s="258">
        <v>6295</v>
      </c>
      <c r="AD40" s="261">
        <v>81473</v>
      </c>
      <c r="AE40" s="261">
        <v>279304</v>
      </c>
      <c r="AF40" s="261">
        <v>5552</v>
      </c>
      <c r="AG40" s="261">
        <v>900</v>
      </c>
      <c r="AH40" s="261">
        <v>224</v>
      </c>
      <c r="AI40" s="263">
        <v>146</v>
      </c>
      <c r="AJ40" s="262">
        <v>280608</v>
      </c>
      <c r="AK40" s="261">
        <v>5468</v>
      </c>
    </row>
    <row r="41" spans="1:37" s="55" customFormat="1" ht="5.25" customHeight="1" thickTop="1" x14ac:dyDescent="0.2">
      <c r="A41" s="78"/>
      <c r="B41" s="147"/>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row>
    <row r="42" spans="1:37" s="55" customFormat="1" ht="19.5" customHeight="1" x14ac:dyDescent="0.2">
      <c r="A42" s="266" t="s">
        <v>282</v>
      </c>
      <c r="B42" s="267">
        <v>5.9769500678559621E-3</v>
      </c>
      <c r="C42" s="278">
        <v>2.8402174795098595E-4</v>
      </c>
      <c r="D42" s="278">
        <v>-1.4347518172911444E-3</v>
      </c>
      <c r="E42" s="278">
        <v>5.5315875071822989E-3</v>
      </c>
      <c r="F42" s="278">
        <v>6.2507221895135336E-3</v>
      </c>
      <c r="G42" s="278">
        <v>1.3648745102037844E-2</v>
      </c>
      <c r="H42" s="278">
        <v>2.7786820888948467E-2</v>
      </c>
      <c r="I42" s="278">
        <v>-3.6616198308680363E-3</v>
      </c>
      <c r="J42" s="278">
        <v>3.0983733539891559E-3</v>
      </c>
      <c r="K42" s="278">
        <v>6.5823533762295692E-3</v>
      </c>
      <c r="L42" s="278">
        <v>-6.2080642127045841E-3</v>
      </c>
      <c r="M42" s="278">
        <v>-1.0818553056622174E-2</v>
      </c>
      <c r="N42" s="278">
        <v>-9.441485120091863E-3</v>
      </c>
      <c r="O42" s="278">
        <v>2.6259089684890925E-3</v>
      </c>
      <c r="P42" s="278">
        <v>-8.0584551148225464E-3</v>
      </c>
      <c r="Q42" s="278">
        <v>1.4366392549291588E-2</v>
      </c>
      <c r="R42" s="278">
        <v>-1.9850402761795168E-2</v>
      </c>
      <c r="S42" s="278">
        <v>3.4482758620689655E-3</v>
      </c>
      <c r="T42" s="278">
        <v>3.4548537515896566E-2</v>
      </c>
      <c r="U42" s="278">
        <v>-2.7592740622316963E-2</v>
      </c>
      <c r="V42" s="278">
        <v>1.0702498170218054E-2</v>
      </c>
      <c r="W42" s="278">
        <v>-5.2867859885403741E-3</v>
      </c>
      <c r="X42" s="278">
        <v>9.2329675563778916E-3</v>
      </c>
      <c r="Y42" s="278">
        <v>3.3748813279024896E-2</v>
      </c>
      <c r="Z42" s="278">
        <v>5.7703896681840519E-2</v>
      </c>
      <c r="AA42" s="278">
        <v>-3.5537580609295086E-2</v>
      </c>
      <c r="AB42" s="278">
        <v>2.1981041351834044E-2</v>
      </c>
      <c r="AC42" s="278">
        <v>5.7805410855318436E-2</v>
      </c>
      <c r="AD42" s="278">
        <v>-3.1282697612479787E-2</v>
      </c>
      <c r="AE42" s="278">
        <v>6.548054503454216E-3</v>
      </c>
      <c r="AF42" s="278">
        <v>-2.8077753779697623E-2</v>
      </c>
      <c r="AG42" s="278">
        <v>-1.4904187366926898E-2</v>
      </c>
      <c r="AH42" s="278">
        <v>4.1860465116279069E-2</v>
      </c>
      <c r="AI42" s="278">
        <v>-9.8765432098765427E-2</v>
      </c>
      <c r="AJ42" s="278">
        <v>4.9853876568678014E-3</v>
      </c>
      <c r="AK42" s="278">
        <v>6.1335403726708072E-2</v>
      </c>
    </row>
    <row r="43" spans="1:37" ht="29.45" customHeight="1" x14ac:dyDescent="0.2">
      <c r="A43" s="2" t="s">
        <v>291</v>
      </c>
      <c r="B43" s="92" t="s">
        <v>230</v>
      </c>
      <c r="C43" s="388" t="s">
        <v>292</v>
      </c>
      <c r="D43" s="388"/>
      <c r="E43" s="388"/>
      <c r="F43" s="388"/>
      <c r="G43" s="388"/>
      <c r="H43" s="388"/>
      <c r="I43" s="388"/>
      <c r="J43" s="388"/>
      <c r="K43" s="388"/>
      <c r="L43" s="388"/>
      <c r="M43" s="388"/>
      <c r="N43" s="388"/>
      <c r="O43" s="388"/>
      <c r="Z43" s="141"/>
      <c r="AA43" s="142"/>
      <c r="AB43" s="142"/>
      <c r="AC43" s="142"/>
      <c r="AD43" s="142"/>
      <c r="AE43" s="142"/>
      <c r="AF43" s="142"/>
      <c r="AG43" s="142"/>
      <c r="AH43" s="142"/>
      <c r="AI43" s="142"/>
      <c r="AJ43" s="142"/>
      <c r="AK43" s="142"/>
    </row>
    <row r="44" spans="1:37" s="8" customFormat="1" ht="11.25" customHeight="1" x14ac:dyDescent="0.2">
      <c r="C44" s="93" t="s">
        <v>231</v>
      </c>
      <c r="D44" s="94"/>
      <c r="E44" s="94"/>
      <c r="F44" s="94"/>
      <c r="G44" s="94"/>
      <c r="H44" s="94"/>
      <c r="I44" s="94"/>
      <c r="J44" s="94"/>
      <c r="K44" s="94"/>
      <c r="L44" s="94"/>
      <c r="M44" s="94"/>
      <c r="N44" s="94"/>
      <c r="O44" s="94"/>
      <c r="P44" s="396"/>
      <c r="Q44" s="396"/>
      <c r="R44" s="396"/>
      <c r="S44" s="396"/>
      <c r="T44" s="396"/>
      <c r="U44" s="396"/>
      <c r="V44" s="396"/>
      <c r="W44" s="396"/>
      <c r="X44" s="396"/>
      <c r="Y44" s="396"/>
      <c r="Z44" s="396"/>
      <c r="AA44" s="396"/>
      <c r="AB44" s="396"/>
      <c r="AC44" s="396"/>
      <c r="AD44" s="396"/>
      <c r="AE44" s="396"/>
      <c r="AF44" s="396"/>
      <c r="AG44" s="396"/>
      <c r="AH44" s="396"/>
      <c r="AI44" s="396"/>
      <c r="AJ44" s="396"/>
      <c r="AK44" s="396"/>
    </row>
    <row r="45" spans="1:37" ht="12.75" customHeight="1" x14ac:dyDescent="0.2">
      <c r="C45" s="93" t="s">
        <v>232</v>
      </c>
      <c r="D45" s="94"/>
      <c r="E45" s="94"/>
      <c r="F45" s="94"/>
      <c r="G45" s="94"/>
      <c r="H45" s="94"/>
      <c r="I45" s="94"/>
      <c r="J45" s="94"/>
      <c r="K45" s="94"/>
      <c r="L45" s="94"/>
      <c r="M45" s="94"/>
      <c r="N45" s="94"/>
      <c r="O45" s="94"/>
      <c r="P45" s="396"/>
      <c r="Q45" s="396"/>
      <c r="R45" s="396"/>
      <c r="S45" s="396"/>
      <c r="T45" s="396"/>
      <c r="U45" s="396"/>
      <c r="V45" s="396"/>
      <c r="W45" s="396"/>
      <c r="X45" s="396"/>
      <c r="Y45" s="396"/>
      <c r="Z45" s="396"/>
      <c r="AA45" s="396"/>
      <c r="AB45" s="396"/>
      <c r="AC45" s="396"/>
      <c r="AD45" s="396"/>
      <c r="AE45" s="396"/>
      <c r="AF45" s="396"/>
      <c r="AG45" s="396"/>
      <c r="AH45" s="396"/>
      <c r="AI45" s="396"/>
      <c r="AJ45" s="396"/>
      <c r="AK45" s="396"/>
    </row>
    <row r="46" spans="1:37" x14ac:dyDescent="0.2">
      <c r="C46" s="94"/>
      <c r="D46" s="94" t="s">
        <v>103</v>
      </c>
      <c r="E46" s="94"/>
      <c r="F46" s="94"/>
      <c r="G46" s="94"/>
      <c r="H46" s="94"/>
      <c r="I46" s="94"/>
      <c r="J46" s="94"/>
      <c r="K46" s="94"/>
      <c r="L46" s="94"/>
      <c r="M46" s="94"/>
      <c r="N46" s="94"/>
      <c r="O46" s="94"/>
      <c r="P46" s="94"/>
    </row>
    <row r="47" spans="1:37" ht="8.25" customHeight="1" x14ac:dyDescent="0.2"/>
    <row r="48" spans="1:37" ht="31.5" customHeight="1" x14ac:dyDescent="0.2">
      <c r="B48" s="396"/>
      <c r="C48" s="396"/>
      <c r="D48" s="396"/>
      <c r="E48" s="396"/>
      <c r="F48" s="396"/>
      <c r="G48" s="396"/>
      <c r="H48" s="396"/>
      <c r="I48" s="396"/>
      <c r="J48" s="396"/>
      <c r="K48" s="396"/>
      <c r="L48" s="396"/>
      <c r="M48" s="396"/>
      <c r="N48" s="396"/>
      <c r="O48" s="396"/>
    </row>
  </sheetData>
  <mergeCells count="65">
    <mergeCell ref="Z44:AK45"/>
    <mergeCell ref="B48:O48"/>
    <mergeCell ref="P44:Y45"/>
    <mergeCell ref="C5:M6"/>
    <mergeCell ref="P3:Y3"/>
    <mergeCell ref="AE13:AE14"/>
    <mergeCell ref="AI13:AI14"/>
    <mergeCell ref="AH13:AH14"/>
    <mergeCell ref="AF13:AF14"/>
    <mergeCell ref="V13:V14"/>
    <mergeCell ref="U13:U14"/>
    <mergeCell ref="T13:T14"/>
    <mergeCell ref="Q5:X6"/>
    <mergeCell ref="B3:O3"/>
    <mergeCell ref="M13:O13"/>
    <mergeCell ref="E12:F13"/>
    <mergeCell ref="G12:O12"/>
    <mergeCell ref="L13:L14"/>
    <mergeCell ref="C43:O43"/>
    <mergeCell ref="A12:A14"/>
    <mergeCell ref="B12:B14"/>
    <mergeCell ref="C12:C14"/>
    <mergeCell ref="D12:D14"/>
    <mergeCell ref="G13:H13"/>
    <mergeCell ref="I13:K13"/>
    <mergeCell ref="Y13:Y14"/>
    <mergeCell ref="X13:X14"/>
    <mergeCell ref="Q13:Q14"/>
    <mergeCell ref="P13:P14"/>
    <mergeCell ref="P12:R12"/>
    <mergeCell ref="R13:R14"/>
    <mergeCell ref="S13:S14"/>
    <mergeCell ref="S12:Y12"/>
    <mergeCell ref="W13:W14"/>
    <mergeCell ref="AJ12:AK12"/>
    <mergeCell ref="AJ13:AJ14"/>
    <mergeCell ref="AK13:AK14"/>
    <mergeCell ref="Z3:AK3"/>
    <mergeCell ref="AD13:AD14"/>
    <mergeCell ref="Z13:Z14"/>
    <mergeCell ref="AA13:AA14"/>
    <mergeCell ref="AC13:AC14"/>
    <mergeCell ref="AB13:AB14"/>
    <mergeCell ref="Z12:AD12"/>
    <mergeCell ref="AE12:AI12"/>
    <mergeCell ref="AA5:AJ6"/>
    <mergeCell ref="AG13:AG14"/>
    <mergeCell ref="AH26:AI26"/>
    <mergeCell ref="AH28:AI28"/>
    <mergeCell ref="AH29:AI29"/>
    <mergeCell ref="AH30:AI30"/>
    <mergeCell ref="AH31:AI31"/>
    <mergeCell ref="AG25:AH25"/>
    <mergeCell ref="AH15:AI15"/>
    <mergeCell ref="AH16:AI16"/>
    <mergeCell ref="AH20:AI20"/>
    <mergeCell ref="AH22:AI22"/>
    <mergeCell ref="AH23:AI23"/>
    <mergeCell ref="AH24:AI24"/>
    <mergeCell ref="AH34:AI34"/>
    <mergeCell ref="AH35:AI35"/>
    <mergeCell ref="AH37:AI37"/>
    <mergeCell ref="AC29:AD29"/>
    <mergeCell ref="AC39:AD39"/>
    <mergeCell ref="AH32:AI32"/>
  </mergeCells>
  <phoneticPr fontId="17" type="noConversion"/>
  <hyperlinks>
    <hyperlink ref="A9" location="Sommaire!A1" display="Sommaire" xr:uid="{00000000-0004-0000-0100-000000000000}"/>
  </hyperlinks>
  <pageMargins left="0.39370078740157483" right="0.39370078740157483" top="0.59055118110236227" bottom="0.59055118110236227" header="0.51181102362204722" footer="0.51181102362204722"/>
  <pageSetup paperSize="9" scale="66" fitToWidth="3" orientation="landscape" r:id="rId1"/>
  <headerFooter alignWithMargins="0">
    <oddHeader>&amp;R&amp;"Arial,Italique"&amp;8Observatoire Statistiques et Etudes - CAF de la Réunion - Mai 2021</oddHeader>
  </headerFooter>
  <colBreaks count="1" manualBreakCount="1">
    <brk id="2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3:U61"/>
  <sheetViews>
    <sheetView showGridLines="0" view="pageBreakPreview" topLeftCell="A7" zoomScaleNormal="85" zoomScaleSheetLayoutView="100" workbookViewId="0">
      <selection activeCell="S22" sqref="S22:S23"/>
    </sheetView>
  </sheetViews>
  <sheetFormatPr baseColWidth="10" defaultColWidth="11.42578125" defaultRowHeight="12.75" x14ac:dyDescent="0.2"/>
  <cols>
    <col min="1" max="1" width="17.140625" style="4" customWidth="1"/>
    <col min="2" max="10" width="11.7109375" style="4" customWidth="1"/>
    <col min="11" max="11" width="13.7109375" style="4" customWidth="1"/>
    <col min="12" max="12" width="17.7109375" style="4" customWidth="1"/>
    <col min="13" max="16" width="14" style="4" customWidth="1"/>
    <col min="17" max="17" width="14.42578125" style="77" customWidth="1"/>
    <col min="18" max="18" width="13.7109375" style="4" customWidth="1"/>
    <col min="19" max="19" width="11.42578125" style="4"/>
    <col min="20" max="20" width="15.42578125" style="4" customWidth="1"/>
    <col min="21" max="16384" width="11.42578125" style="4"/>
  </cols>
  <sheetData>
    <row r="3" spans="1:20" x14ac:dyDescent="0.2">
      <c r="B3" s="371" t="str">
        <f>ALLOC!B3</f>
        <v>LES ALLOCATAIRES DE LA CAF DE LA REUNION EN 2021</v>
      </c>
      <c r="C3" s="371"/>
      <c r="D3" s="371"/>
      <c r="E3" s="371"/>
      <c r="F3" s="371"/>
      <c r="G3" s="371"/>
      <c r="H3" s="371"/>
      <c r="I3" s="371"/>
      <c r="J3" s="371"/>
      <c r="K3" s="371"/>
      <c r="L3" s="371"/>
      <c r="M3" s="371"/>
      <c r="N3" s="371"/>
      <c r="O3" s="371"/>
      <c r="P3" s="371"/>
      <c r="Q3" s="371"/>
      <c r="R3" s="371"/>
      <c r="S3" s="371"/>
      <c r="T3" s="371"/>
    </row>
    <row r="5" spans="1:20" x14ac:dyDescent="0.2">
      <c r="C5" s="377" t="s">
        <v>164</v>
      </c>
      <c r="D5" s="377"/>
      <c r="E5" s="377"/>
      <c r="F5" s="377"/>
      <c r="G5" s="377"/>
      <c r="H5" s="377"/>
      <c r="I5" s="377"/>
      <c r="J5" s="377"/>
      <c r="K5" s="377"/>
      <c r="L5" s="377"/>
      <c r="M5" s="377"/>
      <c r="N5" s="377"/>
      <c r="O5" s="377"/>
      <c r="P5" s="377"/>
      <c r="Q5" s="377"/>
      <c r="R5" s="377"/>
      <c r="S5" s="377"/>
    </row>
    <row r="6" spans="1:20" s="84" customFormat="1" x14ac:dyDescent="0.2">
      <c r="C6" s="377"/>
      <c r="D6" s="377"/>
      <c r="E6" s="377"/>
      <c r="F6" s="377"/>
      <c r="G6" s="377"/>
      <c r="H6" s="377"/>
      <c r="I6" s="377"/>
      <c r="J6" s="377"/>
      <c r="K6" s="377"/>
      <c r="L6" s="377"/>
      <c r="M6" s="377"/>
      <c r="N6" s="377"/>
      <c r="O6" s="377"/>
      <c r="P6" s="377"/>
      <c r="Q6" s="377"/>
      <c r="R6" s="377"/>
      <c r="S6" s="377"/>
    </row>
    <row r="7" spans="1:20" ht="21" customHeight="1" x14ac:dyDescent="0.2"/>
    <row r="8" spans="1:20" ht="20.45" customHeight="1" thickBot="1" x14ac:dyDescent="0.25">
      <c r="A8" s="56" t="s">
        <v>166</v>
      </c>
      <c r="B8" s="9"/>
      <c r="C8" s="9"/>
      <c r="D8" s="9"/>
      <c r="E8" s="9"/>
      <c r="F8" s="9"/>
      <c r="G8" s="9"/>
      <c r="H8" s="9"/>
      <c r="I8" s="9"/>
      <c r="J8" s="9"/>
      <c r="K8" s="9"/>
      <c r="L8" s="9"/>
      <c r="M8" s="9"/>
      <c r="N8" s="9"/>
      <c r="O8" s="9"/>
      <c r="P8" s="9"/>
      <c r="Q8" s="9"/>
    </row>
    <row r="9" spans="1:20" s="8" customFormat="1" ht="12.75" customHeight="1" thickTop="1" thickBot="1" x14ac:dyDescent="0.25">
      <c r="A9" s="407" t="s">
        <v>32</v>
      </c>
      <c r="B9" s="415" t="s">
        <v>88</v>
      </c>
      <c r="C9" s="413"/>
      <c r="D9" s="413"/>
      <c r="E9" s="413"/>
      <c r="F9" s="413"/>
      <c r="G9" s="413"/>
      <c r="H9" s="413"/>
      <c r="I9" s="413"/>
      <c r="J9" s="413"/>
      <c r="K9" s="413"/>
      <c r="L9" s="413"/>
      <c r="M9" s="413"/>
      <c r="N9" s="412" t="s">
        <v>89</v>
      </c>
      <c r="O9" s="413"/>
      <c r="P9" s="413"/>
      <c r="Q9" s="413"/>
      <c r="R9" s="413"/>
      <c r="S9" s="413"/>
      <c r="T9" s="414"/>
    </row>
    <row r="10" spans="1:20" s="8" customFormat="1" ht="12.75" customHeight="1" thickTop="1" x14ac:dyDescent="0.2">
      <c r="A10" s="408"/>
      <c r="B10" s="422" t="s">
        <v>90</v>
      </c>
      <c r="C10" s="423"/>
      <c r="D10" s="391" t="s">
        <v>91</v>
      </c>
      <c r="E10" s="422" t="s">
        <v>92</v>
      </c>
      <c r="F10" s="423"/>
      <c r="G10" s="416" t="s">
        <v>95</v>
      </c>
      <c r="H10" s="422" t="s">
        <v>96</v>
      </c>
      <c r="I10" s="423"/>
      <c r="J10" s="424" t="s">
        <v>97</v>
      </c>
      <c r="K10" s="425"/>
      <c r="L10" s="425"/>
      <c r="M10" s="426"/>
      <c r="N10" s="422" t="s">
        <v>98</v>
      </c>
      <c r="O10" s="423"/>
      <c r="P10" s="420" t="s">
        <v>101</v>
      </c>
      <c r="Q10" s="410" t="s">
        <v>99</v>
      </c>
      <c r="R10" s="410" t="s">
        <v>102</v>
      </c>
      <c r="S10" s="410" t="s">
        <v>100</v>
      </c>
      <c r="T10" s="418" t="s">
        <v>201</v>
      </c>
    </row>
    <row r="11" spans="1:20" s="29" customFormat="1" ht="39.6" customHeight="1" thickBot="1" x14ac:dyDescent="0.25">
      <c r="A11" s="409"/>
      <c r="B11" s="117" t="s">
        <v>204</v>
      </c>
      <c r="C11" s="27" t="s">
        <v>205</v>
      </c>
      <c r="D11" s="393"/>
      <c r="E11" s="117" t="s">
        <v>204</v>
      </c>
      <c r="F11" s="27" t="s">
        <v>93</v>
      </c>
      <c r="G11" s="417"/>
      <c r="H11" s="117" t="s">
        <v>204</v>
      </c>
      <c r="I11" s="27" t="s">
        <v>205</v>
      </c>
      <c r="J11" s="117" t="s">
        <v>94</v>
      </c>
      <c r="K11" s="28" t="s">
        <v>30</v>
      </c>
      <c r="L11" s="28" t="s">
        <v>31</v>
      </c>
      <c r="M11" s="27" t="s">
        <v>93</v>
      </c>
      <c r="N11" s="117" t="s">
        <v>204</v>
      </c>
      <c r="O11" s="27" t="s">
        <v>206</v>
      </c>
      <c r="P11" s="421"/>
      <c r="Q11" s="411"/>
      <c r="R11" s="411"/>
      <c r="S11" s="411"/>
      <c r="T11" s="419"/>
    </row>
    <row r="12" spans="1:20" ht="13.5" thickTop="1" x14ac:dyDescent="0.2">
      <c r="A12" s="31" t="s">
        <v>39</v>
      </c>
      <c r="B12" s="159">
        <v>2039</v>
      </c>
      <c r="C12" s="123">
        <v>3884.5</v>
      </c>
      <c r="D12" s="125">
        <v>247</v>
      </c>
      <c r="E12" s="159">
        <v>1239</v>
      </c>
      <c r="F12" s="160">
        <v>2017</v>
      </c>
      <c r="G12" s="427">
        <v>55</v>
      </c>
      <c r="H12" s="159">
        <v>607</v>
      </c>
      <c r="I12" s="160">
        <v>1006</v>
      </c>
      <c r="J12" s="159">
        <v>110</v>
      </c>
      <c r="K12" s="161">
        <v>75</v>
      </c>
      <c r="L12" s="161">
        <v>45</v>
      </c>
      <c r="M12" s="160">
        <v>120</v>
      </c>
      <c r="N12" s="159">
        <v>480</v>
      </c>
      <c r="O12" s="160">
        <v>1057</v>
      </c>
      <c r="P12" s="166">
        <v>13</v>
      </c>
      <c r="Q12" s="161">
        <v>448</v>
      </c>
      <c r="R12" s="430" t="s">
        <v>316</v>
      </c>
      <c r="S12" s="161">
        <v>94</v>
      </c>
      <c r="T12" s="160">
        <v>16</v>
      </c>
    </row>
    <row r="13" spans="1:20" x14ac:dyDescent="0.2">
      <c r="A13" s="32" t="s">
        <v>48</v>
      </c>
      <c r="B13" s="162">
        <v>1064</v>
      </c>
      <c r="C13" s="122">
        <v>2240.5</v>
      </c>
      <c r="D13" s="126">
        <v>125</v>
      </c>
      <c r="E13" s="162">
        <v>722</v>
      </c>
      <c r="F13" s="163">
        <v>1243</v>
      </c>
      <c r="G13" s="428"/>
      <c r="H13" s="162">
        <v>277</v>
      </c>
      <c r="I13" s="163">
        <v>509</v>
      </c>
      <c r="J13" s="162">
        <v>63</v>
      </c>
      <c r="K13" s="164">
        <v>46</v>
      </c>
      <c r="L13" s="164">
        <v>24</v>
      </c>
      <c r="M13" s="163">
        <v>70</v>
      </c>
      <c r="N13" s="162">
        <v>257</v>
      </c>
      <c r="O13" s="163">
        <v>598</v>
      </c>
      <c r="P13" s="165">
        <v>7</v>
      </c>
      <c r="Q13" s="164">
        <v>247</v>
      </c>
      <c r="R13" s="431"/>
      <c r="S13" s="164">
        <v>35</v>
      </c>
      <c r="T13" s="163">
        <v>15</v>
      </c>
    </row>
    <row r="14" spans="1:20" x14ac:dyDescent="0.2">
      <c r="A14" s="32" t="s">
        <v>49</v>
      </c>
      <c r="B14" s="162">
        <v>1128</v>
      </c>
      <c r="C14" s="122">
        <v>2185</v>
      </c>
      <c r="D14" s="126">
        <v>145</v>
      </c>
      <c r="E14" s="162">
        <v>787</v>
      </c>
      <c r="F14" s="163">
        <v>1243</v>
      </c>
      <c r="G14" s="428"/>
      <c r="H14" s="162">
        <v>223</v>
      </c>
      <c r="I14" s="163">
        <v>385</v>
      </c>
      <c r="J14" s="162">
        <v>91</v>
      </c>
      <c r="K14" s="164">
        <v>81</v>
      </c>
      <c r="L14" s="164">
        <v>24</v>
      </c>
      <c r="M14" s="163">
        <v>105</v>
      </c>
      <c r="N14" s="162">
        <v>258</v>
      </c>
      <c r="O14" s="163">
        <v>620</v>
      </c>
      <c r="P14" s="165">
        <v>13</v>
      </c>
      <c r="Q14" s="164">
        <v>256</v>
      </c>
      <c r="R14" s="431"/>
      <c r="S14" s="164">
        <v>9</v>
      </c>
      <c r="T14" s="163">
        <v>10</v>
      </c>
    </row>
    <row r="15" spans="1:20" x14ac:dyDescent="0.2">
      <c r="A15" s="32" t="s">
        <v>50</v>
      </c>
      <c r="B15" s="162">
        <v>9374</v>
      </c>
      <c r="C15" s="122">
        <v>19860</v>
      </c>
      <c r="D15" s="126">
        <v>1237</v>
      </c>
      <c r="E15" s="162">
        <v>5996</v>
      </c>
      <c r="F15" s="163">
        <v>10619</v>
      </c>
      <c r="G15" s="428"/>
      <c r="H15" s="162">
        <v>2973</v>
      </c>
      <c r="I15" s="163">
        <v>5853</v>
      </c>
      <c r="J15" s="162">
        <v>475</v>
      </c>
      <c r="K15" s="164">
        <v>324</v>
      </c>
      <c r="L15" s="164">
        <v>203</v>
      </c>
      <c r="M15" s="163">
        <v>527</v>
      </c>
      <c r="N15" s="162">
        <v>2558</v>
      </c>
      <c r="O15" s="163">
        <v>6443</v>
      </c>
      <c r="P15" s="165">
        <v>86</v>
      </c>
      <c r="Q15" s="164">
        <v>2430</v>
      </c>
      <c r="R15" s="431"/>
      <c r="S15" s="164">
        <v>385</v>
      </c>
      <c r="T15" s="163">
        <v>89</v>
      </c>
    </row>
    <row r="16" spans="1:20" x14ac:dyDescent="0.2">
      <c r="A16" s="32" t="s">
        <v>51</v>
      </c>
      <c r="B16" s="162">
        <v>6349</v>
      </c>
      <c r="C16" s="122">
        <v>13609</v>
      </c>
      <c r="D16" s="126">
        <v>822</v>
      </c>
      <c r="E16" s="162">
        <v>4121</v>
      </c>
      <c r="F16" s="163">
        <v>7297</v>
      </c>
      <c r="G16" s="428"/>
      <c r="H16" s="162">
        <v>2197</v>
      </c>
      <c r="I16" s="163">
        <v>4239</v>
      </c>
      <c r="J16" s="162">
        <v>365</v>
      </c>
      <c r="K16" s="164">
        <v>257</v>
      </c>
      <c r="L16" s="164">
        <v>146</v>
      </c>
      <c r="M16" s="163">
        <v>403</v>
      </c>
      <c r="N16" s="162">
        <v>1817</v>
      </c>
      <c r="O16" s="163">
        <v>4641</v>
      </c>
      <c r="P16" s="165">
        <v>52</v>
      </c>
      <c r="Q16" s="164">
        <v>1733</v>
      </c>
      <c r="R16" s="431"/>
      <c r="S16" s="164">
        <v>286</v>
      </c>
      <c r="T16" s="163">
        <v>50</v>
      </c>
    </row>
    <row r="17" spans="1:20" x14ac:dyDescent="0.2">
      <c r="A17" s="32" t="s">
        <v>60</v>
      </c>
      <c r="B17" s="162">
        <v>997</v>
      </c>
      <c r="C17" s="122">
        <v>1908.5</v>
      </c>
      <c r="D17" s="126">
        <v>134</v>
      </c>
      <c r="E17" s="162">
        <v>676</v>
      </c>
      <c r="F17" s="163">
        <v>1076</v>
      </c>
      <c r="G17" s="428"/>
      <c r="H17" s="162">
        <v>270</v>
      </c>
      <c r="I17" s="163">
        <v>432</v>
      </c>
      <c r="J17" s="162">
        <v>49</v>
      </c>
      <c r="K17" s="164">
        <v>36</v>
      </c>
      <c r="L17" s="164">
        <v>15</v>
      </c>
      <c r="M17" s="163">
        <v>51</v>
      </c>
      <c r="N17" s="162">
        <v>253</v>
      </c>
      <c r="O17" s="163">
        <v>557</v>
      </c>
      <c r="P17" s="165">
        <v>6</v>
      </c>
      <c r="Q17" s="164">
        <v>247</v>
      </c>
      <c r="R17" s="431"/>
      <c r="S17" s="164">
        <v>34</v>
      </c>
      <c r="T17" s="163">
        <v>6</v>
      </c>
    </row>
    <row r="18" spans="1:20" x14ac:dyDescent="0.2">
      <c r="A18" s="32" t="s">
        <v>52</v>
      </c>
      <c r="B18" s="162">
        <v>21708</v>
      </c>
      <c r="C18" s="122">
        <v>43382</v>
      </c>
      <c r="D18" s="126">
        <v>2553</v>
      </c>
      <c r="E18" s="162">
        <v>12109</v>
      </c>
      <c r="F18" s="163">
        <v>20686</v>
      </c>
      <c r="G18" s="428"/>
      <c r="H18" s="162">
        <v>6680</v>
      </c>
      <c r="I18" s="163">
        <v>12015</v>
      </c>
      <c r="J18" s="162">
        <v>1144</v>
      </c>
      <c r="K18" s="164">
        <v>675</v>
      </c>
      <c r="L18" s="164">
        <v>566</v>
      </c>
      <c r="M18" s="163">
        <v>1241</v>
      </c>
      <c r="N18" s="162">
        <v>5650</v>
      </c>
      <c r="O18" s="163">
        <v>12961</v>
      </c>
      <c r="P18" s="165">
        <v>160</v>
      </c>
      <c r="Q18" s="164">
        <v>5095</v>
      </c>
      <c r="R18" s="431"/>
      <c r="S18" s="164">
        <v>1032</v>
      </c>
      <c r="T18" s="163">
        <v>189</v>
      </c>
    </row>
    <row r="19" spans="1:20" x14ac:dyDescent="0.2">
      <c r="A19" s="32" t="s">
        <v>59</v>
      </c>
      <c r="B19" s="162">
        <v>5883</v>
      </c>
      <c r="C19" s="122">
        <v>11270.5</v>
      </c>
      <c r="D19" s="126">
        <v>659</v>
      </c>
      <c r="E19" s="162">
        <v>3154</v>
      </c>
      <c r="F19" s="163">
        <v>5112</v>
      </c>
      <c r="G19" s="428"/>
      <c r="H19" s="162">
        <v>1516</v>
      </c>
      <c r="I19" s="163">
        <v>2620</v>
      </c>
      <c r="J19" s="162">
        <v>310</v>
      </c>
      <c r="K19" s="164">
        <v>201</v>
      </c>
      <c r="L19" s="164">
        <v>142</v>
      </c>
      <c r="M19" s="163">
        <v>343</v>
      </c>
      <c r="N19" s="162">
        <v>1570</v>
      </c>
      <c r="O19" s="163">
        <v>3384</v>
      </c>
      <c r="P19" s="165">
        <v>25</v>
      </c>
      <c r="Q19" s="164">
        <v>1384</v>
      </c>
      <c r="R19" s="431"/>
      <c r="S19" s="164">
        <v>385</v>
      </c>
      <c r="T19" s="163">
        <v>87</v>
      </c>
    </row>
    <row r="20" spans="1:20" x14ac:dyDescent="0.2">
      <c r="A20" s="32" t="s">
        <v>61</v>
      </c>
      <c r="B20" s="162">
        <v>3894</v>
      </c>
      <c r="C20" s="122">
        <v>7523.5</v>
      </c>
      <c r="D20" s="126">
        <v>465</v>
      </c>
      <c r="E20" s="162">
        <v>2172</v>
      </c>
      <c r="F20" s="163">
        <v>3514</v>
      </c>
      <c r="G20" s="428"/>
      <c r="H20" s="162">
        <v>1030</v>
      </c>
      <c r="I20" s="163">
        <v>1813</v>
      </c>
      <c r="J20" s="162">
        <v>178</v>
      </c>
      <c r="K20" s="164">
        <v>99</v>
      </c>
      <c r="L20" s="164">
        <v>86</v>
      </c>
      <c r="M20" s="163">
        <v>185</v>
      </c>
      <c r="N20" s="162">
        <v>1009</v>
      </c>
      <c r="O20" s="163">
        <v>2201</v>
      </c>
      <c r="P20" s="165">
        <v>35</v>
      </c>
      <c r="Q20" s="164">
        <v>906</v>
      </c>
      <c r="R20" s="431"/>
      <c r="S20" s="164">
        <v>232</v>
      </c>
      <c r="T20" s="163">
        <v>38</v>
      </c>
    </row>
    <row r="21" spans="1:20" x14ac:dyDescent="0.2">
      <c r="A21" s="32" t="s">
        <v>43</v>
      </c>
      <c r="B21" s="162">
        <v>6019</v>
      </c>
      <c r="C21" s="122">
        <v>11616.5</v>
      </c>
      <c r="D21" s="126">
        <v>709</v>
      </c>
      <c r="E21" s="162">
        <v>3024</v>
      </c>
      <c r="F21" s="163">
        <v>5008</v>
      </c>
      <c r="G21" s="428"/>
      <c r="H21" s="162">
        <v>1498</v>
      </c>
      <c r="I21" s="163">
        <v>2613</v>
      </c>
      <c r="J21" s="162">
        <v>366</v>
      </c>
      <c r="K21" s="164">
        <v>236</v>
      </c>
      <c r="L21" s="164">
        <v>160</v>
      </c>
      <c r="M21" s="163">
        <v>396</v>
      </c>
      <c r="N21" s="162">
        <v>1635</v>
      </c>
      <c r="O21" s="163">
        <v>3521</v>
      </c>
      <c r="P21" s="165">
        <v>42</v>
      </c>
      <c r="Q21" s="164">
        <v>1384</v>
      </c>
      <c r="R21" s="431"/>
      <c r="S21" s="164">
        <v>448</v>
      </c>
      <c r="T21" s="163">
        <v>79</v>
      </c>
    </row>
    <row r="22" spans="1:20" x14ac:dyDescent="0.2">
      <c r="A22" s="32" t="s">
        <v>44</v>
      </c>
      <c r="B22" s="162">
        <v>5190</v>
      </c>
      <c r="C22" s="122">
        <v>10813.5</v>
      </c>
      <c r="D22" s="126">
        <v>646</v>
      </c>
      <c r="E22" s="162">
        <v>3539</v>
      </c>
      <c r="F22" s="163">
        <v>6049</v>
      </c>
      <c r="G22" s="428"/>
      <c r="H22" s="162">
        <v>2193</v>
      </c>
      <c r="I22" s="163">
        <v>4035</v>
      </c>
      <c r="J22" s="162">
        <v>280</v>
      </c>
      <c r="K22" s="164">
        <v>182</v>
      </c>
      <c r="L22" s="164">
        <v>118</v>
      </c>
      <c r="M22" s="163">
        <v>300</v>
      </c>
      <c r="N22" s="162">
        <v>1359</v>
      </c>
      <c r="O22" s="163">
        <v>3292</v>
      </c>
      <c r="P22" s="165">
        <v>38</v>
      </c>
      <c r="Q22" s="164">
        <v>1326</v>
      </c>
      <c r="R22" s="431"/>
      <c r="S22" s="164">
        <v>122</v>
      </c>
      <c r="T22" s="163">
        <v>26</v>
      </c>
    </row>
    <row r="23" spans="1:20" x14ac:dyDescent="0.2">
      <c r="A23" s="32" t="s">
        <v>54</v>
      </c>
      <c r="B23" s="162">
        <v>5706</v>
      </c>
      <c r="C23" s="122">
        <v>10244</v>
      </c>
      <c r="D23" s="126">
        <v>629</v>
      </c>
      <c r="E23" s="162">
        <v>3210</v>
      </c>
      <c r="F23" s="163">
        <v>4914</v>
      </c>
      <c r="G23" s="428"/>
      <c r="H23" s="162">
        <v>1257</v>
      </c>
      <c r="I23" s="163">
        <v>2030</v>
      </c>
      <c r="J23" s="162">
        <v>300</v>
      </c>
      <c r="K23" s="164">
        <v>207</v>
      </c>
      <c r="L23" s="164">
        <v>124</v>
      </c>
      <c r="M23" s="163">
        <v>331</v>
      </c>
      <c r="N23" s="162">
        <v>1427</v>
      </c>
      <c r="O23" s="163">
        <v>2830</v>
      </c>
      <c r="P23" s="165">
        <v>38</v>
      </c>
      <c r="Q23" s="164">
        <v>1200</v>
      </c>
      <c r="R23" s="431"/>
      <c r="S23" s="164">
        <v>457</v>
      </c>
      <c r="T23" s="163">
        <v>58</v>
      </c>
    </row>
    <row r="24" spans="1:20" x14ac:dyDescent="0.2">
      <c r="A24" s="32" t="s">
        <v>56</v>
      </c>
      <c r="B24" s="162">
        <v>16514</v>
      </c>
      <c r="C24" s="122">
        <v>29647</v>
      </c>
      <c r="D24" s="126">
        <v>1781</v>
      </c>
      <c r="E24" s="162">
        <v>8916</v>
      </c>
      <c r="F24" s="163">
        <v>13689</v>
      </c>
      <c r="G24" s="428"/>
      <c r="H24" s="162">
        <v>3970</v>
      </c>
      <c r="I24" s="163">
        <v>6396</v>
      </c>
      <c r="J24" s="162">
        <v>905</v>
      </c>
      <c r="K24" s="164">
        <v>576</v>
      </c>
      <c r="L24" s="164">
        <v>399</v>
      </c>
      <c r="M24" s="163">
        <v>975</v>
      </c>
      <c r="N24" s="162">
        <v>3827</v>
      </c>
      <c r="O24" s="163">
        <v>7689</v>
      </c>
      <c r="P24" s="165">
        <v>79</v>
      </c>
      <c r="Q24" s="164">
        <v>3324</v>
      </c>
      <c r="R24" s="431"/>
      <c r="S24" s="164">
        <v>1034</v>
      </c>
      <c r="T24" s="163">
        <v>166</v>
      </c>
    </row>
    <row r="25" spans="1:20" x14ac:dyDescent="0.2">
      <c r="A25" s="32" t="s">
        <v>62</v>
      </c>
      <c r="B25" s="162">
        <v>1100</v>
      </c>
      <c r="C25" s="122">
        <v>1916.5</v>
      </c>
      <c r="D25" s="126">
        <v>121</v>
      </c>
      <c r="E25" s="162">
        <v>662</v>
      </c>
      <c r="F25" s="163">
        <v>994</v>
      </c>
      <c r="G25" s="428"/>
      <c r="H25" s="162">
        <v>274</v>
      </c>
      <c r="I25" s="163">
        <v>407</v>
      </c>
      <c r="J25" s="162">
        <v>55</v>
      </c>
      <c r="K25" s="164">
        <v>31</v>
      </c>
      <c r="L25" s="164">
        <v>26</v>
      </c>
      <c r="M25" s="163">
        <v>57</v>
      </c>
      <c r="N25" s="162">
        <v>268</v>
      </c>
      <c r="O25" s="163">
        <v>526</v>
      </c>
      <c r="P25" s="165">
        <v>9</v>
      </c>
      <c r="Q25" s="164">
        <v>240</v>
      </c>
      <c r="R25" s="431"/>
      <c r="S25" s="164">
        <v>62</v>
      </c>
      <c r="T25" s="163">
        <v>11</v>
      </c>
    </row>
    <row r="26" spans="1:20" x14ac:dyDescent="0.2">
      <c r="A26" s="32" t="s">
        <v>40</v>
      </c>
      <c r="B26" s="162">
        <v>767</v>
      </c>
      <c r="C26" s="122">
        <v>1411</v>
      </c>
      <c r="D26" s="126">
        <v>77</v>
      </c>
      <c r="E26" s="162">
        <v>538</v>
      </c>
      <c r="F26" s="163">
        <v>832</v>
      </c>
      <c r="G26" s="428"/>
      <c r="H26" s="162">
        <v>170</v>
      </c>
      <c r="I26" s="163">
        <v>274</v>
      </c>
      <c r="J26" s="162">
        <v>39</v>
      </c>
      <c r="K26" s="164">
        <v>28</v>
      </c>
      <c r="L26" s="164">
        <v>17</v>
      </c>
      <c r="M26" s="163">
        <v>45</v>
      </c>
      <c r="N26" s="162">
        <v>195</v>
      </c>
      <c r="O26" s="163">
        <v>438</v>
      </c>
      <c r="P26" s="165" t="s">
        <v>316</v>
      </c>
      <c r="Q26" s="164">
        <v>184</v>
      </c>
      <c r="R26" s="431"/>
      <c r="S26" s="164">
        <v>44</v>
      </c>
      <c r="T26" s="163">
        <v>6</v>
      </c>
    </row>
    <row r="27" spans="1:20" x14ac:dyDescent="0.2">
      <c r="A27" s="32" t="s">
        <v>41</v>
      </c>
      <c r="B27" s="162">
        <v>1038</v>
      </c>
      <c r="C27" s="122">
        <v>1887.5</v>
      </c>
      <c r="D27" s="126">
        <v>123</v>
      </c>
      <c r="E27" s="162">
        <v>550</v>
      </c>
      <c r="F27" s="163">
        <v>864</v>
      </c>
      <c r="G27" s="428"/>
      <c r="H27" s="162">
        <v>171</v>
      </c>
      <c r="I27" s="163">
        <v>276</v>
      </c>
      <c r="J27" s="162">
        <v>61</v>
      </c>
      <c r="K27" s="164">
        <v>25</v>
      </c>
      <c r="L27" s="164">
        <v>41</v>
      </c>
      <c r="M27" s="163">
        <v>66</v>
      </c>
      <c r="N27" s="162">
        <v>276</v>
      </c>
      <c r="O27" s="163">
        <v>544</v>
      </c>
      <c r="P27" s="165" t="s">
        <v>316</v>
      </c>
      <c r="Q27" s="164">
        <v>232</v>
      </c>
      <c r="R27" s="431"/>
      <c r="S27" s="164">
        <v>105</v>
      </c>
      <c r="T27" s="163">
        <v>21</v>
      </c>
    </row>
    <row r="28" spans="1:20" x14ac:dyDescent="0.2">
      <c r="A28" s="32" t="s">
        <v>42</v>
      </c>
      <c r="B28" s="162">
        <v>2240</v>
      </c>
      <c r="C28" s="122">
        <v>3862</v>
      </c>
      <c r="D28" s="126">
        <v>237</v>
      </c>
      <c r="E28" s="162">
        <v>1087</v>
      </c>
      <c r="F28" s="163">
        <v>1604</v>
      </c>
      <c r="G28" s="428"/>
      <c r="H28" s="162">
        <v>383</v>
      </c>
      <c r="I28" s="163">
        <v>558</v>
      </c>
      <c r="J28" s="162">
        <v>120</v>
      </c>
      <c r="K28" s="164">
        <v>64</v>
      </c>
      <c r="L28" s="164">
        <v>68</v>
      </c>
      <c r="M28" s="163">
        <v>132</v>
      </c>
      <c r="N28" s="162">
        <v>533</v>
      </c>
      <c r="O28" s="163">
        <v>993</v>
      </c>
      <c r="P28" s="165">
        <v>18</v>
      </c>
      <c r="Q28" s="164">
        <v>406</v>
      </c>
      <c r="R28" s="431"/>
      <c r="S28" s="164">
        <v>239</v>
      </c>
      <c r="T28" s="163">
        <v>21</v>
      </c>
    </row>
    <row r="29" spans="1:20" x14ac:dyDescent="0.2">
      <c r="A29" s="32" t="s">
        <v>46</v>
      </c>
      <c r="B29" s="162">
        <v>1750</v>
      </c>
      <c r="C29" s="122">
        <v>3055.5</v>
      </c>
      <c r="D29" s="126">
        <v>173</v>
      </c>
      <c r="E29" s="162">
        <v>867</v>
      </c>
      <c r="F29" s="163">
        <v>1316</v>
      </c>
      <c r="G29" s="428"/>
      <c r="H29" s="162">
        <v>305</v>
      </c>
      <c r="I29" s="163">
        <v>471</v>
      </c>
      <c r="J29" s="162">
        <v>74</v>
      </c>
      <c r="K29" s="164">
        <v>42</v>
      </c>
      <c r="L29" s="164">
        <v>36</v>
      </c>
      <c r="M29" s="163">
        <v>78</v>
      </c>
      <c r="N29" s="162">
        <v>415</v>
      </c>
      <c r="O29" s="163">
        <v>791</v>
      </c>
      <c r="P29" s="165">
        <v>6</v>
      </c>
      <c r="Q29" s="164">
        <v>325</v>
      </c>
      <c r="R29" s="431"/>
      <c r="S29" s="164">
        <v>182</v>
      </c>
      <c r="T29" s="163">
        <v>16</v>
      </c>
    </row>
    <row r="30" spans="1:20" x14ac:dyDescent="0.2">
      <c r="A30" s="32" t="s">
        <v>55</v>
      </c>
      <c r="B30" s="162">
        <v>9357</v>
      </c>
      <c r="C30" s="122">
        <v>18837</v>
      </c>
      <c r="D30" s="126">
        <v>1227</v>
      </c>
      <c r="E30" s="162">
        <v>6056</v>
      </c>
      <c r="F30" s="163">
        <v>10119</v>
      </c>
      <c r="G30" s="428"/>
      <c r="H30" s="162">
        <v>2954</v>
      </c>
      <c r="I30" s="163">
        <v>5258</v>
      </c>
      <c r="J30" s="162">
        <v>575</v>
      </c>
      <c r="K30" s="164">
        <v>374</v>
      </c>
      <c r="L30" s="164">
        <v>258</v>
      </c>
      <c r="M30" s="163">
        <v>632</v>
      </c>
      <c r="N30" s="162">
        <v>2581</v>
      </c>
      <c r="O30" s="163">
        <v>5972</v>
      </c>
      <c r="P30" s="165">
        <v>73</v>
      </c>
      <c r="Q30" s="164">
        <v>2401</v>
      </c>
      <c r="R30" s="431"/>
      <c r="S30" s="164">
        <v>519</v>
      </c>
      <c r="T30" s="163">
        <v>70</v>
      </c>
    </row>
    <row r="31" spans="1:20" s="84" customFormat="1" x14ac:dyDescent="0.2">
      <c r="A31" s="32" t="s">
        <v>53</v>
      </c>
      <c r="B31" s="162">
        <v>5865</v>
      </c>
      <c r="C31" s="122">
        <v>10824.5</v>
      </c>
      <c r="D31" s="126">
        <v>733</v>
      </c>
      <c r="E31" s="162">
        <v>3740</v>
      </c>
      <c r="F31" s="163">
        <v>5818</v>
      </c>
      <c r="G31" s="428"/>
      <c r="H31" s="162">
        <v>1348</v>
      </c>
      <c r="I31" s="163">
        <v>2227</v>
      </c>
      <c r="J31" s="162">
        <v>382</v>
      </c>
      <c r="K31" s="164">
        <v>242</v>
      </c>
      <c r="L31" s="164">
        <v>174</v>
      </c>
      <c r="M31" s="163">
        <v>416</v>
      </c>
      <c r="N31" s="162">
        <v>1387</v>
      </c>
      <c r="O31" s="163">
        <v>2935</v>
      </c>
      <c r="P31" s="165">
        <v>32</v>
      </c>
      <c r="Q31" s="164">
        <v>1284</v>
      </c>
      <c r="R31" s="431"/>
      <c r="S31" s="164">
        <v>292</v>
      </c>
      <c r="T31" s="163">
        <v>71</v>
      </c>
    </row>
    <row r="32" spans="1:20" s="84" customFormat="1" x14ac:dyDescent="0.2">
      <c r="A32" s="32" t="s">
        <v>57</v>
      </c>
      <c r="B32" s="162">
        <v>764</v>
      </c>
      <c r="C32" s="122">
        <v>1383.5</v>
      </c>
      <c r="D32" s="126">
        <v>98</v>
      </c>
      <c r="E32" s="162">
        <v>512</v>
      </c>
      <c r="F32" s="163">
        <v>790</v>
      </c>
      <c r="G32" s="428"/>
      <c r="H32" s="162">
        <v>178</v>
      </c>
      <c r="I32" s="163">
        <v>292</v>
      </c>
      <c r="J32" s="162">
        <v>42</v>
      </c>
      <c r="K32" s="164">
        <v>29</v>
      </c>
      <c r="L32" s="164">
        <v>16</v>
      </c>
      <c r="M32" s="163">
        <v>45</v>
      </c>
      <c r="N32" s="162">
        <v>189</v>
      </c>
      <c r="O32" s="163">
        <v>373</v>
      </c>
      <c r="P32" s="165" t="s">
        <v>316</v>
      </c>
      <c r="Q32" s="164">
        <v>174</v>
      </c>
      <c r="R32" s="431"/>
      <c r="S32" s="164">
        <v>37</v>
      </c>
      <c r="T32" s="163" t="s">
        <v>316</v>
      </c>
    </row>
    <row r="33" spans="1:21" x14ac:dyDescent="0.2">
      <c r="A33" s="32" t="s">
        <v>45</v>
      </c>
      <c r="B33" s="162">
        <v>12338</v>
      </c>
      <c r="C33" s="122">
        <v>23089</v>
      </c>
      <c r="D33" s="126">
        <v>1499</v>
      </c>
      <c r="E33" s="162">
        <v>7449</v>
      </c>
      <c r="F33" s="163">
        <v>11821</v>
      </c>
      <c r="G33" s="428"/>
      <c r="H33" s="162">
        <v>2941</v>
      </c>
      <c r="I33" s="163">
        <v>4977</v>
      </c>
      <c r="J33" s="162">
        <v>789</v>
      </c>
      <c r="K33" s="164">
        <v>488</v>
      </c>
      <c r="L33" s="164">
        <v>386</v>
      </c>
      <c r="M33" s="163">
        <v>874</v>
      </c>
      <c r="N33" s="162">
        <v>3264</v>
      </c>
      <c r="O33" s="163">
        <v>6916</v>
      </c>
      <c r="P33" s="165">
        <v>97</v>
      </c>
      <c r="Q33" s="164">
        <v>2928</v>
      </c>
      <c r="R33" s="431"/>
      <c r="S33" s="164">
        <v>1030</v>
      </c>
      <c r="T33" s="163">
        <v>124</v>
      </c>
    </row>
    <row r="34" spans="1:21" x14ac:dyDescent="0.2">
      <c r="A34" s="32" t="s">
        <v>47</v>
      </c>
      <c r="B34" s="162">
        <v>1881</v>
      </c>
      <c r="C34" s="122">
        <v>3346</v>
      </c>
      <c r="D34" s="126">
        <v>183</v>
      </c>
      <c r="E34" s="162">
        <v>1072</v>
      </c>
      <c r="F34" s="163">
        <v>1634</v>
      </c>
      <c r="G34" s="428"/>
      <c r="H34" s="162">
        <v>384</v>
      </c>
      <c r="I34" s="163">
        <v>586</v>
      </c>
      <c r="J34" s="162">
        <v>163</v>
      </c>
      <c r="K34" s="164">
        <v>100</v>
      </c>
      <c r="L34" s="164">
        <v>81</v>
      </c>
      <c r="M34" s="163">
        <v>181</v>
      </c>
      <c r="N34" s="162">
        <v>414</v>
      </c>
      <c r="O34" s="163">
        <v>824</v>
      </c>
      <c r="P34" s="165">
        <v>10</v>
      </c>
      <c r="Q34" s="164">
        <v>381</v>
      </c>
      <c r="R34" s="431"/>
      <c r="S34" s="164">
        <v>107</v>
      </c>
      <c r="T34" s="163">
        <v>26</v>
      </c>
    </row>
    <row r="35" spans="1:21" x14ac:dyDescent="0.2">
      <c r="A35" s="32" t="s">
        <v>58</v>
      </c>
      <c r="B35" s="162">
        <v>13129</v>
      </c>
      <c r="C35" s="122">
        <v>24666</v>
      </c>
      <c r="D35" s="126">
        <v>1489</v>
      </c>
      <c r="E35" s="162">
        <v>7498</v>
      </c>
      <c r="F35" s="163">
        <v>12019</v>
      </c>
      <c r="G35" s="428"/>
      <c r="H35" s="162">
        <v>3529</v>
      </c>
      <c r="I35" s="163">
        <v>5921</v>
      </c>
      <c r="J35" s="162">
        <v>858</v>
      </c>
      <c r="K35" s="164">
        <v>518</v>
      </c>
      <c r="L35" s="164">
        <v>432</v>
      </c>
      <c r="M35" s="163">
        <v>950</v>
      </c>
      <c r="N35" s="162">
        <v>3302</v>
      </c>
      <c r="O35" s="163">
        <v>7067</v>
      </c>
      <c r="P35" s="165">
        <v>95</v>
      </c>
      <c r="Q35" s="164">
        <v>2848</v>
      </c>
      <c r="R35" s="431"/>
      <c r="S35" s="164">
        <v>975</v>
      </c>
      <c r="T35" s="163">
        <v>130</v>
      </c>
    </row>
    <row r="36" spans="1:21" ht="23.25" thickBot="1" x14ac:dyDescent="0.25">
      <c r="A36" s="317" t="s">
        <v>286</v>
      </c>
      <c r="B36" s="318">
        <v>201</v>
      </c>
      <c r="C36" s="319">
        <v>391</v>
      </c>
      <c r="D36" s="320">
        <v>17</v>
      </c>
      <c r="E36" s="318">
        <v>93</v>
      </c>
      <c r="F36" s="321">
        <v>152</v>
      </c>
      <c r="G36" s="429"/>
      <c r="H36" s="318">
        <v>40</v>
      </c>
      <c r="I36" s="321">
        <v>70</v>
      </c>
      <c r="J36" s="318">
        <v>7</v>
      </c>
      <c r="K36" s="322">
        <v>0</v>
      </c>
      <c r="L36" s="322">
        <v>0</v>
      </c>
      <c r="M36" s="321">
        <v>0</v>
      </c>
      <c r="N36" s="318">
        <v>65</v>
      </c>
      <c r="O36" s="321">
        <v>139</v>
      </c>
      <c r="P36" s="323" t="s">
        <v>316</v>
      </c>
      <c r="Q36" s="322">
        <v>59</v>
      </c>
      <c r="R36" s="432"/>
      <c r="S36" s="322">
        <v>9</v>
      </c>
      <c r="T36" s="321" t="s">
        <v>316</v>
      </c>
    </row>
    <row r="37" spans="1:21" s="6" customFormat="1" ht="14.25" thickTop="1" thickBot="1" x14ac:dyDescent="0.25">
      <c r="A37" s="33" t="s">
        <v>63</v>
      </c>
      <c r="B37" s="64">
        <v>136295</v>
      </c>
      <c r="C37" s="118">
        <v>262854</v>
      </c>
      <c r="D37" s="63">
        <v>16129</v>
      </c>
      <c r="E37" s="64">
        <v>79789</v>
      </c>
      <c r="F37" s="65">
        <v>130430</v>
      </c>
      <c r="G37" s="63">
        <v>55</v>
      </c>
      <c r="H37" s="64">
        <v>37368</v>
      </c>
      <c r="I37" s="65">
        <v>65263</v>
      </c>
      <c r="J37" s="64">
        <v>7801</v>
      </c>
      <c r="K37" s="66">
        <v>4936</v>
      </c>
      <c r="L37" s="66">
        <v>3587</v>
      </c>
      <c r="M37" s="65">
        <v>8523</v>
      </c>
      <c r="N37" s="64">
        <v>34989</v>
      </c>
      <c r="O37" s="65">
        <v>77312</v>
      </c>
      <c r="P37" s="75">
        <v>944</v>
      </c>
      <c r="Q37" s="66">
        <v>31442</v>
      </c>
      <c r="R37" s="324" t="s">
        <v>316</v>
      </c>
      <c r="S37" s="66">
        <v>8154</v>
      </c>
      <c r="T37" s="65">
        <v>1331</v>
      </c>
    </row>
    <row r="38" spans="1:21" s="6" customFormat="1" ht="5.25" customHeight="1" thickTop="1" x14ac:dyDescent="0.2">
      <c r="A38" s="78"/>
      <c r="B38" s="79"/>
      <c r="C38" s="79"/>
      <c r="D38" s="79"/>
      <c r="E38" s="79"/>
      <c r="F38" s="79"/>
      <c r="G38" s="79"/>
      <c r="H38" s="79"/>
      <c r="I38" s="79"/>
      <c r="J38" s="79"/>
      <c r="K38" s="79"/>
      <c r="L38" s="79"/>
      <c r="M38" s="79"/>
      <c r="N38" s="79"/>
      <c r="O38" s="79"/>
      <c r="P38" s="79"/>
      <c r="Q38" s="79"/>
      <c r="R38" s="79"/>
      <c r="S38" s="79"/>
      <c r="T38" s="79"/>
    </row>
    <row r="39" spans="1:21" s="55" customFormat="1" ht="19.5" customHeight="1" x14ac:dyDescent="0.2">
      <c r="A39" s="266" t="s">
        <v>282</v>
      </c>
      <c r="B39" s="267">
        <v>-5.1356546492347876E-5</v>
      </c>
      <c r="C39" s="278">
        <v>1.9215878022933483E-4</v>
      </c>
      <c r="D39" s="278">
        <v>-2.9425923697195811E-2</v>
      </c>
      <c r="E39" s="278">
        <v>-7.3772735189470279E-3</v>
      </c>
      <c r="F39" s="278">
        <v>-1.4678219878676166E-2</v>
      </c>
      <c r="G39" s="278">
        <v>0.27906976744186046</v>
      </c>
      <c r="H39" s="278">
        <v>-1.5465683045712027E-2</v>
      </c>
      <c r="I39" s="278">
        <v>-2.0780818629216182E-2</v>
      </c>
      <c r="J39" s="278">
        <v>8.937299259879905E-2</v>
      </c>
      <c r="K39" s="278">
        <v>0.11371841155234658</v>
      </c>
      <c r="L39" s="278">
        <v>6.9788249328959134E-2</v>
      </c>
      <c r="M39" s="278">
        <v>9.4797687861271671E-2</v>
      </c>
      <c r="N39" s="278">
        <v>3.4990105257119912E-3</v>
      </c>
      <c r="O39" s="278">
        <v>1.568617147061142E-2</v>
      </c>
      <c r="P39" s="278">
        <v>3.2822757111597371E-2</v>
      </c>
      <c r="Q39" s="278">
        <v>-3.644199385239408E-3</v>
      </c>
      <c r="R39" s="278"/>
      <c r="S39" s="278">
        <v>0.18830442081701176</v>
      </c>
      <c r="T39" s="278">
        <v>-2.9175784099197667E-2</v>
      </c>
    </row>
    <row r="40" spans="1:21" ht="27" x14ac:dyDescent="0.2">
      <c r="A40" s="2" t="str">
        <f>ALLOC!A43</f>
        <v>Sources : FR6 de septembre 2021 - CAF de La Réunion</v>
      </c>
      <c r="B40" s="92" t="s">
        <v>273</v>
      </c>
      <c r="C40" s="95"/>
      <c r="D40" s="95"/>
      <c r="E40" s="95"/>
      <c r="F40" s="93"/>
      <c r="G40" s="93"/>
      <c r="H40" s="95"/>
      <c r="I40" s="95"/>
      <c r="J40" s="95"/>
      <c r="K40" s="95"/>
      <c r="L40" s="95"/>
      <c r="M40" s="95"/>
      <c r="N40" s="95"/>
      <c r="O40" s="95"/>
      <c r="P40" s="96"/>
      <c r="Q40" s="96"/>
      <c r="R40" s="94"/>
      <c r="S40" s="94"/>
      <c r="T40" s="94"/>
      <c r="U40" s="8"/>
    </row>
    <row r="41" spans="1:21" s="8" customFormat="1" ht="11.25" x14ac:dyDescent="0.2">
      <c r="B41" s="93" t="s">
        <v>233</v>
      </c>
      <c r="C41" s="94"/>
      <c r="D41" s="94"/>
      <c r="E41" s="94"/>
      <c r="F41" s="94"/>
      <c r="G41" s="94"/>
      <c r="H41" s="94"/>
      <c r="I41" s="94"/>
      <c r="J41" s="94"/>
      <c r="K41" s="94"/>
      <c r="L41" s="94"/>
      <c r="M41" s="94"/>
      <c r="N41" s="94"/>
      <c r="O41" s="94"/>
      <c r="P41" s="94"/>
      <c r="Q41" s="94"/>
      <c r="R41" s="94"/>
      <c r="S41" s="94"/>
      <c r="T41" s="94"/>
    </row>
    <row r="42" spans="1:21" s="169" customFormat="1" ht="11.25" x14ac:dyDescent="0.2">
      <c r="B42" s="93"/>
      <c r="C42" s="94"/>
      <c r="D42" s="94"/>
      <c r="E42" s="94"/>
      <c r="F42" s="94"/>
      <c r="G42" s="94"/>
      <c r="H42" s="94"/>
      <c r="I42" s="94"/>
      <c r="J42" s="94"/>
      <c r="K42" s="94"/>
      <c r="L42" s="94"/>
      <c r="M42" s="94"/>
      <c r="N42" s="94"/>
      <c r="O42" s="94"/>
      <c r="P42" s="94"/>
      <c r="Q42" s="94"/>
      <c r="R42" s="94"/>
      <c r="S42" s="94"/>
      <c r="T42" s="94"/>
    </row>
    <row r="43" spans="1:21" s="8" customFormat="1" ht="23.25" customHeight="1" x14ac:dyDescent="0.2">
      <c r="B43" s="396" t="s">
        <v>240</v>
      </c>
      <c r="C43" s="396"/>
      <c r="D43" s="396"/>
      <c r="E43" s="396"/>
      <c r="F43" s="396"/>
      <c r="G43" s="396"/>
      <c r="H43" s="396"/>
      <c r="I43" s="396"/>
      <c r="J43" s="396"/>
      <c r="K43" s="396"/>
      <c r="L43" s="396"/>
      <c r="M43" s="396"/>
      <c r="N43" s="396"/>
      <c r="O43" s="396"/>
      <c r="P43" s="396"/>
      <c r="Q43" s="396"/>
      <c r="R43" s="396"/>
      <c r="S43" s="396"/>
      <c r="T43" s="396"/>
    </row>
    <row r="44" spans="1:21" s="8" customFormat="1" ht="11.25" x14ac:dyDescent="0.2">
      <c r="B44" s="93"/>
      <c r="C44" s="94"/>
      <c r="D44" s="94"/>
      <c r="E44" s="94"/>
      <c r="F44" s="94"/>
      <c r="G44" s="94"/>
      <c r="H44" s="94"/>
      <c r="I44" s="94"/>
      <c r="J44" s="94"/>
      <c r="K44" s="94"/>
      <c r="L44" s="94"/>
      <c r="M44" s="94"/>
      <c r="N44" s="94"/>
      <c r="O44" s="94"/>
      <c r="P44" s="94"/>
      <c r="Q44" s="94"/>
      <c r="R44" s="94"/>
      <c r="S44" s="94"/>
      <c r="T44" s="94"/>
    </row>
    <row r="45" spans="1:21" s="8" customFormat="1" ht="11.25" x14ac:dyDescent="0.2">
      <c r="B45" s="93" t="s">
        <v>234</v>
      </c>
      <c r="C45" s="94"/>
      <c r="D45" s="94"/>
      <c r="E45" s="94"/>
      <c r="F45" s="94"/>
      <c r="G45" s="94"/>
      <c r="H45" s="94"/>
      <c r="I45" s="94"/>
      <c r="J45" s="94"/>
      <c r="K45" s="94"/>
      <c r="L45" s="94"/>
      <c r="M45" s="94"/>
      <c r="N45" s="94"/>
      <c r="O45" s="94"/>
      <c r="P45" s="94"/>
      <c r="Q45" s="94"/>
      <c r="R45" s="94"/>
      <c r="S45" s="94"/>
      <c r="T45" s="94"/>
    </row>
    <row r="46" spans="1:21" s="8" customFormat="1" ht="11.25" x14ac:dyDescent="0.2">
      <c r="B46" s="93"/>
      <c r="C46" s="94"/>
      <c r="D46" s="94"/>
      <c r="E46" s="94"/>
      <c r="F46" s="94"/>
      <c r="G46" s="94"/>
      <c r="H46" s="94"/>
      <c r="I46" s="94"/>
      <c r="J46" s="94"/>
      <c r="K46" s="94"/>
      <c r="L46" s="94"/>
      <c r="M46" s="94"/>
      <c r="N46" s="94"/>
      <c r="O46" s="94"/>
      <c r="P46" s="94"/>
      <c r="Q46" s="94"/>
      <c r="R46" s="94"/>
      <c r="S46" s="94"/>
      <c r="T46" s="94"/>
    </row>
    <row r="47" spans="1:21" s="8" customFormat="1" ht="11.25" x14ac:dyDescent="0.2">
      <c r="B47" s="93" t="s">
        <v>235</v>
      </c>
      <c r="C47" s="94"/>
      <c r="D47" s="94"/>
      <c r="E47" s="94"/>
      <c r="F47" s="94"/>
      <c r="G47" s="94"/>
      <c r="H47" s="94"/>
      <c r="I47" s="94"/>
      <c r="J47" s="94"/>
      <c r="K47" s="94"/>
      <c r="L47" s="94"/>
      <c r="M47" s="94"/>
      <c r="N47" s="94"/>
      <c r="O47" s="94"/>
      <c r="P47" s="94"/>
      <c r="Q47" s="94"/>
      <c r="R47" s="94"/>
      <c r="S47" s="94"/>
      <c r="T47" s="94"/>
    </row>
    <row r="48" spans="1:21" s="8" customFormat="1" ht="11.25" x14ac:dyDescent="0.2">
      <c r="B48" s="93"/>
      <c r="C48" s="94"/>
      <c r="D48" s="94"/>
      <c r="E48" s="94"/>
      <c r="F48" s="94"/>
      <c r="G48" s="94"/>
      <c r="H48" s="94"/>
      <c r="I48" s="94"/>
      <c r="J48" s="94"/>
      <c r="K48" s="94"/>
      <c r="L48" s="94"/>
      <c r="M48" s="94"/>
      <c r="N48" s="94"/>
      <c r="O48" s="94"/>
      <c r="P48" s="94"/>
      <c r="Q48" s="94"/>
      <c r="R48" s="94"/>
      <c r="S48" s="94"/>
      <c r="T48" s="94"/>
    </row>
    <row r="49" spans="2:20" s="8" customFormat="1" ht="22.5" customHeight="1" x14ac:dyDescent="0.2">
      <c r="B49" s="396" t="s">
        <v>236</v>
      </c>
      <c r="C49" s="396"/>
      <c r="D49" s="396"/>
      <c r="E49" s="396"/>
      <c r="F49" s="396"/>
      <c r="G49" s="396"/>
      <c r="H49" s="396"/>
      <c r="I49" s="396"/>
      <c r="J49" s="396"/>
      <c r="K49" s="396"/>
      <c r="L49" s="396"/>
      <c r="M49" s="396"/>
      <c r="N49" s="396"/>
      <c r="O49" s="396"/>
      <c r="P49" s="396"/>
      <c r="Q49" s="97"/>
      <c r="R49" s="94"/>
      <c r="S49" s="94"/>
      <c r="T49" s="94"/>
    </row>
    <row r="50" spans="2:20" s="8" customFormat="1" ht="11.25" customHeight="1" x14ac:dyDescent="0.2">
      <c r="B50" s="93"/>
      <c r="C50" s="94"/>
      <c r="D50" s="94"/>
      <c r="E50" s="94"/>
      <c r="F50" s="94"/>
      <c r="G50" s="94"/>
      <c r="H50" s="94"/>
      <c r="I50" s="94"/>
      <c r="J50" s="94"/>
      <c r="K50" s="94"/>
      <c r="L50" s="94"/>
      <c r="M50" s="94"/>
      <c r="N50" s="94"/>
      <c r="O50" s="94"/>
      <c r="P50" s="94"/>
      <c r="Q50" s="94"/>
      <c r="R50" s="94"/>
      <c r="S50" s="94"/>
      <c r="T50" s="94"/>
    </row>
    <row r="51" spans="2:20" s="8" customFormat="1" ht="11.25" x14ac:dyDescent="0.2">
      <c r="B51" s="93" t="s">
        <v>237</v>
      </c>
      <c r="C51" s="94"/>
      <c r="D51" s="94"/>
      <c r="E51" s="94"/>
      <c r="F51" s="94"/>
      <c r="G51" s="94"/>
      <c r="H51" s="94"/>
      <c r="I51" s="94"/>
      <c r="J51" s="94"/>
      <c r="K51" s="94"/>
      <c r="L51" s="94"/>
      <c r="M51" s="98"/>
      <c r="N51" s="94"/>
      <c r="O51" s="94"/>
      <c r="P51" s="94"/>
      <c r="Q51" s="94"/>
      <c r="R51" s="94"/>
      <c r="S51" s="94"/>
      <c r="T51" s="94"/>
    </row>
    <row r="52" spans="2:20" s="8" customFormat="1" ht="11.25" x14ac:dyDescent="0.2">
      <c r="B52" s="396" t="s">
        <v>238</v>
      </c>
      <c r="C52" s="396"/>
      <c r="D52" s="396"/>
      <c r="E52" s="396"/>
      <c r="F52" s="396"/>
      <c r="G52" s="396"/>
      <c r="H52" s="396"/>
      <c r="I52" s="396"/>
      <c r="J52" s="396"/>
      <c r="K52" s="396"/>
      <c r="L52" s="396"/>
      <c r="M52" s="396"/>
      <c r="N52" s="396"/>
      <c r="O52" s="396"/>
      <c r="P52" s="396"/>
      <c r="Q52" s="396"/>
      <c r="R52" s="396"/>
      <c r="S52" s="396"/>
      <c r="T52" s="396"/>
    </row>
    <row r="53" spans="2:20" s="8" customFormat="1" ht="11.25" x14ac:dyDescent="0.2">
      <c r="B53" s="93"/>
      <c r="C53" s="94"/>
      <c r="D53" s="94"/>
      <c r="E53" s="94"/>
      <c r="F53" s="94"/>
      <c r="G53" s="94"/>
      <c r="H53" s="94"/>
      <c r="I53" s="94"/>
      <c r="J53" s="94"/>
      <c r="K53" s="94"/>
      <c r="L53" s="94"/>
      <c r="M53" s="98"/>
      <c r="N53" s="94"/>
      <c r="O53" s="94"/>
      <c r="P53" s="94"/>
      <c r="Q53" s="94"/>
      <c r="R53" s="94"/>
      <c r="S53" s="94"/>
      <c r="T53" s="94"/>
    </row>
    <row r="54" spans="2:20" s="8" customFormat="1" ht="11.25" x14ac:dyDescent="0.2">
      <c r="B54" s="93" t="s">
        <v>239</v>
      </c>
      <c r="C54" s="94"/>
      <c r="D54" s="94"/>
      <c r="E54" s="94"/>
      <c r="F54" s="94"/>
      <c r="G54" s="94"/>
      <c r="H54" s="94"/>
      <c r="I54" s="94"/>
      <c r="J54" s="94"/>
      <c r="K54" s="94"/>
      <c r="L54" s="94"/>
      <c r="M54" s="94"/>
      <c r="N54" s="94"/>
      <c r="O54" s="94"/>
      <c r="P54" s="94"/>
      <c r="Q54" s="94"/>
      <c r="R54" s="94"/>
      <c r="S54" s="94"/>
      <c r="T54" s="94"/>
    </row>
    <row r="55" spans="2:20" s="8" customFormat="1" ht="11.25" x14ac:dyDescent="0.2">
      <c r="B55" s="93"/>
      <c r="C55" s="94"/>
      <c r="D55" s="94"/>
      <c r="E55" s="94"/>
      <c r="F55" s="94"/>
      <c r="G55" s="94"/>
      <c r="H55" s="94"/>
      <c r="I55" s="94"/>
      <c r="J55" s="94"/>
      <c r="K55" s="94"/>
      <c r="L55" s="94"/>
      <c r="M55" s="94"/>
      <c r="N55" s="94"/>
      <c r="O55" s="94"/>
      <c r="P55" s="94"/>
      <c r="Q55" s="94"/>
      <c r="R55" s="94"/>
      <c r="S55" s="94"/>
      <c r="T55" s="94"/>
    </row>
    <row r="56" spans="2:20" s="8" customFormat="1" ht="22.5" customHeight="1" x14ac:dyDescent="0.2">
      <c r="B56" s="396" t="s">
        <v>307</v>
      </c>
      <c r="C56" s="396"/>
      <c r="D56" s="396"/>
      <c r="E56" s="396"/>
      <c r="F56" s="396"/>
      <c r="G56" s="396"/>
      <c r="H56" s="396"/>
      <c r="I56" s="396"/>
      <c r="J56" s="396"/>
      <c r="K56" s="396"/>
      <c r="L56" s="396"/>
      <c r="M56" s="396"/>
      <c r="N56" s="396"/>
      <c r="O56" s="396"/>
      <c r="P56" s="396"/>
      <c r="Q56" s="97"/>
      <c r="R56" s="94"/>
      <c r="S56" s="94"/>
      <c r="T56" s="94"/>
    </row>
    <row r="57" spans="2:20" s="8" customFormat="1" ht="11.25" x14ac:dyDescent="0.2">
      <c r="B57" s="396"/>
      <c r="C57" s="396"/>
      <c r="D57" s="396"/>
      <c r="E57" s="396"/>
      <c r="F57" s="396"/>
      <c r="G57" s="396"/>
      <c r="H57" s="396"/>
      <c r="I57" s="396"/>
      <c r="J57" s="396"/>
      <c r="K57" s="396"/>
      <c r="L57" s="396"/>
      <c r="M57" s="396"/>
      <c r="N57" s="396"/>
      <c r="O57" s="396"/>
      <c r="P57" s="396"/>
      <c r="Q57" s="99"/>
      <c r="R57" s="94"/>
      <c r="S57" s="94"/>
      <c r="T57" s="94"/>
    </row>
    <row r="58" spans="2:20" ht="12" customHeight="1" x14ac:dyDescent="0.2"/>
    <row r="60" spans="2:20" x14ac:dyDescent="0.2">
      <c r="B60" s="21"/>
    </row>
    <row r="61" spans="2:20" x14ac:dyDescent="0.2">
      <c r="B61" s="21"/>
    </row>
  </sheetData>
  <mergeCells count="23">
    <mergeCell ref="B56:P57"/>
    <mergeCell ref="P10:P11"/>
    <mergeCell ref="E10:F10"/>
    <mergeCell ref="J10:M10"/>
    <mergeCell ref="B10:C10"/>
    <mergeCell ref="H10:I10"/>
    <mergeCell ref="N10:O10"/>
    <mergeCell ref="B49:P49"/>
    <mergeCell ref="B43:T43"/>
    <mergeCell ref="B52:T52"/>
    <mergeCell ref="G12:G36"/>
    <mergeCell ref="R12:R36"/>
    <mergeCell ref="B3:T3"/>
    <mergeCell ref="A9:A11"/>
    <mergeCell ref="R10:R11"/>
    <mergeCell ref="S10:S11"/>
    <mergeCell ref="Q10:Q11"/>
    <mergeCell ref="N9:T9"/>
    <mergeCell ref="B9:M9"/>
    <mergeCell ref="D10:D11"/>
    <mergeCell ref="G10:G11"/>
    <mergeCell ref="T10:T11"/>
    <mergeCell ref="C5:S6"/>
  </mergeCells>
  <phoneticPr fontId="17" type="noConversion"/>
  <hyperlinks>
    <hyperlink ref="A8" location="Sommaire!A1" display="Sommaire" xr:uid="{00000000-0004-0000-0200-000000000000}"/>
  </hyperlinks>
  <pageMargins left="0.39370078740157483" right="0.39370078740157483" top="0.59055118110236227" bottom="0.59055118110236227" header="0.51181102362204722" footer="0.51181102362204722"/>
  <pageSetup paperSize="9" scale="53" orientation="landscape" r:id="rId1"/>
  <headerFooter alignWithMargins="0">
    <oddHeader>&amp;R&amp;"Arial,Italique"&amp;8Observatoire Statistiques et Etudes - CAF de la Réunion - Mai 2021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3:AQ52"/>
  <sheetViews>
    <sheetView showGridLines="0" view="pageBreakPreview" topLeftCell="A7" zoomScale="90" zoomScaleNormal="85" zoomScaleSheetLayoutView="90" workbookViewId="0">
      <selection activeCell="S22" sqref="S22:S23"/>
    </sheetView>
  </sheetViews>
  <sheetFormatPr baseColWidth="10" defaultColWidth="11.42578125" defaultRowHeight="12.75" x14ac:dyDescent="0.2"/>
  <cols>
    <col min="1" max="1" width="17.140625" style="84" customWidth="1"/>
    <col min="2" max="2" width="13.5703125" style="4" customWidth="1"/>
    <col min="3" max="4" width="14" style="4" customWidth="1"/>
    <col min="5" max="5" width="12.85546875" style="4" customWidth="1"/>
    <col min="6" max="6" width="11.28515625" style="4" customWidth="1"/>
    <col min="7" max="7" width="12.85546875" style="4" customWidth="1"/>
    <col min="8" max="11" width="14" style="4" customWidth="1"/>
    <col min="12" max="12" width="15.140625" style="4" customWidth="1"/>
    <col min="13" max="13" width="14.140625" style="4" customWidth="1"/>
    <col min="14" max="14" width="15.42578125" style="4" customWidth="1"/>
    <col min="15" max="16384" width="11.42578125" style="4"/>
  </cols>
  <sheetData>
    <row r="3" spans="1:15" x14ac:dyDescent="0.2">
      <c r="B3" s="371" t="str">
        <f>ALLOC!B3</f>
        <v>LES ALLOCATAIRES DE LA CAF DE LA REUNION EN 2021</v>
      </c>
      <c r="C3" s="371"/>
      <c r="D3" s="371"/>
      <c r="E3" s="371"/>
      <c r="F3" s="371"/>
      <c r="G3" s="371"/>
      <c r="H3" s="371"/>
      <c r="I3" s="371"/>
      <c r="J3" s="371"/>
      <c r="K3" s="371"/>
      <c r="L3" s="371"/>
      <c r="M3" s="371"/>
      <c r="N3" s="39"/>
    </row>
    <row r="5" spans="1:15" x14ac:dyDescent="0.2">
      <c r="C5" s="377" t="s">
        <v>106</v>
      </c>
      <c r="D5" s="377"/>
      <c r="E5" s="377"/>
      <c r="F5" s="377"/>
      <c r="G5" s="377"/>
      <c r="H5" s="377"/>
      <c r="I5" s="377"/>
      <c r="J5" s="377"/>
      <c r="K5" s="377"/>
      <c r="L5" s="377"/>
      <c r="M5" s="12"/>
      <c r="N5" s="12"/>
    </row>
    <row r="6" spans="1:15" s="84" customFormat="1" x14ac:dyDescent="0.2">
      <c r="C6" s="377"/>
      <c r="D6" s="377"/>
      <c r="E6" s="377"/>
      <c r="F6" s="377"/>
      <c r="G6" s="377"/>
      <c r="H6" s="377"/>
      <c r="I6" s="377"/>
      <c r="J6" s="377"/>
      <c r="K6" s="377"/>
      <c r="L6" s="377"/>
      <c r="M6" s="12"/>
      <c r="N6" s="12"/>
      <c r="O6" s="4"/>
    </row>
    <row r="7" spans="1:15" x14ac:dyDescent="0.2">
      <c r="G7" s="5"/>
      <c r="H7" s="5"/>
      <c r="I7" s="5"/>
      <c r="J7" s="5"/>
      <c r="K7" s="5"/>
      <c r="L7" s="5"/>
    </row>
    <row r="8" spans="1:15" x14ac:dyDescent="0.2">
      <c r="A8" s="56" t="s">
        <v>166</v>
      </c>
    </row>
    <row r="9" spans="1:15" ht="13.5" thickBot="1" x14ac:dyDescent="0.25">
      <c r="A9" s="5"/>
      <c r="B9" s="5"/>
      <c r="C9" s="5"/>
      <c r="D9" s="5"/>
      <c r="E9" s="5"/>
      <c r="F9" s="5"/>
    </row>
    <row r="10" spans="1:15" ht="12.75" customHeight="1" thickTop="1" x14ac:dyDescent="0.2">
      <c r="A10" s="407" t="s">
        <v>32</v>
      </c>
      <c r="B10" s="452" t="s">
        <v>108</v>
      </c>
      <c r="C10" s="453"/>
      <c r="D10" s="454" t="s">
        <v>109</v>
      </c>
      <c r="E10" s="445"/>
      <c r="F10" s="391" t="s">
        <v>207</v>
      </c>
      <c r="G10" s="441" t="s">
        <v>208</v>
      </c>
      <c r="H10" s="441" t="s">
        <v>209</v>
      </c>
      <c r="I10" s="444" t="s">
        <v>210</v>
      </c>
      <c r="J10" s="445"/>
      <c r="K10" s="449" t="s">
        <v>262</v>
      </c>
      <c r="L10" s="446" t="s">
        <v>263</v>
      </c>
      <c r="M10" s="403" t="s">
        <v>110</v>
      </c>
      <c r="N10" s="404" t="s">
        <v>111</v>
      </c>
    </row>
    <row r="11" spans="1:15" ht="22.5" customHeight="1" x14ac:dyDescent="0.2">
      <c r="A11" s="408"/>
      <c r="B11" s="436" t="s">
        <v>204</v>
      </c>
      <c r="C11" s="434" t="s">
        <v>211</v>
      </c>
      <c r="D11" s="436" t="s">
        <v>204</v>
      </c>
      <c r="E11" s="434" t="s">
        <v>211</v>
      </c>
      <c r="F11" s="392"/>
      <c r="G11" s="442"/>
      <c r="H11" s="442"/>
      <c r="I11" s="436" t="s">
        <v>277</v>
      </c>
      <c r="J11" s="434" t="s">
        <v>276</v>
      </c>
      <c r="K11" s="450"/>
      <c r="L11" s="447"/>
      <c r="M11" s="405"/>
      <c r="N11" s="406"/>
    </row>
    <row r="12" spans="1:15" ht="13.5" thickBot="1" x14ac:dyDescent="0.25">
      <c r="A12" s="409"/>
      <c r="B12" s="437"/>
      <c r="C12" s="435"/>
      <c r="D12" s="437"/>
      <c r="E12" s="435"/>
      <c r="F12" s="393"/>
      <c r="G12" s="443"/>
      <c r="H12" s="443"/>
      <c r="I12" s="437"/>
      <c r="J12" s="435"/>
      <c r="K12" s="451"/>
      <c r="L12" s="448"/>
      <c r="M12" s="439"/>
      <c r="N12" s="440"/>
      <c r="O12" s="6"/>
    </row>
    <row r="13" spans="1:15" ht="13.5" customHeight="1" thickTop="1" x14ac:dyDescent="0.2">
      <c r="A13" s="31" t="s">
        <v>39</v>
      </c>
      <c r="B13" s="159">
        <v>1050</v>
      </c>
      <c r="C13" s="135">
        <v>3499</v>
      </c>
      <c r="D13" s="159">
        <v>761</v>
      </c>
      <c r="E13" s="135">
        <v>837</v>
      </c>
      <c r="F13" s="125">
        <v>1811</v>
      </c>
      <c r="G13" s="125">
        <v>4336</v>
      </c>
      <c r="H13" s="125">
        <v>2130</v>
      </c>
      <c r="I13" s="166">
        <v>1373</v>
      </c>
      <c r="J13" s="135">
        <v>321</v>
      </c>
      <c r="K13" s="268">
        <v>44.04</v>
      </c>
      <c r="L13" s="269">
        <v>14.82</v>
      </c>
      <c r="M13" s="46">
        <v>289.14</v>
      </c>
      <c r="N13" s="45">
        <v>254.27</v>
      </c>
    </row>
    <row r="14" spans="1:15" x14ac:dyDescent="0.2">
      <c r="A14" s="32" t="s">
        <v>48</v>
      </c>
      <c r="B14" s="162">
        <v>525</v>
      </c>
      <c r="C14" s="136">
        <v>1969</v>
      </c>
      <c r="D14" s="162">
        <v>251</v>
      </c>
      <c r="E14" s="136">
        <v>293</v>
      </c>
      <c r="F14" s="126">
        <v>776</v>
      </c>
      <c r="G14" s="126">
        <v>2262</v>
      </c>
      <c r="H14" s="126">
        <v>1217</v>
      </c>
      <c r="I14" s="165">
        <v>289</v>
      </c>
      <c r="J14" s="136">
        <v>370</v>
      </c>
      <c r="K14" s="270">
        <v>44.32</v>
      </c>
      <c r="L14" s="271">
        <v>18.91</v>
      </c>
      <c r="M14" s="47">
        <v>311.35000000000002</v>
      </c>
      <c r="N14" s="48">
        <v>316.08</v>
      </c>
    </row>
    <row r="15" spans="1:15" x14ac:dyDescent="0.2">
      <c r="A15" s="32" t="s">
        <v>49</v>
      </c>
      <c r="B15" s="162">
        <v>424</v>
      </c>
      <c r="C15" s="136">
        <v>1585</v>
      </c>
      <c r="D15" s="162">
        <v>183</v>
      </c>
      <c r="E15" s="136">
        <v>209</v>
      </c>
      <c r="F15" s="126">
        <v>607</v>
      </c>
      <c r="G15" s="126">
        <v>1794</v>
      </c>
      <c r="H15" s="126">
        <v>955</v>
      </c>
      <c r="I15" s="165">
        <v>69</v>
      </c>
      <c r="J15" s="136">
        <v>423</v>
      </c>
      <c r="K15" s="270">
        <v>46.24</v>
      </c>
      <c r="L15" s="271">
        <v>17.55</v>
      </c>
      <c r="M15" s="47">
        <v>316.72000000000003</v>
      </c>
      <c r="N15" s="48">
        <v>343.71</v>
      </c>
    </row>
    <row r="16" spans="1:15" x14ac:dyDescent="0.2">
      <c r="A16" s="32" t="s">
        <v>50</v>
      </c>
      <c r="B16" s="162">
        <v>5358</v>
      </c>
      <c r="C16" s="136">
        <v>19844</v>
      </c>
      <c r="D16" s="162">
        <v>3203</v>
      </c>
      <c r="E16" s="136">
        <v>3678</v>
      </c>
      <c r="F16" s="126">
        <v>8561</v>
      </c>
      <c r="G16" s="126">
        <v>23522</v>
      </c>
      <c r="H16" s="126">
        <v>12707</v>
      </c>
      <c r="I16" s="165">
        <v>4304</v>
      </c>
      <c r="J16" s="136">
        <v>3681</v>
      </c>
      <c r="K16" s="270">
        <v>47.42</v>
      </c>
      <c r="L16" s="271">
        <v>17.52</v>
      </c>
      <c r="M16" s="47">
        <v>316.33999999999997</v>
      </c>
      <c r="N16" s="48">
        <v>312.56</v>
      </c>
    </row>
    <row r="17" spans="1:27" ht="12.75" customHeight="1" x14ac:dyDescent="0.2">
      <c r="A17" s="32" t="s">
        <v>51</v>
      </c>
      <c r="B17" s="162">
        <v>3683</v>
      </c>
      <c r="C17" s="136">
        <v>13560</v>
      </c>
      <c r="D17" s="162">
        <v>2422</v>
      </c>
      <c r="E17" s="136">
        <v>2708</v>
      </c>
      <c r="F17" s="126">
        <v>6105</v>
      </c>
      <c r="G17" s="126">
        <v>16268</v>
      </c>
      <c r="H17" s="126">
        <v>8782</v>
      </c>
      <c r="I17" s="165">
        <v>3912</v>
      </c>
      <c r="J17" s="136">
        <v>1584</v>
      </c>
      <c r="K17" s="270">
        <v>45.01</v>
      </c>
      <c r="L17" s="271">
        <v>13.59</v>
      </c>
      <c r="M17" s="47">
        <v>313.45999999999998</v>
      </c>
      <c r="N17" s="48">
        <v>312.56</v>
      </c>
    </row>
    <row r="18" spans="1:27" x14ac:dyDescent="0.2">
      <c r="A18" s="32" t="s">
        <v>60</v>
      </c>
      <c r="B18" s="162">
        <v>495</v>
      </c>
      <c r="C18" s="136">
        <v>1735</v>
      </c>
      <c r="D18" s="162">
        <v>279</v>
      </c>
      <c r="E18" s="136">
        <v>329</v>
      </c>
      <c r="F18" s="126">
        <v>774</v>
      </c>
      <c r="G18" s="126">
        <v>2064</v>
      </c>
      <c r="H18" s="126">
        <v>1029</v>
      </c>
      <c r="I18" s="165">
        <v>316</v>
      </c>
      <c r="J18" s="136">
        <v>269</v>
      </c>
      <c r="K18" s="270">
        <v>46.66</v>
      </c>
      <c r="L18" s="271">
        <v>13.92</v>
      </c>
      <c r="M18" s="47">
        <v>304.02999999999997</v>
      </c>
      <c r="N18" s="48">
        <v>321.11</v>
      </c>
      <c r="P18" s="6"/>
      <c r="Q18" s="6"/>
      <c r="R18" s="6"/>
      <c r="S18" s="6"/>
      <c r="T18" s="6"/>
      <c r="U18" s="6"/>
      <c r="V18" s="6"/>
      <c r="W18" s="6"/>
      <c r="X18" s="6"/>
      <c r="Y18" s="6"/>
      <c r="Z18" s="6"/>
      <c r="AA18" s="6"/>
    </row>
    <row r="19" spans="1:27" ht="13.5" customHeight="1" x14ac:dyDescent="0.2">
      <c r="A19" s="32" t="s">
        <v>52</v>
      </c>
      <c r="B19" s="162">
        <v>11636</v>
      </c>
      <c r="C19" s="136">
        <v>40353</v>
      </c>
      <c r="D19" s="162">
        <v>16221</v>
      </c>
      <c r="E19" s="136">
        <v>17804</v>
      </c>
      <c r="F19" s="126">
        <v>27857</v>
      </c>
      <c r="G19" s="126">
        <v>58157</v>
      </c>
      <c r="H19" s="126">
        <v>25235</v>
      </c>
      <c r="I19" s="165">
        <v>15830</v>
      </c>
      <c r="J19" s="136">
        <v>11029</v>
      </c>
      <c r="K19" s="270">
        <v>45.39</v>
      </c>
      <c r="L19" s="271">
        <v>15.86</v>
      </c>
      <c r="M19" s="47">
        <v>263.13</v>
      </c>
      <c r="N19" s="48">
        <v>254.27</v>
      </c>
    </row>
    <row r="20" spans="1:27" x14ac:dyDescent="0.2">
      <c r="A20" s="32" t="s">
        <v>59</v>
      </c>
      <c r="B20" s="162">
        <v>2462</v>
      </c>
      <c r="C20" s="136">
        <v>8415</v>
      </c>
      <c r="D20" s="162">
        <v>1501</v>
      </c>
      <c r="E20" s="136">
        <v>1687</v>
      </c>
      <c r="F20" s="126">
        <v>3963</v>
      </c>
      <c r="G20" s="126">
        <v>10102</v>
      </c>
      <c r="H20" s="126">
        <v>5236</v>
      </c>
      <c r="I20" s="165">
        <v>2563</v>
      </c>
      <c r="J20" s="136">
        <v>1208</v>
      </c>
      <c r="K20" s="270">
        <v>44.82</v>
      </c>
      <c r="L20" s="271">
        <v>16.760000000000002</v>
      </c>
      <c r="M20" s="47">
        <v>299.89999999999998</v>
      </c>
      <c r="N20" s="48">
        <v>284.42</v>
      </c>
    </row>
    <row r="21" spans="1:27" x14ac:dyDescent="0.2">
      <c r="A21" s="32" t="s">
        <v>61</v>
      </c>
      <c r="B21" s="162">
        <v>1768</v>
      </c>
      <c r="C21" s="136">
        <v>5971</v>
      </c>
      <c r="D21" s="162">
        <v>949</v>
      </c>
      <c r="E21" s="136">
        <v>1094</v>
      </c>
      <c r="F21" s="126">
        <v>2717</v>
      </c>
      <c r="G21" s="126">
        <v>7065</v>
      </c>
      <c r="H21" s="126">
        <v>3661</v>
      </c>
      <c r="I21" s="165">
        <v>1684</v>
      </c>
      <c r="J21" s="136">
        <v>857</v>
      </c>
      <c r="K21" s="270">
        <v>47.49</v>
      </c>
      <c r="L21" s="271">
        <v>17.8</v>
      </c>
      <c r="M21" s="47">
        <v>308.77</v>
      </c>
      <c r="N21" s="48">
        <v>312.56</v>
      </c>
      <c r="O21" s="8"/>
    </row>
    <row r="22" spans="1:27" x14ac:dyDescent="0.2">
      <c r="A22" s="32" t="s">
        <v>43</v>
      </c>
      <c r="B22" s="162">
        <v>2489</v>
      </c>
      <c r="C22" s="136">
        <v>8559</v>
      </c>
      <c r="D22" s="162">
        <v>1391</v>
      </c>
      <c r="E22" s="136">
        <v>1535</v>
      </c>
      <c r="F22" s="126">
        <v>3880</v>
      </c>
      <c r="G22" s="126">
        <v>10094</v>
      </c>
      <c r="H22" s="126">
        <v>5406</v>
      </c>
      <c r="I22" s="165">
        <v>2923</v>
      </c>
      <c r="J22" s="136">
        <v>797</v>
      </c>
      <c r="K22" s="270">
        <v>41.82</v>
      </c>
      <c r="L22" s="271">
        <v>15.82</v>
      </c>
      <c r="M22" s="47">
        <v>291.32</v>
      </c>
      <c r="N22" s="48">
        <v>264.32</v>
      </c>
    </row>
    <row r="23" spans="1:27" x14ac:dyDescent="0.2">
      <c r="A23" s="32" t="s">
        <v>44</v>
      </c>
      <c r="B23" s="162">
        <v>3387</v>
      </c>
      <c r="C23" s="136">
        <v>11851</v>
      </c>
      <c r="D23" s="162">
        <v>3051</v>
      </c>
      <c r="E23" s="136">
        <v>3421</v>
      </c>
      <c r="F23" s="126">
        <v>6438</v>
      </c>
      <c r="G23" s="126">
        <v>15272</v>
      </c>
      <c r="H23" s="126">
        <v>7482</v>
      </c>
      <c r="I23" s="165">
        <v>5332</v>
      </c>
      <c r="J23" s="136">
        <v>724</v>
      </c>
      <c r="K23" s="270">
        <v>40.380000000000003</v>
      </c>
      <c r="L23" s="271">
        <v>10.59</v>
      </c>
      <c r="M23" s="47">
        <v>275.52</v>
      </c>
      <c r="N23" s="48">
        <v>254.27</v>
      </c>
    </row>
    <row r="24" spans="1:27" x14ac:dyDescent="0.2">
      <c r="A24" s="32" t="s">
        <v>54</v>
      </c>
      <c r="B24" s="162">
        <v>2014</v>
      </c>
      <c r="C24" s="136">
        <v>6608</v>
      </c>
      <c r="D24" s="162">
        <v>1182</v>
      </c>
      <c r="E24" s="136">
        <v>1289</v>
      </c>
      <c r="F24" s="126">
        <v>3196</v>
      </c>
      <c r="G24" s="126">
        <v>7897</v>
      </c>
      <c r="H24" s="126">
        <v>3961</v>
      </c>
      <c r="I24" s="165">
        <v>1339</v>
      </c>
      <c r="J24" s="136">
        <v>1538</v>
      </c>
      <c r="K24" s="270">
        <v>48.31</v>
      </c>
      <c r="L24" s="271">
        <v>18.87</v>
      </c>
      <c r="M24" s="47">
        <v>295.27999999999997</v>
      </c>
      <c r="N24" s="48">
        <v>288.44</v>
      </c>
    </row>
    <row r="25" spans="1:27" x14ac:dyDescent="0.2">
      <c r="A25" s="32" t="s">
        <v>56</v>
      </c>
      <c r="B25" s="162">
        <v>5345</v>
      </c>
      <c r="C25" s="136">
        <v>17556</v>
      </c>
      <c r="D25" s="162">
        <v>3376</v>
      </c>
      <c r="E25" s="136">
        <v>3720</v>
      </c>
      <c r="F25" s="126">
        <v>8721</v>
      </c>
      <c r="G25" s="126">
        <v>21276</v>
      </c>
      <c r="H25" s="126">
        <v>10621</v>
      </c>
      <c r="I25" s="165">
        <v>5031</v>
      </c>
      <c r="J25" s="136">
        <v>2744</v>
      </c>
      <c r="K25" s="270">
        <v>44.06</v>
      </c>
      <c r="L25" s="271">
        <v>16.29</v>
      </c>
      <c r="M25" s="47">
        <v>282.55</v>
      </c>
      <c r="N25" s="48">
        <v>256.27999999999997</v>
      </c>
    </row>
    <row r="26" spans="1:27" x14ac:dyDescent="0.2">
      <c r="A26" s="32" t="s">
        <v>62</v>
      </c>
      <c r="B26" s="162">
        <v>322</v>
      </c>
      <c r="C26" s="136">
        <v>1090</v>
      </c>
      <c r="D26" s="162">
        <v>162</v>
      </c>
      <c r="E26" s="136">
        <v>184</v>
      </c>
      <c r="F26" s="126">
        <v>484</v>
      </c>
      <c r="G26" s="126">
        <v>1274</v>
      </c>
      <c r="H26" s="126">
        <v>646</v>
      </c>
      <c r="I26" s="165">
        <v>147</v>
      </c>
      <c r="J26" s="136">
        <v>265</v>
      </c>
      <c r="K26" s="270">
        <v>47.96</v>
      </c>
      <c r="L26" s="271">
        <v>19.55</v>
      </c>
      <c r="M26" s="47">
        <v>299.68</v>
      </c>
      <c r="N26" s="48">
        <v>311.56</v>
      </c>
      <c r="P26" s="8"/>
      <c r="Q26" s="8"/>
      <c r="R26" s="8"/>
      <c r="S26" s="8"/>
      <c r="T26" s="8"/>
      <c r="U26" s="8"/>
      <c r="V26" s="8"/>
      <c r="W26" s="8"/>
      <c r="X26" s="8"/>
      <c r="Y26" s="8"/>
      <c r="Z26" s="8"/>
      <c r="AA26" s="8"/>
    </row>
    <row r="27" spans="1:27" x14ac:dyDescent="0.2">
      <c r="A27" s="32" t="s">
        <v>40</v>
      </c>
      <c r="B27" s="162">
        <v>280</v>
      </c>
      <c r="C27" s="136">
        <v>945</v>
      </c>
      <c r="D27" s="162">
        <v>199</v>
      </c>
      <c r="E27" s="136">
        <v>223</v>
      </c>
      <c r="F27" s="126">
        <v>479</v>
      </c>
      <c r="G27" s="126">
        <v>1168</v>
      </c>
      <c r="H27" s="126">
        <v>556</v>
      </c>
      <c r="I27" s="165">
        <v>54</v>
      </c>
      <c r="J27" s="136">
        <v>337</v>
      </c>
      <c r="K27" s="270">
        <v>51.92</v>
      </c>
      <c r="L27" s="271">
        <v>18.899999999999999</v>
      </c>
      <c r="M27" s="47">
        <v>303.83999999999997</v>
      </c>
      <c r="N27" s="48">
        <v>289.45</v>
      </c>
    </row>
    <row r="28" spans="1:27" ht="12.75" customHeight="1" x14ac:dyDescent="0.2">
      <c r="A28" s="32" t="s">
        <v>41</v>
      </c>
      <c r="B28" s="162">
        <v>380</v>
      </c>
      <c r="C28" s="136">
        <v>1274</v>
      </c>
      <c r="D28" s="162">
        <v>322</v>
      </c>
      <c r="E28" s="136">
        <v>364</v>
      </c>
      <c r="F28" s="126">
        <v>702</v>
      </c>
      <c r="G28" s="126">
        <v>1638</v>
      </c>
      <c r="H28" s="126">
        <v>735</v>
      </c>
      <c r="I28" s="165">
        <v>224</v>
      </c>
      <c r="J28" s="136">
        <v>375</v>
      </c>
      <c r="K28" s="270">
        <v>45.75</v>
      </c>
      <c r="L28" s="271">
        <v>21.23</v>
      </c>
      <c r="M28" s="47">
        <v>267.45</v>
      </c>
      <c r="N28" s="48">
        <v>254.27</v>
      </c>
    </row>
    <row r="29" spans="1:27" x14ac:dyDescent="0.2">
      <c r="A29" s="32" t="s">
        <v>42</v>
      </c>
      <c r="B29" s="162">
        <v>686</v>
      </c>
      <c r="C29" s="136">
        <v>2125</v>
      </c>
      <c r="D29" s="162">
        <v>417</v>
      </c>
      <c r="E29" s="136">
        <v>477</v>
      </c>
      <c r="F29" s="126">
        <v>1103</v>
      </c>
      <c r="G29" s="126">
        <v>2602</v>
      </c>
      <c r="H29" s="126">
        <v>1233</v>
      </c>
      <c r="I29" s="165">
        <v>707</v>
      </c>
      <c r="J29" s="136">
        <v>343</v>
      </c>
      <c r="K29" s="270">
        <v>47.69</v>
      </c>
      <c r="L29" s="271">
        <v>20.13</v>
      </c>
      <c r="M29" s="47">
        <v>280.82</v>
      </c>
      <c r="N29" s="48">
        <v>254.27</v>
      </c>
      <c r="O29" s="52"/>
    </row>
    <row r="30" spans="1:27" x14ac:dyDescent="0.2">
      <c r="A30" s="32" t="s">
        <v>46</v>
      </c>
      <c r="B30" s="162">
        <v>583</v>
      </c>
      <c r="C30" s="136">
        <v>1863</v>
      </c>
      <c r="D30" s="162">
        <v>486</v>
      </c>
      <c r="E30" s="136">
        <v>548</v>
      </c>
      <c r="F30" s="126">
        <v>1069</v>
      </c>
      <c r="G30" s="126">
        <v>2411</v>
      </c>
      <c r="H30" s="126">
        <v>1096</v>
      </c>
      <c r="I30" s="165">
        <v>491</v>
      </c>
      <c r="J30" s="136">
        <v>533</v>
      </c>
      <c r="K30" s="270">
        <v>50.25</v>
      </c>
      <c r="L30" s="271">
        <v>21.54</v>
      </c>
      <c r="M30" s="47">
        <v>274.58</v>
      </c>
      <c r="N30" s="48">
        <v>254.27</v>
      </c>
    </row>
    <row r="31" spans="1:27" x14ac:dyDescent="0.2">
      <c r="A31" s="32" t="s">
        <v>55</v>
      </c>
      <c r="B31" s="162">
        <v>4708</v>
      </c>
      <c r="C31" s="136">
        <v>16784</v>
      </c>
      <c r="D31" s="162">
        <v>2247</v>
      </c>
      <c r="E31" s="136">
        <v>2562</v>
      </c>
      <c r="F31" s="126">
        <v>6955</v>
      </c>
      <c r="G31" s="126">
        <v>19346</v>
      </c>
      <c r="H31" s="126">
        <v>10598</v>
      </c>
      <c r="I31" s="165">
        <v>3347</v>
      </c>
      <c r="J31" s="136">
        <v>2964</v>
      </c>
      <c r="K31" s="270">
        <v>48.09</v>
      </c>
      <c r="L31" s="271">
        <v>17.170000000000002</v>
      </c>
      <c r="M31" s="47">
        <v>321.58</v>
      </c>
      <c r="N31" s="48">
        <v>346.73</v>
      </c>
    </row>
    <row r="32" spans="1:27" x14ac:dyDescent="0.2">
      <c r="A32" s="32" t="s">
        <v>53</v>
      </c>
      <c r="B32" s="162">
        <v>2785</v>
      </c>
      <c r="C32" s="136">
        <v>9447</v>
      </c>
      <c r="D32" s="162">
        <v>2406</v>
      </c>
      <c r="E32" s="136">
        <v>2746</v>
      </c>
      <c r="F32" s="126">
        <v>5191</v>
      </c>
      <c r="G32" s="126">
        <v>12193</v>
      </c>
      <c r="H32" s="126">
        <v>5568</v>
      </c>
      <c r="I32" s="165">
        <v>1785</v>
      </c>
      <c r="J32" s="136">
        <v>2911</v>
      </c>
      <c r="K32" s="270">
        <v>51.17</v>
      </c>
      <c r="L32" s="271">
        <v>19.79</v>
      </c>
      <c r="M32" s="47">
        <v>289.39999999999998</v>
      </c>
      <c r="N32" s="48">
        <v>254.27</v>
      </c>
    </row>
    <row r="33" spans="1:43" x14ac:dyDescent="0.2">
      <c r="A33" s="32" t="s">
        <v>57</v>
      </c>
      <c r="B33" s="162">
        <v>377</v>
      </c>
      <c r="C33" s="136">
        <v>1274</v>
      </c>
      <c r="D33" s="162">
        <v>213</v>
      </c>
      <c r="E33" s="136">
        <v>243</v>
      </c>
      <c r="F33" s="126">
        <v>590</v>
      </c>
      <c r="G33" s="126">
        <v>1517</v>
      </c>
      <c r="H33" s="126">
        <v>744</v>
      </c>
      <c r="I33" s="165">
        <v>170</v>
      </c>
      <c r="J33" s="136">
        <v>321</v>
      </c>
      <c r="K33" s="270">
        <v>49.58</v>
      </c>
      <c r="L33" s="271">
        <v>17.47</v>
      </c>
      <c r="M33" s="47">
        <v>295.8</v>
      </c>
      <c r="N33" s="48">
        <v>297.99</v>
      </c>
      <c r="O33" s="8"/>
    </row>
    <row r="34" spans="1:43" x14ac:dyDescent="0.2">
      <c r="A34" s="32" t="s">
        <v>45</v>
      </c>
      <c r="B34" s="162">
        <v>5972</v>
      </c>
      <c r="C34" s="136">
        <v>20064</v>
      </c>
      <c r="D34" s="162">
        <v>5955</v>
      </c>
      <c r="E34" s="136">
        <v>6608</v>
      </c>
      <c r="F34" s="126">
        <v>11927</v>
      </c>
      <c r="G34" s="126">
        <v>26672</v>
      </c>
      <c r="H34" s="126">
        <v>11984</v>
      </c>
      <c r="I34" s="165">
        <v>3939</v>
      </c>
      <c r="J34" s="136">
        <v>7395</v>
      </c>
      <c r="K34" s="270">
        <v>51.87</v>
      </c>
      <c r="L34" s="271">
        <v>22.05</v>
      </c>
      <c r="M34" s="47">
        <v>279.7</v>
      </c>
      <c r="N34" s="48">
        <v>254.27</v>
      </c>
      <c r="O34" s="8"/>
    </row>
    <row r="35" spans="1:43" x14ac:dyDescent="0.2">
      <c r="A35" s="32" t="s">
        <v>47</v>
      </c>
      <c r="B35" s="162">
        <v>729</v>
      </c>
      <c r="C35" s="136">
        <v>2401</v>
      </c>
      <c r="D35" s="162">
        <v>552</v>
      </c>
      <c r="E35" s="136">
        <v>618</v>
      </c>
      <c r="F35" s="126">
        <v>1281</v>
      </c>
      <c r="G35" s="126">
        <v>3019</v>
      </c>
      <c r="H35" s="126">
        <v>1387</v>
      </c>
      <c r="I35" s="165">
        <v>258</v>
      </c>
      <c r="J35" s="136">
        <v>919</v>
      </c>
      <c r="K35" s="270">
        <v>51.66</v>
      </c>
      <c r="L35" s="271">
        <v>22.75</v>
      </c>
      <c r="M35" s="47">
        <v>283.20999999999998</v>
      </c>
      <c r="N35" s="48">
        <v>254.27</v>
      </c>
      <c r="O35" s="8"/>
    </row>
    <row r="36" spans="1:43" x14ac:dyDescent="0.2">
      <c r="A36" s="32" t="s">
        <v>58</v>
      </c>
      <c r="B36" s="162">
        <v>5796</v>
      </c>
      <c r="C36" s="136">
        <v>19536</v>
      </c>
      <c r="D36" s="162">
        <v>5826</v>
      </c>
      <c r="E36" s="136">
        <v>6384</v>
      </c>
      <c r="F36" s="126">
        <v>11622</v>
      </c>
      <c r="G36" s="126">
        <v>25920</v>
      </c>
      <c r="H36" s="126">
        <v>11925</v>
      </c>
      <c r="I36" s="165">
        <v>5433</v>
      </c>
      <c r="J36" s="136">
        <v>4844</v>
      </c>
      <c r="K36" s="270">
        <v>47.54</v>
      </c>
      <c r="L36" s="271">
        <v>17.8</v>
      </c>
      <c r="M36" s="47">
        <v>274.35000000000002</v>
      </c>
      <c r="N36" s="48">
        <v>254.27</v>
      </c>
      <c r="O36" s="111"/>
    </row>
    <row r="37" spans="1:43" ht="24" customHeight="1" thickBot="1" x14ac:dyDescent="0.25">
      <c r="A37" s="317" t="s">
        <v>286</v>
      </c>
      <c r="B37" s="318">
        <v>28</v>
      </c>
      <c r="C37" s="325">
        <v>99</v>
      </c>
      <c r="D37" s="318">
        <v>18</v>
      </c>
      <c r="E37" s="325">
        <v>18</v>
      </c>
      <c r="F37" s="320">
        <v>46</v>
      </c>
      <c r="G37" s="320">
        <v>117</v>
      </c>
      <c r="H37" s="320">
        <v>60</v>
      </c>
      <c r="I37" s="323">
        <v>10</v>
      </c>
      <c r="J37" s="325">
        <v>34</v>
      </c>
      <c r="K37" s="326"/>
      <c r="L37" s="327"/>
      <c r="M37" s="328"/>
      <c r="N37" s="329"/>
      <c r="O37" s="8"/>
      <c r="P37" s="8"/>
      <c r="Q37" s="8"/>
      <c r="R37" s="8"/>
      <c r="S37" s="8"/>
      <c r="T37" s="8"/>
      <c r="U37" s="8"/>
      <c r="V37" s="8"/>
      <c r="W37" s="8"/>
      <c r="X37" s="8"/>
      <c r="Y37" s="8"/>
      <c r="Z37" s="8"/>
      <c r="AA37" s="8"/>
    </row>
    <row r="38" spans="1:43" s="6" customFormat="1" ht="14.25" thickTop="1" thickBot="1" x14ac:dyDescent="0.25">
      <c r="A38" s="33" t="s">
        <v>63</v>
      </c>
      <c r="B38" s="67">
        <v>63282</v>
      </c>
      <c r="C38" s="89">
        <v>218407</v>
      </c>
      <c r="D38" s="67">
        <v>53573</v>
      </c>
      <c r="E38" s="89">
        <v>59579</v>
      </c>
      <c r="F38" s="90">
        <v>116855</v>
      </c>
      <c r="G38" s="90">
        <v>277986</v>
      </c>
      <c r="H38" s="90">
        <v>134954</v>
      </c>
      <c r="I38" s="88">
        <v>61530</v>
      </c>
      <c r="J38" s="89">
        <v>46786</v>
      </c>
      <c r="K38" s="272">
        <v>46.44</v>
      </c>
      <c r="L38" s="273">
        <v>16.95</v>
      </c>
      <c r="M38" s="49">
        <v>285.64999999999998</v>
      </c>
      <c r="N38" s="50">
        <v>254.27</v>
      </c>
      <c r="O38" s="8"/>
      <c r="P38" s="8"/>
      <c r="Q38" s="8"/>
      <c r="R38" s="8"/>
      <c r="S38" s="8"/>
      <c r="T38" s="8"/>
      <c r="U38" s="8"/>
      <c r="V38" s="8"/>
      <c r="W38" s="8"/>
      <c r="X38" s="8"/>
      <c r="Y38" s="8"/>
      <c r="Z38" s="8"/>
      <c r="AA38" s="8"/>
    </row>
    <row r="39" spans="1:43" s="6" customFormat="1" ht="4.5" customHeight="1" thickTop="1" x14ac:dyDescent="0.2">
      <c r="A39" s="78"/>
      <c r="B39" s="81"/>
      <c r="C39" s="81"/>
      <c r="D39" s="81"/>
      <c r="E39" s="81"/>
      <c r="F39" s="274"/>
      <c r="G39" s="81"/>
      <c r="H39" s="81"/>
      <c r="I39" s="79"/>
      <c r="J39" s="79"/>
      <c r="K39" s="79"/>
      <c r="L39" s="79"/>
      <c r="M39" s="82"/>
      <c r="N39" s="82"/>
      <c r="O39" s="8"/>
      <c r="P39" s="8"/>
      <c r="Q39" s="8"/>
      <c r="R39" s="8"/>
      <c r="S39" s="8"/>
      <c r="T39" s="8"/>
      <c r="U39" s="8"/>
      <c r="V39" s="8"/>
      <c r="W39" s="8"/>
      <c r="X39" s="8"/>
      <c r="Y39" s="8"/>
      <c r="Z39" s="8"/>
      <c r="AA39" s="8"/>
    </row>
    <row r="40" spans="1:43" s="167" customFormat="1" ht="19.5" customHeight="1" x14ac:dyDescent="0.2">
      <c r="A40" s="266" t="s">
        <v>282</v>
      </c>
      <c r="B40" s="275">
        <v>-3.7887311095569677E-2</v>
      </c>
      <c r="C40" s="275">
        <v>-3.4524372615674329E-2</v>
      </c>
      <c r="D40" s="275">
        <v>-2.1605915550671458E-3</v>
      </c>
      <c r="E40" s="275">
        <v>-6.321091430668134E-3</v>
      </c>
      <c r="F40" s="275">
        <v>-2.1831027179963672E-2</v>
      </c>
      <c r="G40" s="275">
        <v>-2.8615357735651263E-2</v>
      </c>
      <c r="H40" s="275">
        <v>-2.475086537697194E-2</v>
      </c>
      <c r="I40" s="275">
        <v>4.473031213268904E-3</v>
      </c>
      <c r="J40" s="275">
        <v>-3.4464256232458315E-2</v>
      </c>
      <c r="K40" s="275">
        <v>3.2458870609159647E-2</v>
      </c>
      <c r="L40" s="275">
        <v>6.6037735849056534E-2</v>
      </c>
      <c r="M40" s="275">
        <v>-1.0050251256281525E-2</v>
      </c>
      <c r="N40" s="275">
        <v>3.9879965253100348E-3</v>
      </c>
      <c r="O40" s="168"/>
      <c r="P40" s="168"/>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row>
    <row r="41" spans="1:43" s="112" customFormat="1" ht="27" x14ac:dyDescent="0.2">
      <c r="A41" s="2" t="str">
        <f>ALLOC!A43</f>
        <v>Sources : FR6 de septembre 2021 - CAF de La Réunion</v>
      </c>
      <c r="B41" s="109"/>
      <c r="C41" s="109"/>
      <c r="D41" s="109"/>
      <c r="E41" s="109"/>
      <c r="F41" s="109"/>
      <c r="G41" s="109"/>
      <c r="H41" s="109"/>
      <c r="I41" s="110"/>
      <c r="J41" s="110"/>
      <c r="K41" s="110"/>
      <c r="L41" s="110"/>
      <c r="M41" s="109"/>
      <c r="N41" s="109"/>
      <c r="O41" s="4"/>
      <c r="P41" s="111"/>
      <c r="Q41" s="111"/>
      <c r="R41" s="111"/>
      <c r="S41" s="111"/>
      <c r="T41" s="111"/>
      <c r="U41" s="111"/>
      <c r="V41" s="111"/>
      <c r="W41" s="111"/>
      <c r="X41" s="111"/>
      <c r="Y41" s="111"/>
      <c r="Z41" s="111"/>
      <c r="AA41" s="111"/>
    </row>
    <row r="42" spans="1:43" s="112" customFormat="1" x14ac:dyDescent="0.2">
      <c r="A42" s="108"/>
      <c r="B42" s="114" t="s">
        <v>230</v>
      </c>
      <c r="C42" s="109"/>
      <c r="D42" s="109"/>
      <c r="E42" s="109"/>
      <c r="F42" s="109"/>
      <c r="G42" s="109"/>
      <c r="H42" s="109"/>
      <c r="I42" s="110"/>
      <c r="J42" s="110"/>
      <c r="K42" s="110"/>
      <c r="L42" s="110"/>
      <c r="M42" s="109"/>
      <c r="N42" s="109"/>
      <c r="O42" s="4"/>
      <c r="P42" s="111"/>
      <c r="Q42" s="111"/>
      <c r="R42" s="111"/>
      <c r="S42" s="111"/>
      <c r="T42" s="111"/>
      <c r="U42" s="111"/>
      <c r="V42" s="111"/>
      <c r="W42" s="111"/>
      <c r="X42" s="111"/>
      <c r="Y42" s="111"/>
      <c r="Z42" s="111"/>
      <c r="AA42" s="111"/>
    </row>
    <row r="43" spans="1:43" s="8" customFormat="1" ht="21" customHeight="1" x14ac:dyDescent="0.2">
      <c r="B43" s="438" t="s">
        <v>241</v>
      </c>
      <c r="C43" s="438"/>
      <c r="D43" s="438"/>
      <c r="E43" s="438"/>
      <c r="F43" s="438"/>
      <c r="G43" s="438"/>
      <c r="H43" s="438"/>
      <c r="I43" s="438"/>
      <c r="J43" s="438"/>
      <c r="K43" s="438"/>
      <c r="L43" s="438"/>
      <c r="M43" s="438"/>
      <c r="N43" s="438"/>
      <c r="O43" s="4"/>
    </row>
    <row r="44" spans="1:43" s="8" customFormat="1" x14ac:dyDescent="0.2">
      <c r="B44" s="438"/>
      <c r="C44" s="438"/>
      <c r="D44" s="438"/>
      <c r="E44" s="438"/>
      <c r="F44" s="438"/>
      <c r="G44" s="438"/>
      <c r="H44" s="438"/>
      <c r="I44" s="438"/>
      <c r="J44" s="438"/>
      <c r="K44" s="438"/>
      <c r="L44" s="438"/>
      <c r="M44" s="438"/>
      <c r="N44" s="438"/>
      <c r="O44" s="4"/>
    </row>
    <row r="45" spans="1:43" s="8" customFormat="1" ht="10.5" customHeight="1" x14ac:dyDescent="0.2">
      <c r="B45" s="433" t="s">
        <v>242</v>
      </c>
      <c r="C45" s="433"/>
      <c r="D45" s="433"/>
      <c r="E45" s="433"/>
      <c r="F45" s="433"/>
      <c r="G45" s="433"/>
      <c r="H45" s="433"/>
      <c r="I45" s="433"/>
      <c r="J45" s="433"/>
      <c r="K45" s="433"/>
      <c r="L45" s="433"/>
      <c r="M45" s="433"/>
      <c r="N45" s="433"/>
      <c r="O45" s="4"/>
    </row>
    <row r="46" spans="1:43" s="8" customFormat="1" x14ac:dyDescent="0.2">
      <c r="B46" s="433"/>
      <c r="C46" s="433"/>
      <c r="D46" s="433"/>
      <c r="E46" s="433"/>
      <c r="F46" s="433"/>
      <c r="G46" s="433"/>
      <c r="H46" s="433"/>
      <c r="I46" s="433"/>
      <c r="J46" s="433"/>
      <c r="K46" s="433"/>
      <c r="L46" s="433"/>
      <c r="M46" s="433"/>
      <c r="N46" s="433"/>
      <c r="O46" s="4"/>
      <c r="P46" s="4"/>
      <c r="Q46" s="4"/>
      <c r="R46" s="4"/>
      <c r="S46" s="4"/>
    </row>
    <row r="47" spans="1:43" s="8" customFormat="1" x14ac:dyDescent="0.2">
      <c r="B47" s="433"/>
      <c r="C47" s="433"/>
      <c r="D47" s="433"/>
      <c r="E47" s="433"/>
      <c r="F47" s="433"/>
      <c r="G47" s="433"/>
      <c r="H47" s="433"/>
      <c r="I47" s="433"/>
      <c r="J47" s="433"/>
      <c r="K47" s="433"/>
      <c r="L47" s="433"/>
      <c r="M47" s="433"/>
      <c r="N47" s="433"/>
      <c r="O47" s="4"/>
      <c r="P47" s="4"/>
      <c r="Q47" s="4"/>
      <c r="R47" s="4"/>
      <c r="S47" s="4"/>
    </row>
    <row r="48" spans="1:43" ht="4.5" customHeight="1" x14ac:dyDescent="0.2">
      <c r="B48" s="396" t="s">
        <v>308</v>
      </c>
      <c r="C48" s="396"/>
      <c r="D48" s="396"/>
      <c r="E48" s="396"/>
      <c r="F48" s="396"/>
      <c r="G48" s="396"/>
      <c r="H48" s="396"/>
      <c r="I48" s="396"/>
      <c r="J48" s="396"/>
      <c r="K48" s="396"/>
      <c r="L48" s="396"/>
      <c r="M48" s="396"/>
      <c r="N48" s="396"/>
    </row>
    <row r="49" spans="2:14" x14ac:dyDescent="0.2">
      <c r="B49" s="396"/>
      <c r="C49" s="396"/>
      <c r="D49" s="396"/>
      <c r="E49" s="396"/>
      <c r="F49" s="396"/>
      <c r="G49" s="396"/>
      <c r="H49" s="396"/>
      <c r="I49" s="396"/>
      <c r="J49" s="396"/>
      <c r="K49" s="396"/>
      <c r="L49" s="396"/>
      <c r="M49" s="396"/>
      <c r="N49" s="396"/>
    </row>
    <row r="50" spans="2:14" x14ac:dyDescent="0.2">
      <c r="B50" s="396"/>
      <c r="C50" s="396"/>
      <c r="D50" s="396"/>
      <c r="E50" s="396"/>
      <c r="F50" s="396"/>
      <c r="G50" s="396"/>
      <c r="H50" s="396"/>
      <c r="I50" s="396"/>
      <c r="J50" s="396"/>
      <c r="K50" s="396"/>
      <c r="L50" s="396"/>
      <c r="M50" s="396"/>
      <c r="N50" s="396"/>
    </row>
    <row r="51" spans="2:14" ht="22.5" customHeight="1" x14ac:dyDescent="0.2">
      <c r="B51" s="396" t="s">
        <v>264</v>
      </c>
      <c r="C51" s="396"/>
      <c r="D51" s="396"/>
      <c r="E51" s="396"/>
      <c r="F51" s="396"/>
      <c r="G51" s="396"/>
      <c r="H51" s="396"/>
      <c r="I51" s="396"/>
      <c r="J51" s="396"/>
      <c r="K51" s="396"/>
      <c r="L51" s="396"/>
      <c r="M51" s="396"/>
      <c r="N51" s="396"/>
    </row>
    <row r="52" spans="2:14" x14ac:dyDescent="0.2">
      <c r="B52" s="396"/>
      <c r="C52" s="396"/>
      <c r="D52" s="396"/>
      <c r="E52" s="396"/>
      <c r="F52" s="396"/>
      <c r="G52" s="396"/>
      <c r="H52" s="396"/>
      <c r="I52" s="396"/>
      <c r="J52" s="396"/>
      <c r="K52" s="396"/>
      <c r="L52" s="396"/>
      <c r="M52" s="396"/>
      <c r="N52" s="396"/>
    </row>
  </sheetData>
  <mergeCells count="23">
    <mergeCell ref="A10:A12"/>
    <mergeCell ref="B51:N52"/>
    <mergeCell ref="F10:F12"/>
    <mergeCell ref="M10:M12"/>
    <mergeCell ref="N10:N12"/>
    <mergeCell ref="G10:G12"/>
    <mergeCell ref="H10:H12"/>
    <mergeCell ref="I10:J10"/>
    <mergeCell ref="I11:I12"/>
    <mergeCell ref="J11:J12"/>
    <mergeCell ref="L10:L12"/>
    <mergeCell ref="K10:K12"/>
    <mergeCell ref="B10:C10"/>
    <mergeCell ref="D10:E10"/>
    <mergeCell ref="B11:B12"/>
    <mergeCell ref="B3:M3"/>
    <mergeCell ref="B45:N47"/>
    <mergeCell ref="B48:N50"/>
    <mergeCell ref="C11:C12"/>
    <mergeCell ref="D11:D12"/>
    <mergeCell ref="E11:E12"/>
    <mergeCell ref="B43:N44"/>
    <mergeCell ref="C5:L6"/>
  </mergeCells>
  <phoneticPr fontId="17" type="noConversion"/>
  <hyperlinks>
    <hyperlink ref="A8" location="Sommaire!A1" display="Sommaire" xr:uid="{00000000-0004-0000-0300-000000000000}"/>
  </hyperlinks>
  <pageMargins left="0.39370078740157483" right="0.39370078740157483" top="0.59055118110236227" bottom="0.59055118110236227" header="0.51181102362204722" footer="0.51181102362204722"/>
  <pageSetup paperSize="9" scale="66" orientation="landscape" r:id="rId1"/>
  <headerFooter alignWithMargins="0">
    <oddHeader>&amp;R&amp;"Arial,Italique"&amp;8Observatoire Statistiques et Etudes - CAF de la Réunion - Mai 2021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dimension ref="A3:AB53"/>
  <sheetViews>
    <sheetView showGridLines="0" view="pageBreakPreview" zoomScale="85" zoomScaleNormal="90" zoomScaleSheetLayoutView="85" workbookViewId="0">
      <selection activeCell="S22" sqref="S22:S23"/>
    </sheetView>
  </sheetViews>
  <sheetFormatPr baseColWidth="10" defaultColWidth="11.42578125" defaultRowHeight="12.75" x14ac:dyDescent="0.2"/>
  <cols>
    <col min="1" max="1" width="17.140625" style="84" customWidth="1"/>
    <col min="2" max="2" width="14.28515625" style="84" customWidth="1"/>
    <col min="3" max="3" width="12.42578125" style="84" customWidth="1"/>
    <col min="4" max="4" width="11" style="84" customWidth="1"/>
    <col min="5" max="5" width="17.140625" style="84" customWidth="1"/>
    <col min="6" max="6" width="15.140625" style="84" customWidth="1"/>
    <col min="7" max="7" width="10.7109375" style="84" customWidth="1"/>
    <col min="8" max="8" width="14.42578125" style="84" customWidth="1"/>
    <col min="9" max="9" width="12.140625" style="84" bestFit="1" customWidth="1"/>
    <col min="10" max="10" width="12.140625" style="84" customWidth="1"/>
    <col min="11" max="11" width="10.7109375" style="84" customWidth="1"/>
    <col min="12" max="12" width="10.42578125" style="84" customWidth="1"/>
    <col min="13" max="13" width="12.5703125" style="84" customWidth="1"/>
    <col min="14" max="14" width="13" style="84" customWidth="1"/>
    <col min="15" max="15" width="12.85546875" style="84" customWidth="1"/>
    <col min="16" max="16" width="13" style="84" customWidth="1"/>
    <col min="17" max="17" width="11.42578125" style="84"/>
    <col min="18" max="18" width="15.28515625" style="84" customWidth="1"/>
    <col min="19" max="19" width="15.42578125" style="84" customWidth="1"/>
    <col min="20" max="20" width="13.28515625" style="84" customWidth="1"/>
    <col min="21" max="22" width="11.42578125" style="84"/>
    <col min="23" max="23" width="12" style="84" customWidth="1"/>
    <col min="24" max="16384" width="11.42578125" style="84"/>
  </cols>
  <sheetData>
    <row r="3" spans="1:28" x14ac:dyDescent="0.2">
      <c r="B3" s="371" t="str">
        <f>ALLOC!B3</f>
        <v>LES ALLOCATAIRES DE LA CAF DE LA REUNION EN 2021</v>
      </c>
      <c r="C3" s="371"/>
      <c r="D3" s="371"/>
      <c r="E3" s="371"/>
      <c r="F3" s="371"/>
      <c r="G3" s="371"/>
      <c r="H3" s="371"/>
      <c r="I3" s="371"/>
      <c r="J3" s="371"/>
      <c r="K3" s="371"/>
      <c r="L3" s="371"/>
      <c r="M3" s="371"/>
      <c r="N3" s="371"/>
      <c r="P3" s="371" t="str">
        <f>ALLOC!B3</f>
        <v>LES ALLOCATAIRES DE LA CAF DE LA REUNION EN 2021</v>
      </c>
      <c r="Q3" s="371"/>
      <c r="R3" s="371"/>
      <c r="S3" s="371"/>
      <c r="T3" s="371"/>
      <c r="U3" s="371"/>
      <c r="V3" s="371"/>
      <c r="W3" s="371"/>
      <c r="X3" s="371"/>
      <c r="Y3" s="371"/>
      <c r="Z3" s="371"/>
      <c r="AA3" s="371"/>
      <c r="AB3" s="371"/>
    </row>
    <row r="5" spans="1:28" x14ac:dyDescent="0.2">
      <c r="C5" s="371" t="s">
        <v>265</v>
      </c>
      <c r="D5" s="371"/>
      <c r="E5" s="371"/>
      <c r="F5" s="371"/>
      <c r="G5" s="371"/>
      <c r="H5" s="371"/>
      <c r="I5" s="371"/>
      <c r="J5" s="371"/>
      <c r="K5" s="371"/>
      <c r="L5" s="371"/>
      <c r="M5" s="371"/>
      <c r="Q5" s="371" t="s">
        <v>265</v>
      </c>
      <c r="R5" s="371"/>
      <c r="S5" s="371"/>
      <c r="T5" s="371"/>
      <c r="U5" s="371"/>
      <c r="V5" s="371"/>
      <c r="W5" s="371"/>
      <c r="X5" s="371"/>
      <c r="Y5" s="371"/>
      <c r="Z5" s="371"/>
      <c r="AA5" s="371"/>
    </row>
    <row r="6" spans="1:28" x14ac:dyDescent="0.2">
      <c r="C6" s="371"/>
      <c r="D6" s="371"/>
      <c r="E6" s="371"/>
      <c r="F6" s="371"/>
      <c r="G6" s="371"/>
      <c r="H6" s="371"/>
      <c r="I6" s="371"/>
      <c r="J6" s="371"/>
      <c r="K6" s="371"/>
      <c r="L6" s="371"/>
      <c r="M6" s="371"/>
      <c r="Q6" s="371"/>
      <c r="R6" s="371"/>
      <c r="S6" s="371"/>
      <c r="T6" s="371"/>
      <c r="U6" s="371"/>
      <c r="V6" s="371"/>
      <c r="W6" s="371"/>
      <c r="X6" s="371"/>
      <c r="Y6" s="371"/>
      <c r="Z6" s="371"/>
      <c r="AA6" s="371"/>
    </row>
    <row r="7" spans="1:28" ht="18" customHeight="1" x14ac:dyDescent="0.2"/>
    <row r="8" spans="1:28" ht="21.6" customHeight="1" thickBot="1" x14ac:dyDescent="0.25">
      <c r="A8" s="56" t="s">
        <v>166</v>
      </c>
      <c r="B8" s="9"/>
      <c r="C8" s="9"/>
      <c r="D8" s="9"/>
      <c r="E8" s="9"/>
      <c r="F8" s="9"/>
      <c r="G8" s="9"/>
      <c r="H8" s="9"/>
      <c r="I8" s="9"/>
      <c r="J8" s="9"/>
      <c r="K8" s="9"/>
      <c r="L8" s="9"/>
      <c r="M8" s="9"/>
      <c r="N8" s="9"/>
      <c r="O8" s="9"/>
    </row>
    <row r="9" spans="1:28" s="15" customFormat="1" ht="12.75" customHeight="1" thickTop="1" thickBot="1" x14ac:dyDescent="0.25">
      <c r="A9" s="389" t="s">
        <v>32</v>
      </c>
      <c r="B9" s="469" t="s">
        <v>213</v>
      </c>
      <c r="C9" s="470"/>
      <c r="D9" s="470"/>
      <c r="E9" s="470"/>
      <c r="F9" s="470"/>
      <c r="G9" s="470"/>
      <c r="H9" s="470"/>
      <c r="I9" s="470"/>
      <c r="J9" s="470"/>
      <c r="K9" s="470"/>
      <c r="L9" s="470"/>
      <c r="M9" s="470"/>
      <c r="N9" s="470"/>
      <c r="O9" s="471"/>
      <c r="P9" s="472" t="s">
        <v>255</v>
      </c>
      <c r="Q9" s="473"/>
      <c r="R9" s="473"/>
      <c r="S9" s="473"/>
      <c r="T9" s="473"/>
      <c r="U9" s="473"/>
      <c r="V9" s="473"/>
      <c r="W9" s="473"/>
      <c r="X9" s="473"/>
      <c r="Y9" s="473"/>
      <c r="Z9" s="473"/>
      <c r="AA9" s="473"/>
      <c r="AB9" s="474"/>
    </row>
    <row r="10" spans="1:28" s="15" customFormat="1" ht="11.25" customHeight="1" thickTop="1" thickBot="1" x14ac:dyDescent="0.25">
      <c r="A10" s="390"/>
      <c r="B10" s="439" t="s">
        <v>33</v>
      </c>
      <c r="C10" s="465" t="s">
        <v>211</v>
      </c>
      <c r="D10" s="467" t="s">
        <v>33</v>
      </c>
      <c r="E10" s="410"/>
      <c r="F10" s="468"/>
      <c r="G10" s="462" t="s">
        <v>222</v>
      </c>
      <c r="H10" s="463"/>
      <c r="I10" s="463"/>
      <c r="J10" s="463"/>
      <c r="K10" s="422" t="s">
        <v>82</v>
      </c>
      <c r="L10" s="457"/>
      <c r="M10" s="457"/>
      <c r="N10" s="457"/>
      <c r="O10" s="423"/>
      <c r="P10" s="439" t="s">
        <v>33</v>
      </c>
      <c r="Q10" s="391" t="s">
        <v>211</v>
      </c>
      <c r="R10" s="459" t="s">
        <v>271</v>
      </c>
      <c r="S10" s="460"/>
      <c r="T10" s="461"/>
      <c r="U10" s="462" t="s">
        <v>223</v>
      </c>
      <c r="V10" s="463"/>
      <c r="W10" s="463"/>
      <c r="X10" s="464"/>
      <c r="Y10" s="475" t="s">
        <v>82</v>
      </c>
      <c r="Z10" s="475"/>
      <c r="AA10" s="475"/>
      <c r="AB10" s="476"/>
    </row>
    <row r="11" spans="1:28" s="15" customFormat="1" ht="46.5" thickTop="1" thickBot="1" x14ac:dyDescent="0.25">
      <c r="A11" s="455"/>
      <c r="B11" s="451"/>
      <c r="C11" s="466"/>
      <c r="D11" s="120" t="s">
        <v>214</v>
      </c>
      <c r="E11" s="115" t="s">
        <v>215</v>
      </c>
      <c r="F11" s="36" t="s">
        <v>258</v>
      </c>
      <c r="G11" s="120" t="s">
        <v>120</v>
      </c>
      <c r="H11" s="115" t="s">
        <v>121</v>
      </c>
      <c r="I11" s="115" t="s">
        <v>122</v>
      </c>
      <c r="J11" s="115" t="s">
        <v>270</v>
      </c>
      <c r="K11" s="145" t="s">
        <v>203</v>
      </c>
      <c r="L11" s="143" t="s">
        <v>256</v>
      </c>
      <c r="M11" s="144" t="s">
        <v>117</v>
      </c>
      <c r="N11" s="143" t="s">
        <v>118</v>
      </c>
      <c r="O11" s="146" t="s">
        <v>119</v>
      </c>
      <c r="P11" s="451"/>
      <c r="Q11" s="458"/>
      <c r="R11" s="151" t="s">
        <v>214</v>
      </c>
      <c r="S11" s="152" t="s">
        <v>215</v>
      </c>
      <c r="T11" s="153" t="s">
        <v>258</v>
      </c>
      <c r="U11" s="54" t="s">
        <v>120</v>
      </c>
      <c r="V11" s="115" t="s">
        <v>121</v>
      </c>
      <c r="W11" s="115" t="s">
        <v>122</v>
      </c>
      <c r="X11" s="36" t="s">
        <v>270</v>
      </c>
      <c r="Y11" s="54" t="s">
        <v>4</v>
      </c>
      <c r="Z11" s="54" t="s">
        <v>117</v>
      </c>
      <c r="AA11" s="116" t="s">
        <v>118</v>
      </c>
      <c r="AB11" s="144" t="s">
        <v>119</v>
      </c>
    </row>
    <row r="12" spans="1:28" ht="13.5" thickTop="1" x14ac:dyDescent="0.2">
      <c r="A12" s="34" t="s">
        <v>39</v>
      </c>
      <c r="B12" s="127">
        <v>1295</v>
      </c>
      <c r="C12" s="135">
        <v>2909</v>
      </c>
      <c r="D12" s="127">
        <v>81</v>
      </c>
      <c r="E12" s="129">
        <v>1142</v>
      </c>
      <c r="F12" s="130">
        <v>123</v>
      </c>
      <c r="G12" s="127">
        <v>571</v>
      </c>
      <c r="H12" s="129">
        <v>365</v>
      </c>
      <c r="I12" s="129">
        <v>70</v>
      </c>
      <c r="J12" s="129">
        <v>289</v>
      </c>
      <c r="K12" s="127">
        <v>13</v>
      </c>
      <c r="L12" s="129">
        <v>118</v>
      </c>
      <c r="M12" s="129">
        <v>592</v>
      </c>
      <c r="N12" s="129">
        <v>254</v>
      </c>
      <c r="O12" s="130">
        <v>318</v>
      </c>
      <c r="P12" s="125">
        <v>226</v>
      </c>
      <c r="Q12" s="149">
        <v>596</v>
      </c>
      <c r="R12" s="127">
        <v>25</v>
      </c>
      <c r="S12" s="129">
        <v>105</v>
      </c>
      <c r="T12" s="130">
        <v>8</v>
      </c>
      <c r="U12" s="127">
        <v>89</v>
      </c>
      <c r="V12" s="129">
        <v>67</v>
      </c>
      <c r="W12" s="129">
        <v>12</v>
      </c>
      <c r="X12" s="130">
        <v>58</v>
      </c>
      <c r="Y12" s="127">
        <v>15</v>
      </c>
      <c r="Z12" s="129">
        <v>105</v>
      </c>
      <c r="AA12" s="129">
        <v>44</v>
      </c>
      <c r="AB12" s="130">
        <v>62</v>
      </c>
    </row>
    <row r="13" spans="1:28" x14ac:dyDescent="0.2">
      <c r="A13" s="35" t="s">
        <v>48</v>
      </c>
      <c r="B13" s="131">
        <v>611</v>
      </c>
      <c r="C13" s="136">
        <v>1536</v>
      </c>
      <c r="D13" s="131">
        <v>35</v>
      </c>
      <c r="E13" s="133">
        <v>556</v>
      </c>
      <c r="F13" s="134">
        <v>63</v>
      </c>
      <c r="G13" s="131">
        <v>222</v>
      </c>
      <c r="H13" s="133">
        <v>160</v>
      </c>
      <c r="I13" s="133">
        <v>48</v>
      </c>
      <c r="J13" s="133">
        <v>181</v>
      </c>
      <c r="K13" s="131">
        <v>7</v>
      </c>
      <c r="L13" s="133">
        <v>60</v>
      </c>
      <c r="M13" s="133">
        <v>254</v>
      </c>
      <c r="N13" s="133">
        <v>143</v>
      </c>
      <c r="O13" s="134">
        <v>147</v>
      </c>
      <c r="P13" s="126">
        <v>99</v>
      </c>
      <c r="Q13" s="150">
        <v>311</v>
      </c>
      <c r="R13" s="131">
        <v>9</v>
      </c>
      <c r="S13" s="133">
        <v>58</v>
      </c>
      <c r="T13" s="134">
        <v>5</v>
      </c>
      <c r="U13" s="131">
        <v>29</v>
      </c>
      <c r="V13" s="133">
        <v>29</v>
      </c>
      <c r="W13" s="133">
        <v>5</v>
      </c>
      <c r="X13" s="134">
        <v>36</v>
      </c>
      <c r="Y13" s="131">
        <v>5</v>
      </c>
      <c r="Z13" s="133">
        <v>51</v>
      </c>
      <c r="AA13" s="133">
        <v>22</v>
      </c>
      <c r="AB13" s="134">
        <v>21</v>
      </c>
    </row>
    <row r="14" spans="1:28" x14ac:dyDescent="0.2">
      <c r="A14" s="35" t="s">
        <v>49</v>
      </c>
      <c r="B14" s="162">
        <v>715</v>
      </c>
      <c r="C14" s="136">
        <v>1715</v>
      </c>
      <c r="D14" s="131">
        <v>38</v>
      </c>
      <c r="E14" s="133">
        <v>587</v>
      </c>
      <c r="F14" s="163">
        <v>83</v>
      </c>
      <c r="G14" s="131">
        <v>290</v>
      </c>
      <c r="H14" s="133">
        <v>121</v>
      </c>
      <c r="I14" s="133">
        <v>62</v>
      </c>
      <c r="J14" s="133">
        <v>242</v>
      </c>
      <c r="K14" s="131">
        <v>6</v>
      </c>
      <c r="L14" s="133">
        <v>82</v>
      </c>
      <c r="M14" s="164">
        <v>313</v>
      </c>
      <c r="N14" s="133">
        <v>144</v>
      </c>
      <c r="O14" s="163">
        <v>170</v>
      </c>
      <c r="P14" s="126">
        <v>165</v>
      </c>
      <c r="Q14" s="150">
        <v>491</v>
      </c>
      <c r="R14" s="131">
        <v>10</v>
      </c>
      <c r="S14" s="133">
        <v>61</v>
      </c>
      <c r="T14" s="134" t="s">
        <v>316</v>
      </c>
      <c r="U14" s="131">
        <v>41</v>
      </c>
      <c r="V14" s="133">
        <v>30</v>
      </c>
      <c r="W14" s="133">
        <v>22</v>
      </c>
      <c r="X14" s="163">
        <v>72</v>
      </c>
      <c r="Y14" s="131">
        <v>6</v>
      </c>
      <c r="Z14" s="133">
        <v>56</v>
      </c>
      <c r="AA14" s="164">
        <v>48</v>
      </c>
      <c r="AB14" s="163">
        <v>55</v>
      </c>
    </row>
    <row r="15" spans="1:28" x14ac:dyDescent="0.2">
      <c r="A15" s="35" t="s">
        <v>50</v>
      </c>
      <c r="B15" s="162">
        <v>5552</v>
      </c>
      <c r="C15" s="136">
        <v>12884</v>
      </c>
      <c r="D15" s="131">
        <v>405</v>
      </c>
      <c r="E15" s="164">
        <v>4935</v>
      </c>
      <c r="F15" s="134">
        <v>569</v>
      </c>
      <c r="G15" s="131">
        <v>2342</v>
      </c>
      <c r="H15" s="133">
        <v>1449</v>
      </c>
      <c r="I15" s="133">
        <v>312</v>
      </c>
      <c r="J15" s="133">
        <v>1449</v>
      </c>
      <c r="K15" s="131">
        <v>29</v>
      </c>
      <c r="L15" s="133">
        <v>575</v>
      </c>
      <c r="M15" s="164">
        <v>2412</v>
      </c>
      <c r="N15" s="133">
        <v>1175</v>
      </c>
      <c r="O15" s="163">
        <v>1361</v>
      </c>
      <c r="P15" s="126">
        <v>959</v>
      </c>
      <c r="Q15" s="150">
        <v>2731</v>
      </c>
      <c r="R15" s="131">
        <v>97</v>
      </c>
      <c r="S15" s="133">
        <v>484</v>
      </c>
      <c r="T15" s="134">
        <v>30</v>
      </c>
      <c r="U15" s="131">
        <v>313</v>
      </c>
      <c r="V15" s="133">
        <v>343</v>
      </c>
      <c r="W15" s="133">
        <v>65</v>
      </c>
      <c r="X15" s="163">
        <v>238</v>
      </c>
      <c r="Y15" s="131">
        <v>45</v>
      </c>
      <c r="Z15" s="133">
        <v>371</v>
      </c>
      <c r="AA15" s="163">
        <v>260</v>
      </c>
      <c r="AB15" s="163">
        <v>283</v>
      </c>
    </row>
    <row r="16" spans="1:28" x14ac:dyDescent="0.2">
      <c r="A16" s="35" t="s">
        <v>51</v>
      </c>
      <c r="B16" s="131">
        <v>3790</v>
      </c>
      <c r="C16" s="136">
        <v>8719</v>
      </c>
      <c r="D16" s="131">
        <v>286</v>
      </c>
      <c r="E16" s="133">
        <v>3310</v>
      </c>
      <c r="F16" s="134">
        <v>381</v>
      </c>
      <c r="G16" s="131">
        <v>1639</v>
      </c>
      <c r="H16" s="133">
        <v>1067</v>
      </c>
      <c r="I16" s="133">
        <v>215</v>
      </c>
      <c r="J16" s="133">
        <v>869</v>
      </c>
      <c r="K16" s="131">
        <v>20</v>
      </c>
      <c r="L16" s="133">
        <v>407</v>
      </c>
      <c r="M16" s="133">
        <v>1622</v>
      </c>
      <c r="N16" s="133">
        <v>856</v>
      </c>
      <c r="O16" s="148">
        <v>885</v>
      </c>
      <c r="P16" s="126">
        <v>717</v>
      </c>
      <c r="Q16" s="150">
        <v>2078</v>
      </c>
      <c r="R16" s="131">
        <v>85</v>
      </c>
      <c r="S16" s="133">
        <v>341</v>
      </c>
      <c r="T16" s="134">
        <v>20</v>
      </c>
      <c r="U16" s="131">
        <v>238</v>
      </c>
      <c r="V16" s="133">
        <v>286</v>
      </c>
      <c r="W16" s="133">
        <v>38</v>
      </c>
      <c r="X16" s="134">
        <v>155</v>
      </c>
      <c r="Y16" s="131">
        <v>40</v>
      </c>
      <c r="Z16" s="133">
        <v>291</v>
      </c>
      <c r="AA16" s="134">
        <v>181</v>
      </c>
      <c r="AB16" s="134">
        <v>205</v>
      </c>
    </row>
    <row r="17" spans="1:28" x14ac:dyDescent="0.2">
      <c r="A17" s="35" t="s">
        <v>60</v>
      </c>
      <c r="B17" s="131">
        <v>744</v>
      </c>
      <c r="C17" s="136">
        <v>1696</v>
      </c>
      <c r="D17" s="131">
        <v>48</v>
      </c>
      <c r="E17" s="133">
        <v>651</v>
      </c>
      <c r="F17" s="134">
        <v>72</v>
      </c>
      <c r="G17" s="131">
        <v>315</v>
      </c>
      <c r="H17" s="133">
        <v>159</v>
      </c>
      <c r="I17" s="133">
        <v>51</v>
      </c>
      <c r="J17" s="133">
        <v>219</v>
      </c>
      <c r="K17" s="131">
        <v>7</v>
      </c>
      <c r="L17" s="133">
        <v>71</v>
      </c>
      <c r="M17" s="133">
        <v>291</v>
      </c>
      <c r="N17" s="133">
        <v>162</v>
      </c>
      <c r="O17" s="134">
        <v>213</v>
      </c>
      <c r="P17" s="126">
        <v>156</v>
      </c>
      <c r="Q17" s="150">
        <v>423</v>
      </c>
      <c r="R17" s="131">
        <v>7</v>
      </c>
      <c r="S17" s="133">
        <v>81</v>
      </c>
      <c r="T17" s="134">
        <v>5</v>
      </c>
      <c r="U17" s="131">
        <v>51</v>
      </c>
      <c r="V17" s="133">
        <v>34</v>
      </c>
      <c r="W17" s="133">
        <v>18</v>
      </c>
      <c r="X17" s="134">
        <v>53</v>
      </c>
      <c r="Y17" s="131">
        <v>9</v>
      </c>
      <c r="Z17" s="133">
        <v>50</v>
      </c>
      <c r="AA17" s="134">
        <v>46</v>
      </c>
      <c r="AB17" s="134">
        <v>51</v>
      </c>
    </row>
    <row r="18" spans="1:28" x14ac:dyDescent="0.2">
      <c r="A18" s="35" t="s">
        <v>52</v>
      </c>
      <c r="B18" s="162">
        <v>14024</v>
      </c>
      <c r="C18" s="136">
        <v>29286</v>
      </c>
      <c r="D18" s="162">
        <v>963</v>
      </c>
      <c r="E18" s="164">
        <v>12373</v>
      </c>
      <c r="F18" s="163">
        <v>1445</v>
      </c>
      <c r="G18" s="162">
        <v>6922</v>
      </c>
      <c r="H18" s="164">
        <v>3865</v>
      </c>
      <c r="I18" s="133">
        <v>730</v>
      </c>
      <c r="J18" s="133">
        <v>2507</v>
      </c>
      <c r="K18" s="162">
        <v>82</v>
      </c>
      <c r="L18" s="133">
        <v>1455</v>
      </c>
      <c r="M18" s="164">
        <v>6168</v>
      </c>
      <c r="N18" s="164">
        <v>2892</v>
      </c>
      <c r="O18" s="163">
        <v>3427</v>
      </c>
      <c r="P18" s="126">
        <v>2397</v>
      </c>
      <c r="Q18" s="150">
        <v>6166</v>
      </c>
      <c r="R18" s="131">
        <v>269</v>
      </c>
      <c r="S18" s="133">
        <v>1164</v>
      </c>
      <c r="T18" s="163">
        <v>30</v>
      </c>
      <c r="U18" s="162">
        <v>983</v>
      </c>
      <c r="V18" s="133">
        <v>904</v>
      </c>
      <c r="W18" s="133">
        <v>121</v>
      </c>
      <c r="X18" s="134">
        <v>389</v>
      </c>
      <c r="Y18" s="162">
        <v>91</v>
      </c>
      <c r="Z18" s="133">
        <v>1008</v>
      </c>
      <c r="AA18" s="164">
        <v>595</v>
      </c>
      <c r="AB18" s="163">
        <v>703</v>
      </c>
    </row>
    <row r="19" spans="1:28" x14ac:dyDescent="0.2">
      <c r="A19" s="35" t="s">
        <v>59</v>
      </c>
      <c r="B19" s="131">
        <v>3263</v>
      </c>
      <c r="C19" s="136">
        <v>7290</v>
      </c>
      <c r="D19" s="131">
        <v>280</v>
      </c>
      <c r="E19" s="133">
        <v>2896</v>
      </c>
      <c r="F19" s="134">
        <v>338</v>
      </c>
      <c r="G19" s="131">
        <v>1411</v>
      </c>
      <c r="H19" s="133">
        <v>962</v>
      </c>
      <c r="I19" s="133">
        <v>164</v>
      </c>
      <c r="J19" s="133">
        <v>726</v>
      </c>
      <c r="K19" s="131">
        <v>20</v>
      </c>
      <c r="L19" s="133">
        <v>360</v>
      </c>
      <c r="M19" s="133">
        <v>1538</v>
      </c>
      <c r="N19" s="133">
        <v>682</v>
      </c>
      <c r="O19" s="134">
        <v>663</v>
      </c>
      <c r="P19" s="126">
        <v>525</v>
      </c>
      <c r="Q19" s="150">
        <v>1448</v>
      </c>
      <c r="R19" s="131">
        <v>66</v>
      </c>
      <c r="S19" s="133">
        <v>249</v>
      </c>
      <c r="T19" s="134">
        <v>12</v>
      </c>
      <c r="U19" s="131">
        <v>177</v>
      </c>
      <c r="V19" s="133">
        <v>210</v>
      </c>
      <c r="W19" s="133">
        <v>39</v>
      </c>
      <c r="X19" s="134">
        <v>99</v>
      </c>
      <c r="Y19" s="131">
        <v>24</v>
      </c>
      <c r="Z19" s="133">
        <v>230</v>
      </c>
      <c r="AA19" s="134">
        <v>132</v>
      </c>
      <c r="AB19" s="134">
        <v>139</v>
      </c>
    </row>
    <row r="20" spans="1:28" x14ac:dyDescent="0.2">
      <c r="A20" s="35" t="s">
        <v>61</v>
      </c>
      <c r="B20" s="131">
        <v>2244</v>
      </c>
      <c r="C20" s="136">
        <v>5132</v>
      </c>
      <c r="D20" s="131">
        <v>150</v>
      </c>
      <c r="E20" s="133">
        <v>2002</v>
      </c>
      <c r="F20" s="134">
        <v>228</v>
      </c>
      <c r="G20" s="131">
        <v>952</v>
      </c>
      <c r="H20" s="133">
        <v>602</v>
      </c>
      <c r="I20" s="133">
        <v>117</v>
      </c>
      <c r="J20" s="133">
        <v>573</v>
      </c>
      <c r="K20" s="131">
        <v>7</v>
      </c>
      <c r="L20" s="133">
        <v>241</v>
      </c>
      <c r="M20" s="133">
        <v>979</v>
      </c>
      <c r="N20" s="133">
        <v>492</v>
      </c>
      <c r="O20" s="134">
        <v>525</v>
      </c>
      <c r="P20" s="126">
        <v>370</v>
      </c>
      <c r="Q20" s="150">
        <v>1023</v>
      </c>
      <c r="R20" s="131">
        <v>43</v>
      </c>
      <c r="S20" s="133">
        <v>185</v>
      </c>
      <c r="T20" s="134">
        <v>8</v>
      </c>
      <c r="U20" s="131">
        <v>123</v>
      </c>
      <c r="V20" s="133">
        <v>132</v>
      </c>
      <c r="W20" s="133">
        <v>25</v>
      </c>
      <c r="X20" s="134">
        <v>90</v>
      </c>
      <c r="Y20" s="131">
        <v>21</v>
      </c>
      <c r="Z20" s="133">
        <v>150</v>
      </c>
      <c r="AA20" s="134">
        <v>92</v>
      </c>
      <c r="AB20" s="134">
        <v>107</v>
      </c>
    </row>
    <row r="21" spans="1:28" x14ac:dyDescent="0.2">
      <c r="A21" s="35" t="s">
        <v>43</v>
      </c>
      <c r="B21" s="131">
        <v>3147</v>
      </c>
      <c r="C21" s="136">
        <v>7154</v>
      </c>
      <c r="D21" s="131">
        <v>265</v>
      </c>
      <c r="E21" s="133">
        <v>2858</v>
      </c>
      <c r="F21" s="134">
        <v>361</v>
      </c>
      <c r="G21" s="131">
        <v>1301</v>
      </c>
      <c r="H21" s="133">
        <v>993</v>
      </c>
      <c r="I21" s="133">
        <v>155</v>
      </c>
      <c r="J21" s="133">
        <v>698</v>
      </c>
      <c r="K21" s="131">
        <v>24</v>
      </c>
      <c r="L21" s="133">
        <v>377</v>
      </c>
      <c r="M21" s="133">
        <v>1491</v>
      </c>
      <c r="N21" s="133">
        <v>672</v>
      </c>
      <c r="O21" s="134">
        <v>583</v>
      </c>
      <c r="P21" s="126">
        <v>484</v>
      </c>
      <c r="Q21" s="150">
        <v>1283</v>
      </c>
      <c r="R21" s="131">
        <v>62</v>
      </c>
      <c r="S21" s="133">
        <v>262</v>
      </c>
      <c r="T21" s="134">
        <v>15</v>
      </c>
      <c r="U21" s="131">
        <v>182</v>
      </c>
      <c r="V21" s="133">
        <v>204</v>
      </c>
      <c r="W21" s="133">
        <v>15</v>
      </c>
      <c r="X21" s="134">
        <v>83</v>
      </c>
      <c r="Y21" s="131">
        <v>35</v>
      </c>
      <c r="Z21" s="133">
        <v>205</v>
      </c>
      <c r="AA21" s="134">
        <v>125</v>
      </c>
      <c r="AB21" s="134">
        <v>119</v>
      </c>
    </row>
    <row r="22" spans="1:28" x14ac:dyDescent="0.2">
      <c r="A22" s="35" t="s">
        <v>44</v>
      </c>
      <c r="B22" s="162">
        <v>3881</v>
      </c>
      <c r="C22" s="136">
        <v>8484</v>
      </c>
      <c r="D22" s="131">
        <v>303</v>
      </c>
      <c r="E22" s="133">
        <v>3407</v>
      </c>
      <c r="F22" s="163">
        <v>396</v>
      </c>
      <c r="G22" s="131">
        <v>1860</v>
      </c>
      <c r="H22" s="164">
        <v>1093</v>
      </c>
      <c r="I22" s="133">
        <v>165</v>
      </c>
      <c r="J22" s="133">
        <v>763</v>
      </c>
      <c r="K22" s="131">
        <v>21</v>
      </c>
      <c r="L22" s="133">
        <v>430</v>
      </c>
      <c r="M22" s="164">
        <v>1577</v>
      </c>
      <c r="N22" s="133">
        <v>870</v>
      </c>
      <c r="O22" s="163">
        <v>983</v>
      </c>
      <c r="P22" s="126">
        <v>733</v>
      </c>
      <c r="Q22" s="150">
        <v>1945</v>
      </c>
      <c r="R22" s="131">
        <v>100</v>
      </c>
      <c r="S22" s="133">
        <v>371</v>
      </c>
      <c r="T22" s="134">
        <v>14</v>
      </c>
      <c r="U22" s="162">
        <v>272</v>
      </c>
      <c r="V22" s="133">
        <v>315</v>
      </c>
      <c r="W22" s="133">
        <v>37</v>
      </c>
      <c r="X22" s="134">
        <v>109</v>
      </c>
      <c r="Y22" s="131">
        <v>41</v>
      </c>
      <c r="Z22" s="133">
        <v>274</v>
      </c>
      <c r="AA22" s="163">
        <v>169</v>
      </c>
      <c r="AB22" s="163">
        <v>249</v>
      </c>
    </row>
    <row r="23" spans="1:28" x14ac:dyDescent="0.2">
      <c r="A23" s="35" t="s">
        <v>54</v>
      </c>
      <c r="B23" s="162">
        <v>3383</v>
      </c>
      <c r="C23" s="136">
        <v>7350</v>
      </c>
      <c r="D23" s="131">
        <v>204</v>
      </c>
      <c r="E23" s="164">
        <v>2898</v>
      </c>
      <c r="F23" s="134">
        <v>299</v>
      </c>
      <c r="G23" s="162">
        <v>1527</v>
      </c>
      <c r="H23" s="133">
        <v>842</v>
      </c>
      <c r="I23" s="133">
        <v>197</v>
      </c>
      <c r="J23" s="133">
        <v>817</v>
      </c>
      <c r="K23" s="131">
        <v>17</v>
      </c>
      <c r="L23" s="133">
        <v>303</v>
      </c>
      <c r="M23" s="164">
        <v>1492</v>
      </c>
      <c r="N23" s="133">
        <v>817</v>
      </c>
      <c r="O23" s="163">
        <v>754</v>
      </c>
      <c r="P23" s="126">
        <v>674</v>
      </c>
      <c r="Q23" s="150">
        <v>1660</v>
      </c>
      <c r="R23" s="131">
        <v>63</v>
      </c>
      <c r="S23" s="133">
        <v>308</v>
      </c>
      <c r="T23" s="163">
        <v>16</v>
      </c>
      <c r="U23" s="131">
        <v>245</v>
      </c>
      <c r="V23" s="133">
        <v>232</v>
      </c>
      <c r="W23" s="133">
        <v>44</v>
      </c>
      <c r="X23" s="134">
        <v>153</v>
      </c>
      <c r="Y23" s="131">
        <v>23</v>
      </c>
      <c r="Z23" s="133">
        <v>269</v>
      </c>
      <c r="AA23" s="163">
        <v>206</v>
      </c>
      <c r="AB23" s="163">
        <v>176</v>
      </c>
    </row>
    <row r="24" spans="1:28" x14ac:dyDescent="0.2">
      <c r="A24" s="35" t="s">
        <v>56</v>
      </c>
      <c r="B24" s="162">
        <v>10334</v>
      </c>
      <c r="C24" s="136">
        <v>22107</v>
      </c>
      <c r="D24" s="131">
        <v>674</v>
      </c>
      <c r="E24" s="133">
        <v>9104</v>
      </c>
      <c r="F24" s="163">
        <v>997</v>
      </c>
      <c r="G24" s="131">
        <v>4835</v>
      </c>
      <c r="H24" s="133">
        <v>2653</v>
      </c>
      <c r="I24" s="133">
        <v>504</v>
      </c>
      <c r="J24" s="133">
        <v>2342</v>
      </c>
      <c r="K24" s="131">
        <v>39</v>
      </c>
      <c r="L24" s="133">
        <v>1020</v>
      </c>
      <c r="M24" s="164">
        <v>4421</v>
      </c>
      <c r="N24" s="164">
        <v>2452</v>
      </c>
      <c r="O24" s="163">
        <v>2402</v>
      </c>
      <c r="P24" s="126">
        <v>1729</v>
      </c>
      <c r="Q24" s="150">
        <v>4324</v>
      </c>
      <c r="R24" s="131">
        <v>142</v>
      </c>
      <c r="S24" s="133">
        <v>795</v>
      </c>
      <c r="T24" s="134">
        <v>27</v>
      </c>
      <c r="U24" s="131">
        <v>656</v>
      </c>
      <c r="V24" s="133">
        <v>608</v>
      </c>
      <c r="W24" s="133">
        <v>115</v>
      </c>
      <c r="X24" s="163">
        <v>350</v>
      </c>
      <c r="Y24" s="131">
        <v>53</v>
      </c>
      <c r="Z24" s="133">
        <v>626</v>
      </c>
      <c r="AA24" s="163">
        <v>499</v>
      </c>
      <c r="AB24" s="163">
        <v>551</v>
      </c>
    </row>
    <row r="25" spans="1:28" x14ac:dyDescent="0.2">
      <c r="A25" s="35" t="s">
        <v>62</v>
      </c>
      <c r="B25" s="131">
        <v>751</v>
      </c>
      <c r="C25" s="136">
        <v>1588</v>
      </c>
      <c r="D25" s="131">
        <v>45</v>
      </c>
      <c r="E25" s="133">
        <v>654</v>
      </c>
      <c r="F25" s="134">
        <v>75</v>
      </c>
      <c r="G25" s="131">
        <v>360</v>
      </c>
      <c r="H25" s="133">
        <v>172</v>
      </c>
      <c r="I25" s="133">
        <v>36</v>
      </c>
      <c r="J25" s="133">
        <v>183</v>
      </c>
      <c r="K25" s="478">
        <v>74</v>
      </c>
      <c r="L25" s="479"/>
      <c r="M25" s="133">
        <v>327</v>
      </c>
      <c r="N25" s="133">
        <v>140</v>
      </c>
      <c r="O25" s="134">
        <v>210</v>
      </c>
      <c r="P25" s="126">
        <v>130</v>
      </c>
      <c r="Q25" s="150">
        <v>317</v>
      </c>
      <c r="R25" s="131">
        <v>15</v>
      </c>
      <c r="S25" s="133">
        <v>63</v>
      </c>
      <c r="T25" s="134" t="s">
        <v>316</v>
      </c>
      <c r="U25" s="131">
        <v>47</v>
      </c>
      <c r="V25" s="133">
        <v>39</v>
      </c>
      <c r="W25" s="133">
        <v>13</v>
      </c>
      <c r="X25" s="134">
        <v>31</v>
      </c>
      <c r="Y25" s="478">
        <v>54</v>
      </c>
      <c r="Z25" s="479"/>
      <c r="AA25" s="134">
        <v>34</v>
      </c>
      <c r="AB25" s="134">
        <v>42</v>
      </c>
    </row>
    <row r="26" spans="1:28" x14ac:dyDescent="0.2">
      <c r="A26" s="35" t="s">
        <v>40</v>
      </c>
      <c r="B26" s="131">
        <v>571</v>
      </c>
      <c r="C26" s="136">
        <v>1266</v>
      </c>
      <c r="D26" s="131">
        <v>24</v>
      </c>
      <c r="E26" s="133">
        <v>487</v>
      </c>
      <c r="F26" s="134">
        <v>73</v>
      </c>
      <c r="G26" s="131">
        <v>264</v>
      </c>
      <c r="H26" s="133">
        <v>110</v>
      </c>
      <c r="I26" s="133">
        <v>35</v>
      </c>
      <c r="J26" s="133">
        <v>162</v>
      </c>
      <c r="K26" s="478">
        <v>71</v>
      </c>
      <c r="L26" s="479"/>
      <c r="M26" s="133">
        <v>251</v>
      </c>
      <c r="N26" s="133">
        <v>140</v>
      </c>
      <c r="O26" s="134">
        <v>109</v>
      </c>
      <c r="P26" s="126">
        <v>121</v>
      </c>
      <c r="Q26" s="150">
        <v>300</v>
      </c>
      <c r="R26" s="131">
        <v>11</v>
      </c>
      <c r="S26" s="133">
        <v>64</v>
      </c>
      <c r="T26" s="134" t="s">
        <v>316</v>
      </c>
      <c r="U26" s="131">
        <v>40</v>
      </c>
      <c r="V26" s="133">
        <v>40</v>
      </c>
      <c r="W26" s="133">
        <v>10</v>
      </c>
      <c r="X26" s="134">
        <v>31</v>
      </c>
      <c r="Y26" s="478">
        <v>55</v>
      </c>
      <c r="Z26" s="479"/>
      <c r="AA26" s="134">
        <v>37</v>
      </c>
      <c r="AB26" s="134">
        <v>29</v>
      </c>
    </row>
    <row r="27" spans="1:28" x14ac:dyDescent="0.2">
      <c r="A27" s="35" t="s">
        <v>41</v>
      </c>
      <c r="B27" s="131">
        <v>611</v>
      </c>
      <c r="C27" s="136">
        <v>1351</v>
      </c>
      <c r="D27" s="131">
        <v>40</v>
      </c>
      <c r="E27" s="133">
        <v>538</v>
      </c>
      <c r="F27" s="134">
        <v>74</v>
      </c>
      <c r="G27" s="131">
        <v>281</v>
      </c>
      <c r="H27" s="133">
        <v>136</v>
      </c>
      <c r="I27" s="133">
        <v>38</v>
      </c>
      <c r="J27" s="133">
        <v>156</v>
      </c>
      <c r="K27" s="131">
        <v>5</v>
      </c>
      <c r="L27" s="133">
        <v>71</v>
      </c>
      <c r="M27" s="133">
        <v>249</v>
      </c>
      <c r="N27" s="133">
        <v>126</v>
      </c>
      <c r="O27" s="134">
        <v>160</v>
      </c>
      <c r="P27" s="126">
        <v>89</v>
      </c>
      <c r="Q27" s="150">
        <v>204</v>
      </c>
      <c r="R27" s="131">
        <v>8</v>
      </c>
      <c r="S27" s="133">
        <v>36</v>
      </c>
      <c r="T27" s="134" t="s">
        <v>316</v>
      </c>
      <c r="U27" s="131">
        <v>35</v>
      </c>
      <c r="V27" s="133">
        <v>26</v>
      </c>
      <c r="W27" s="133">
        <v>11</v>
      </c>
      <c r="X27" s="134">
        <v>17</v>
      </c>
      <c r="Y27" s="478">
        <v>43</v>
      </c>
      <c r="Z27" s="479"/>
      <c r="AA27" s="134">
        <v>17</v>
      </c>
      <c r="AB27" s="134">
        <v>29</v>
      </c>
    </row>
    <row r="28" spans="1:28" x14ac:dyDescent="0.2">
      <c r="A28" s="35" t="s">
        <v>42</v>
      </c>
      <c r="B28" s="131">
        <v>1238</v>
      </c>
      <c r="C28" s="136">
        <v>2641</v>
      </c>
      <c r="D28" s="131">
        <v>79</v>
      </c>
      <c r="E28" s="133">
        <v>1093</v>
      </c>
      <c r="F28" s="134">
        <v>141</v>
      </c>
      <c r="G28" s="131">
        <v>570</v>
      </c>
      <c r="H28" s="133">
        <v>300</v>
      </c>
      <c r="I28" s="133">
        <v>71</v>
      </c>
      <c r="J28" s="133">
        <v>297</v>
      </c>
      <c r="K28" s="131">
        <v>11</v>
      </c>
      <c r="L28" s="133">
        <v>139</v>
      </c>
      <c r="M28" s="133">
        <v>526</v>
      </c>
      <c r="N28" s="133">
        <v>296</v>
      </c>
      <c r="O28" s="134">
        <v>266</v>
      </c>
      <c r="P28" s="126">
        <v>216</v>
      </c>
      <c r="Q28" s="150">
        <v>536</v>
      </c>
      <c r="R28" s="131">
        <v>19</v>
      </c>
      <c r="S28" s="133">
        <v>101</v>
      </c>
      <c r="T28" s="134">
        <v>6</v>
      </c>
      <c r="U28" s="131">
        <v>84</v>
      </c>
      <c r="V28" s="133">
        <v>66</v>
      </c>
      <c r="W28" s="133">
        <v>10</v>
      </c>
      <c r="X28" s="134">
        <v>56</v>
      </c>
      <c r="Y28" s="131">
        <v>8</v>
      </c>
      <c r="Z28" s="133">
        <v>69</v>
      </c>
      <c r="AA28" s="134">
        <v>82</v>
      </c>
      <c r="AB28" s="134">
        <v>57</v>
      </c>
    </row>
    <row r="29" spans="1:28" x14ac:dyDescent="0.2">
      <c r="A29" s="35" t="s">
        <v>46</v>
      </c>
      <c r="B29" s="131">
        <v>979</v>
      </c>
      <c r="C29" s="136">
        <v>2015</v>
      </c>
      <c r="D29" s="131">
        <v>63</v>
      </c>
      <c r="E29" s="133">
        <v>823</v>
      </c>
      <c r="F29" s="134">
        <v>127</v>
      </c>
      <c r="G29" s="131">
        <v>467</v>
      </c>
      <c r="H29" s="133">
        <v>245</v>
      </c>
      <c r="I29" s="133">
        <v>57</v>
      </c>
      <c r="J29" s="133">
        <v>210</v>
      </c>
      <c r="K29" s="131">
        <v>9</v>
      </c>
      <c r="L29" s="133">
        <v>126</v>
      </c>
      <c r="M29" s="133">
        <v>401</v>
      </c>
      <c r="N29" s="133">
        <v>235</v>
      </c>
      <c r="O29" s="134">
        <v>208</v>
      </c>
      <c r="P29" s="126">
        <v>185</v>
      </c>
      <c r="Q29" s="150">
        <v>422</v>
      </c>
      <c r="R29" s="131">
        <v>17</v>
      </c>
      <c r="S29" s="133">
        <v>74</v>
      </c>
      <c r="T29" s="134">
        <v>5</v>
      </c>
      <c r="U29" s="131">
        <v>84</v>
      </c>
      <c r="V29" s="133">
        <v>55</v>
      </c>
      <c r="W29" s="133">
        <v>13</v>
      </c>
      <c r="X29" s="134">
        <v>33</v>
      </c>
      <c r="Y29" s="131">
        <v>9</v>
      </c>
      <c r="Z29" s="133">
        <v>59</v>
      </c>
      <c r="AA29" s="134">
        <v>54</v>
      </c>
      <c r="AB29" s="134">
        <v>63</v>
      </c>
    </row>
    <row r="30" spans="1:28" x14ac:dyDescent="0.2">
      <c r="A30" s="35" t="s">
        <v>55</v>
      </c>
      <c r="B30" s="162">
        <v>5703</v>
      </c>
      <c r="C30" s="136">
        <v>13226</v>
      </c>
      <c r="D30" s="131">
        <v>435</v>
      </c>
      <c r="E30" s="133">
        <v>4886</v>
      </c>
      <c r="F30" s="163">
        <v>607</v>
      </c>
      <c r="G30" s="131">
        <v>2399</v>
      </c>
      <c r="H30" s="164">
        <v>1505</v>
      </c>
      <c r="I30" s="133">
        <v>330</v>
      </c>
      <c r="J30" s="133">
        <v>1469</v>
      </c>
      <c r="K30" s="131">
        <v>42</v>
      </c>
      <c r="L30" s="133">
        <v>635</v>
      </c>
      <c r="M30" s="164">
        <v>2514</v>
      </c>
      <c r="N30" s="133">
        <v>1308</v>
      </c>
      <c r="O30" s="163">
        <v>1204</v>
      </c>
      <c r="P30" s="126">
        <v>1094</v>
      </c>
      <c r="Q30" s="150">
        <v>3006</v>
      </c>
      <c r="R30" s="131">
        <v>139</v>
      </c>
      <c r="S30" s="133">
        <v>478</v>
      </c>
      <c r="T30" s="134">
        <v>31</v>
      </c>
      <c r="U30" s="162">
        <v>362</v>
      </c>
      <c r="V30" s="133">
        <v>428</v>
      </c>
      <c r="W30" s="133">
        <v>83</v>
      </c>
      <c r="X30" s="134">
        <v>221</v>
      </c>
      <c r="Y30" s="131">
        <v>60</v>
      </c>
      <c r="Z30" s="133">
        <v>433</v>
      </c>
      <c r="AA30" s="163">
        <v>284</v>
      </c>
      <c r="AB30" s="163">
        <v>317</v>
      </c>
    </row>
    <row r="31" spans="1:28" x14ac:dyDescent="0.2">
      <c r="A31" s="35" t="s">
        <v>53</v>
      </c>
      <c r="B31" s="162">
        <v>3613</v>
      </c>
      <c r="C31" s="136">
        <v>8423</v>
      </c>
      <c r="D31" s="131">
        <v>213</v>
      </c>
      <c r="E31" s="133">
        <v>3097</v>
      </c>
      <c r="F31" s="163">
        <v>390</v>
      </c>
      <c r="G31" s="162">
        <v>1408</v>
      </c>
      <c r="H31" s="133">
        <v>816</v>
      </c>
      <c r="I31" s="133">
        <v>291</v>
      </c>
      <c r="J31" s="133">
        <v>1098</v>
      </c>
      <c r="K31" s="131">
        <v>19</v>
      </c>
      <c r="L31" s="164">
        <v>405</v>
      </c>
      <c r="M31" s="133">
        <v>1530</v>
      </c>
      <c r="N31" s="133">
        <v>856</v>
      </c>
      <c r="O31" s="163">
        <v>803</v>
      </c>
      <c r="P31" s="126">
        <v>697</v>
      </c>
      <c r="Q31" s="150">
        <v>1894</v>
      </c>
      <c r="R31" s="131">
        <v>62</v>
      </c>
      <c r="S31" s="133">
        <v>284</v>
      </c>
      <c r="T31" s="163">
        <v>13</v>
      </c>
      <c r="U31" s="131">
        <v>215</v>
      </c>
      <c r="V31" s="133">
        <v>197</v>
      </c>
      <c r="W31" s="133">
        <v>75</v>
      </c>
      <c r="X31" s="134">
        <v>210</v>
      </c>
      <c r="Y31" s="131">
        <v>27</v>
      </c>
      <c r="Z31" s="164">
        <v>261</v>
      </c>
      <c r="AA31" s="134">
        <v>187</v>
      </c>
      <c r="AB31" s="134">
        <v>222</v>
      </c>
    </row>
    <row r="32" spans="1:28" x14ac:dyDescent="0.2">
      <c r="A32" s="35" t="s">
        <v>57</v>
      </c>
      <c r="B32" s="162">
        <v>547</v>
      </c>
      <c r="C32" s="136">
        <v>1225</v>
      </c>
      <c r="D32" s="131">
        <v>31</v>
      </c>
      <c r="E32" s="133">
        <v>483</v>
      </c>
      <c r="F32" s="163">
        <v>54</v>
      </c>
      <c r="G32" s="131">
        <v>234</v>
      </c>
      <c r="H32" s="133">
        <v>130</v>
      </c>
      <c r="I32" s="133">
        <v>35</v>
      </c>
      <c r="J32" s="133">
        <v>148</v>
      </c>
      <c r="K32" s="131">
        <v>0</v>
      </c>
      <c r="L32" s="133">
        <v>59</v>
      </c>
      <c r="M32" s="164">
        <v>221</v>
      </c>
      <c r="N32" s="133">
        <v>122</v>
      </c>
      <c r="O32" s="163">
        <v>145</v>
      </c>
      <c r="P32" s="126">
        <v>94</v>
      </c>
      <c r="Q32" s="150">
        <v>250</v>
      </c>
      <c r="R32" s="131">
        <v>8</v>
      </c>
      <c r="S32" s="133">
        <v>43</v>
      </c>
      <c r="T32" s="134">
        <v>5</v>
      </c>
      <c r="U32" s="131">
        <v>27</v>
      </c>
      <c r="V32" s="133">
        <v>35</v>
      </c>
      <c r="W32" s="133">
        <v>5</v>
      </c>
      <c r="X32" s="163">
        <v>27</v>
      </c>
      <c r="Y32" s="131">
        <v>7</v>
      </c>
      <c r="Z32" s="133">
        <v>40</v>
      </c>
      <c r="AA32" s="163">
        <v>25</v>
      </c>
      <c r="AB32" s="163">
        <v>22</v>
      </c>
    </row>
    <row r="33" spans="1:28" x14ac:dyDescent="0.2">
      <c r="A33" s="35" t="s">
        <v>45</v>
      </c>
      <c r="B33" s="162">
        <v>7412</v>
      </c>
      <c r="C33" s="136">
        <v>16394</v>
      </c>
      <c r="D33" s="131">
        <v>478</v>
      </c>
      <c r="E33" s="133">
        <v>6360</v>
      </c>
      <c r="F33" s="163">
        <v>864</v>
      </c>
      <c r="G33" s="131">
        <v>3204</v>
      </c>
      <c r="H33" s="133">
        <v>1822</v>
      </c>
      <c r="I33" s="133">
        <v>523</v>
      </c>
      <c r="J33" s="133">
        <v>1863</v>
      </c>
      <c r="K33" s="131">
        <v>58</v>
      </c>
      <c r="L33" s="164">
        <v>878</v>
      </c>
      <c r="M33" s="133">
        <v>3327</v>
      </c>
      <c r="N33" s="133">
        <v>1561</v>
      </c>
      <c r="O33" s="163">
        <v>1588</v>
      </c>
      <c r="P33" s="126">
        <v>1417</v>
      </c>
      <c r="Q33" s="150">
        <v>3650</v>
      </c>
      <c r="R33" s="131">
        <v>140</v>
      </c>
      <c r="S33" s="133">
        <v>618</v>
      </c>
      <c r="T33" s="134">
        <v>39</v>
      </c>
      <c r="U33" s="131">
        <v>476</v>
      </c>
      <c r="V33" s="133">
        <v>473</v>
      </c>
      <c r="W33" s="133">
        <v>109</v>
      </c>
      <c r="X33" s="163">
        <v>359</v>
      </c>
      <c r="Y33" s="131">
        <v>72</v>
      </c>
      <c r="Z33" s="164">
        <v>580</v>
      </c>
      <c r="AA33" s="134">
        <v>365</v>
      </c>
      <c r="AB33" s="134">
        <v>400</v>
      </c>
    </row>
    <row r="34" spans="1:28" x14ac:dyDescent="0.2">
      <c r="A34" s="35" t="s">
        <v>47</v>
      </c>
      <c r="B34" s="131">
        <v>1089</v>
      </c>
      <c r="C34" s="136">
        <v>2424</v>
      </c>
      <c r="D34" s="131">
        <v>44</v>
      </c>
      <c r="E34" s="133">
        <v>901</v>
      </c>
      <c r="F34" s="134">
        <v>102</v>
      </c>
      <c r="G34" s="131">
        <v>452</v>
      </c>
      <c r="H34" s="133">
        <v>235</v>
      </c>
      <c r="I34" s="133">
        <v>97</v>
      </c>
      <c r="J34" s="133">
        <v>305</v>
      </c>
      <c r="K34" s="131">
        <v>5</v>
      </c>
      <c r="L34" s="133">
        <v>99</v>
      </c>
      <c r="M34" s="133">
        <v>471</v>
      </c>
      <c r="N34" s="133">
        <v>285</v>
      </c>
      <c r="O34" s="134">
        <v>229</v>
      </c>
      <c r="P34" s="126">
        <v>223</v>
      </c>
      <c r="Q34" s="150">
        <v>538</v>
      </c>
      <c r="R34" s="131">
        <v>9</v>
      </c>
      <c r="S34" s="133">
        <v>87</v>
      </c>
      <c r="T34" s="134">
        <v>8</v>
      </c>
      <c r="U34" s="131">
        <v>78</v>
      </c>
      <c r="V34" s="133">
        <v>57</v>
      </c>
      <c r="W34" s="133">
        <v>26</v>
      </c>
      <c r="X34" s="134">
        <v>62</v>
      </c>
      <c r="Y34" s="131">
        <v>7</v>
      </c>
      <c r="Z34" s="133">
        <v>85</v>
      </c>
      <c r="AA34" s="134">
        <v>66</v>
      </c>
      <c r="AB34" s="134">
        <v>65</v>
      </c>
    </row>
    <row r="35" spans="1:28" x14ac:dyDescent="0.2">
      <c r="A35" s="35" t="s">
        <v>58</v>
      </c>
      <c r="B35" s="162">
        <v>8400</v>
      </c>
      <c r="C35" s="136">
        <v>17687</v>
      </c>
      <c r="D35" s="162">
        <v>507</v>
      </c>
      <c r="E35" s="133">
        <v>7280</v>
      </c>
      <c r="F35" s="163">
        <v>884</v>
      </c>
      <c r="G35" s="131">
        <v>4055</v>
      </c>
      <c r="H35" s="164">
        <v>2038</v>
      </c>
      <c r="I35" s="164">
        <v>496</v>
      </c>
      <c r="J35" s="164">
        <v>1811</v>
      </c>
      <c r="K35" s="131">
        <v>53</v>
      </c>
      <c r="L35" s="164">
        <v>871</v>
      </c>
      <c r="M35" s="133">
        <v>3746</v>
      </c>
      <c r="N35" s="164">
        <v>1838</v>
      </c>
      <c r="O35" s="163">
        <v>1892</v>
      </c>
      <c r="P35" s="126">
        <v>1478</v>
      </c>
      <c r="Q35" s="150">
        <v>3639</v>
      </c>
      <c r="R35" s="131">
        <v>133</v>
      </c>
      <c r="S35" s="133">
        <v>646</v>
      </c>
      <c r="T35" s="134">
        <v>23</v>
      </c>
      <c r="U35" s="162">
        <v>588</v>
      </c>
      <c r="V35" s="164">
        <v>510</v>
      </c>
      <c r="W35" s="164">
        <v>102</v>
      </c>
      <c r="X35" s="134">
        <v>278</v>
      </c>
      <c r="Y35" s="131">
        <v>45</v>
      </c>
      <c r="Z35" s="164">
        <v>572</v>
      </c>
      <c r="AA35" s="134">
        <v>396</v>
      </c>
      <c r="AB35" s="134">
        <v>465</v>
      </c>
    </row>
    <row r="36" spans="1:28" ht="23.25" customHeight="1" thickBot="1" x14ac:dyDescent="0.25">
      <c r="A36" s="317" t="s">
        <v>286</v>
      </c>
      <c r="B36" s="330">
        <v>91</v>
      </c>
      <c r="C36" s="325">
        <v>130</v>
      </c>
      <c r="D36" s="330">
        <v>7</v>
      </c>
      <c r="E36" s="331">
        <v>80</v>
      </c>
      <c r="F36" s="332">
        <v>29</v>
      </c>
      <c r="G36" s="330">
        <v>71</v>
      </c>
      <c r="H36" s="331">
        <v>11</v>
      </c>
      <c r="I36" s="331">
        <v>1</v>
      </c>
      <c r="J36" s="331">
        <v>8</v>
      </c>
      <c r="K36" s="330">
        <v>3</v>
      </c>
      <c r="L36" s="331">
        <v>25</v>
      </c>
      <c r="M36" s="331">
        <v>53</v>
      </c>
      <c r="N36" s="331">
        <v>2</v>
      </c>
      <c r="O36" s="332">
        <v>8</v>
      </c>
      <c r="P36" s="320">
        <v>13</v>
      </c>
      <c r="Q36" s="333">
        <v>19</v>
      </c>
      <c r="R36" s="330">
        <v>3</v>
      </c>
      <c r="S36" s="331">
        <v>4</v>
      </c>
      <c r="T36" s="332">
        <v>0</v>
      </c>
      <c r="U36" s="330">
        <v>9</v>
      </c>
      <c r="V36" s="331">
        <v>3</v>
      </c>
      <c r="W36" s="331">
        <v>1</v>
      </c>
      <c r="X36" s="332">
        <v>0</v>
      </c>
      <c r="Y36" s="330">
        <v>1</v>
      </c>
      <c r="Z36" s="331">
        <v>10</v>
      </c>
      <c r="AA36" s="331">
        <v>0</v>
      </c>
      <c r="AB36" s="332">
        <v>2</v>
      </c>
    </row>
    <row r="37" spans="1:28" s="14" customFormat="1" ht="14.25" thickTop="1" thickBot="1" x14ac:dyDescent="0.25">
      <c r="A37" s="53" t="s">
        <v>63</v>
      </c>
      <c r="B37" s="64">
        <v>83988</v>
      </c>
      <c r="C37" s="91">
        <v>184632</v>
      </c>
      <c r="D37" s="64">
        <v>5698</v>
      </c>
      <c r="E37" s="66">
        <v>73401</v>
      </c>
      <c r="F37" s="65">
        <v>8775</v>
      </c>
      <c r="G37" s="64">
        <v>37952</v>
      </c>
      <c r="H37" s="66">
        <v>21851</v>
      </c>
      <c r="I37" s="66">
        <v>4800</v>
      </c>
      <c r="J37" s="66">
        <v>19385</v>
      </c>
      <c r="K37" s="64">
        <v>504</v>
      </c>
      <c r="L37" s="66">
        <v>8945</v>
      </c>
      <c r="M37" s="66">
        <v>36766</v>
      </c>
      <c r="N37" s="66">
        <v>18520</v>
      </c>
      <c r="O37" s="65">
        <v>19253</v>
      </c>
      <c r="P37" s="63">
        <v>14991</v>
      </c>
      <c r="Q37" s="63">
        <v>39254</v>
      </c>
      <c r="R37" s="64">
        <v>1542</v>
      </c>
      <c r="S37" s="66">
        <v>6962</v>
      </c>
      <c r="T37" s="65">
        <v>330</v>
      </c>
      <c r="U37" s="64">
        <v>5444</v>
      </c>
      <c r="V37" s="66">
        <v>5323</v>
      </c>
      <c r="W37" s="66">
        <v>1014</v>
      </c>
      <c r="X37" s="65">
        <v>3210</v>
      </c>
      <c r="Y37" s="64">
        <v>652</v>
      </c>
      <c r="Z37" s="66">
        <v>5939</v>
      </c>
      <c r="AA37" s="66">
        <v>3966</v>
      </c>
      <c r="AB37" s="65">
        <v>4434</v>
      </c>
    </row>
    <row r="38" spans="1:28" s="14" customFormat="1" ht="7.5" customHeight="1" thickTop="1" x14ac:dyDescent="0.2">
      <c r="A38" s="78"/>
      <c r="B38" s="79"/>
      <c r="C38" s="79"/>
      <c r="D38" s="79"/>
      <c r="E38" s="79"/>
      <c r="F38" s="79"/>
      <c r="G38" s="79"/>
      <c r="H38" s="79"/>
      <c r="I38" s="79"/>
      <c r="J38" s="79"/>
      <c r="K38" s="79"/>
      <c r="L38" s="79"/>
      <c r="M38" s="79"/>
      <c r="N38" s="79"/>
      <c r="O38" s="79"/>
      <c r="P38" s="79"/>
      <c r="Q38" s="79"/>
      <c r="R38" s="79"/>
      <c r="S38" s="79"/>
    </row>
    <row r="39" spans="1:28" s="171" customFormat="1" ht="21" customHeight="1" x14ac:dyDescent="0.2">
      <c r="A39" s="266" t="s">
        <v>282</v>
      </c>
      <c r="B39" s="275">
        <v>9.0314289052459404E-2</v>
      </c>
      <c r="C39" s="275">
        <v>8.7580405739732803E-2</v>
      </c>
      <c r="D39" s="275">
        <v>0.18412302576891107</v>
      </c>
      <c r="E39" s="275">
        <v>9.2179269708061784E-2</v>
      </c>
      <c r="F39" s="275">
        <v>8.6552748885586922E-2</v>
      </c>
      <c r="G39" s="275">
        <v>0.10763483539575064</v>
      </c>
      <c r="H39" s="275">
        <v>0.14265544109187889</v>
      </c>
      <c r="I39" s="275">
        <v>5.2862469839877163E-2</v>
      </c>
      <c r="J39" s="275">
        <v>3.0952507578577888E-2</v>
      </c>
      <c r="K39" s="275">
        <v>9.0909090909090912E-2</v>
      </c>
      <c r="L39" s="275">
        <v>0.11408643666708183</v>
      </c>
      <c r="M39" s="275">
        <v>9.8410611854684513E-2</v>
      </c>
      <c r="N39" s="275">
        <v>6.2962750387418928E-2</v>
      </c>
      <c r="O39" s="275">
        <v>9.1563669350266469E-2</v>
      </c>
      <c r="P39" s="275">
        <v>0.18976190476190477</v>
      </c>
      <c r="Q39" s="275">
        <v>0.20714681099698629</v>
      </c>
      <c r="R39" s="275">
        <v>0.28714524207011688</v>
      </c>
      <c r="S39" s="275">
        <v>0.28072111846946285</v>
      </c>
      <c r="T39" s="275">
        <v>0.13402061855670103</v>
      </c>
      <c r="U39" s="275">
        <v>0.18296392872664058</v>
      </c>
      <c r="V39" s="275">
        <v>0.31011567807039131</v>
      </c>
      <c r="W39" s="275">
        <v>0.11551155115511551</v>
      </c>
      <c r="X39" s="275">
        <v>6.0806345009914081E-2</v>
      </c>
      <c r="Y39" s="275">
        <v>0.27592954990215263</v>
      </c>
      <c r="Z39" s="275">
        <v>0.17603960396039603</v>
      </c>
      <c r="AA39" s="275">
        <v>0.19278195488721805</v>
      </c>
      <c r="AB39" s="275">
        <v>0.1945043103448276</v>
      </c>
    </row>
    <row r="40" spans="1:28" ht="27" x14ac:dyDescent="0.2">
      <c r="A40" s="2" t="str">
        <f>ALLOC!A43</f>
        <v>Sources : FR6 de septembre 2021 - CAF de La Réunion</v>
      </c>
      <c r="B40" s="92" t="s">
        <v>272</v>
      </c>
      <c r="C40" s="95"/>
      <c r="D40" s="95"/>
      <c r="E40" s="95"/>
      <c r="F40" s="93"/>
      <c r="G40" s="93"/>
      <c r="H40" s="95"/>
      <c r="I40" s="92"/>
      <c r="J40" s="100"/>
      <c r="K40" s="95"/>
      <c r="L40" s="95"/>
      <c r="P40" s="92" t="s">
        <v>243</v>
      </c>
      <c r="Q40" s="8"/>
      <c r="R40" s="8"/>
      <c r="S40" s="8"/>
    </row>
    <row r="41" spans="1:28" s="8" customFormat="1" ht="11.25" customHeight="1" x14ac:dyDescent="0.2">
      <c r="B41" s="396" t="s">
        <v>244</v>
      </c>
      <c r="C41" s="456"/>
      <c r="D41" s="456"/>
      <c r="E41" s="456"/>
      <c r="F41" s="456"/>
      <c r="G41" s="456"/>
      <c r="H41" s="456"/>
      <c r="I41" s="456"/>
      <c r="J41" s="456"/>
      <c r="K41" s="456"/>
      <c r="L41" s="456"/>
      <c r="M41" s="85"/>
      <c r="P41" s="396" t="s">
        <v>247</v>
      </c>
      <c r="Q41" s="396"/>
      <c r="R41" s="396"/>
      <c r="S41" s="396"/>
      <c r="T41" s="396"/>
      <c r="U41" s="396"/>
      <c r="V41" s="396"/>
      <c r="W41" s="396"/>
      <c r="X41" s="396"/>
    </row>
    <row r="42" spans="1:28" s="8" customFormat="1" ht="13.15" customHeight="1" x14ac:dyDescent="0.2">
      <c r="B42" s="456"/>
      <c r="C42" s="456"/>
      <c r="D42" s="456"/>
      <c r="E42" s="456"/>
      <c r="F42" s="456"/>
      <c r="G42" s="456"/>
      <c r="H42" s="456"/>
      <c r="I42" s="456"/>
      <c r="J42" s="456"/>
      <c r="K42" s="456"/>
      <c r="L42" s="456"/>
      <c r="M42" s="85"/>
      <c r="O42" s="276"/>
      <c r="P42" s="396"/>
      <c r="Q42" s="396"/>
      <c r="R42" s="396"/>
      <c r="S42" s="396"/>
      <c r="T42" s="396"/>
      <c r="U42" s="396"/>
      <c r="V42" s="396"/>
      <c r="W42" s="396"/>
      <c r="X42" s="396"/>
    </row>
    <row r="43" spans="1:28" s="8" customFormat="1" ht="13.9" customHeight="1" x14ac:dyDescent="0.2">
      <c r="B43" s="456"/>
      <c r="C43" s="456"/>
      <c r="D43" s="456"/>
      <c r="E43" s="456"/>
      <c r="F43" s="456"/>
      <c r="G43" s="456"/>
      <c r="H43" s="456"/>
      <c r="I43" s="456"/>
      <c r="J43" s="456"/>
      <c r="K43" s="456"/>
      <c r="L43" s="456"/>
      <c r="M43" s="85"/>
    </row>
    <row r="44" spans="1:28" s="8" customFormat="1" ht="0.75" customHeight="1" x14ac:dyDescent="0.3">
      <c r="B44" s="101"/>
      <c r="C44" s="102"/>
      <c r="D44" s="103"/>
      <c r="E44" s="104"/>
      <c r="F44" s="104"/>
      <c r="G44" s="104"/>
      <c r="H44" s="105"/>
      <c r="I44" s="94"/>
      <c r="J44" s="94"/>
      <c r="K44" s="94"/>
      <c r="L44" s="94"/>
      <c r="O44" s="277"/>
      <c r="P44" s="277"/>
      <c r="Q44" s="277"/>
      <c r="R44" s="277"/>
      <c r="S44" s="277"/>
      <c r="T44" s="277"/>
      <c r="U44" s="277"/>
      <c r="V44" s="277"/>
      <c r="W44" s="277"/>
    </row>
    <row r="45" spans="1:28" s="8" customFormat="1" ht="15" customHeight="1" x14ac:dyDescent="0.2">
      <c r="B45" s="477" t="s">
        <v>245</v>
      </c>
      <c r="C45" s="477"/>
      <c r="D45" s="477"/>
      <c r="E45" s="477"/>
      <c r="F45" s="477"/>
      <c r="G45" s="477"/>
      <c r="H45" s="477"/>
      <c r="I45" s="477"/>
      <c r="J45" s="477"/>
      <c r="K45" s="477"/>
      <c r="L45" s="477"/>
      <c r="O45" s="277"/>
      <c r="P45" s="396" t="s">
        <v>288</v>
      </c>
      <c r="Q45" s="396"/>
      <c r="R45" s="396"/>
      <c r="S45" s="396"/>
      <c r="T45" s="396"/>
      <c r="U45" s="396"/>
      <c r="V45" s="396"/>
      <c r="W45" s="396"/>
      <c r="X45" s="396"/>
      <c r="Y45" s="396"/>
      <c r="Z45" s="396"/>
      <c r="AA45" s="396"/>
      <c r="AB45" s="396"/>
    </row>
    <row r="46" spans="1:28" s="8" customFormat="1" ht="6.75" customHeight="1" x14ac:dyDescent="0.3">
      <c r="B46" s="101"/>
      <c r="C46" s="102"/>
      <c r="D46" s="103"/>
      <c r="E46" s="104"/>
      <c r="F46" s="104"/>
      <c r="G46" s="104"/>
      <c r="H46" s="105"/>
      <c r="I46" s="106"/>
      <c r="J46" s="106"/>
      <c r="K46" s="106"/>
      <c r="L46" s="106"/>
      <c r="M46" s="18"/>
      <c r="O46" s="11"/>
      <c r="P46" s="396"/>
      <c r="Q46" s="396"/>
      <c r="R46" s="396"/>
      <c r="S46" s="396"/>
      <c r="T46" s="396"/>
      <c r="U46" s="396"/>
      <c r="V46" s="396"/>
      <c r="W46" s="396"/>
      <c r="X46" s="396"/>
      <c r="Y46" s="396"/>
      <c r="Z46" s="396"/>
      <c r="AA46" s="396"/>
      <c r="AB46" s="396"/>
    </row>
    <row r="47" spans="1:28" s="8" customFormat="1" ht="11.25" customHeight="1" x14ac:dyDescent="0.2">
      <c r="B47" s="396" t="s">
        <v>288</v>
      </c>
      <c r="C47" s="396"/>
      <c r="D47" s="396"/>
      <c r="E47" s="396"/>
      <c r="F47" s="396"/>
      <c r="G47" s="396"/>
      <c r="H47" s="396"/>
      <c r="I47" s="396"/>
      <c r="J47" s="396"/>
      <c r="K47" s="396"/>
      <c r="L47" s="396"/>
      <c r="M47" s="396"/>
      <c r="N47" s="396"/>
      <c r="O47" s="396"/>
    </row>
    <row r="48" spans="1:28" s="8" customFormat="1" ht="12.75" customHeight="1" x14ac:dyDescent="0.2">
      <c r="B48" s="396"/>
      <c r="C48" s="396"/>
      <c r="D48" s="396"/>
      <c r="E48" s="396"/>
      <c r="F48" s="396"/>
      <c r="G48" s="396"/>
      <c r="H48" s="396"/>
      <c r="I48" s="396"/>
      <c r="J48" s="396"/>
      <c r="K48" s="396"/>
      <c r="L48" s="396"/>
      <c r="M48" s="396"/>
      <c r="N48" s="396"/>
      <c r="O48" s="396"/>
    </row>
    <row r="49" spans="2:15" s="8" customFormat="1" ht="11.25" x14ac:dyDescent="0.2">
      <c r="B49" s="19"/>
      <c r="C49" s="20"/>
      <c r="D49" s="20"/>
      <c r="E49" s="20"/>
      <c r="F49" s="20"/>
      <c r="G49" s="20"/>
      <c r="H49" s="20"/>
      <c r="I49" s="20"/>
      <c r="J49" s="20"/>
      <c r="K49" s="20"/>
      <c r="L49" s="20"/>
      <c r="M49" s="20"/>
      <c r="N49" s="13"/>
      <c r="O49" s="20"/>
    </row>
    <row r="50" spans="2:15" x14ac:dyDescent="0.2">
      <c r="B50" s="13"/>
      <c r="C50" s="13"/>
      <c r="D50" s="13"/>
      <c r="E50" s="13"/>
      <c r="F50" s="13"/>
      <c r="G50" s="13"/>
      <c r="H50" s="13"/>
      <c r="I50" s="13"/>
      <c r="J50" s="13"/>
      <c r="K50" s="13"/>
      <c r="L50" s="13"/>
    </row>
    <row r="51" spans="2:15" x14ac:dyDescent="0.2">
      <c r="B51" s="19"/>
      <c r="C51" s="20"/>
      <c r="D51" s="20"/>
      <c r="E51" s="20"/>
      <c r="F51" s="20"/>
      <c r="G51" s="20"/>
      <c r="H51" s="20"/>
      <c r="I51" s="20"/>
      <c r="J51" s="20"/>
      <c r="K51" s="20"/>
      <c r="L51" s="20"/>
    </row>
    <row r="52" spans="2:15" x14ac:dyDescent="0.2">
      <c r="B52" s="13"/>
      <c r="C52" s="13"/>
      <c r="D52" s="13"/>
      <c r="E52" s="13"/>
      <c r="F52" s="13"/>
      <c r="G52" s="13"/>
      <c r="H52" s="13"/>
      <c r="I52" s="13"/>
      <c r="J52" s="13"/>
      <c r="K52" s="13"/>
      <c r="L52" s="13"/>
    </row>
    <row r="53" spans="2:15" x14ac:dyDescent="0.2">
      <c r="B53" s="8"/>
      <c r="C53" s="8"/>
      <c r="D53" s="8"/>
      <c r="E53" s="8"/>
      <c r="F53" s="8"/>
      <c r="G53" s="8"/>
      <c r="H53" s="8"/>
      <c r="I53" s="8"/>
      <c r="J53" s="8"/>
      <c r="K53" s="8"/>
      <c r="L53" s="8"/>
    </row>
  </sheetData>
  <mergeCells count="27">
    <mergeCell ref="P45:AB46"/>
    <mergeCell ref="B47:O48"/>
    <mergeCell ref="G10:J10"/>
    <mergeCell ref="B9:O9"/>
    <mergeCell ref="P9:AB9"/>
    <mergeCell ref="Y10:AB10"/>
    <mergeCell ref="B45:L45"/>
    <mergeCell ref="K25:L25"/>
    <mergeCell ref="K26:L26"/>
    <mergeCell ref="Y25:Z25"/>
    <mergeCell ref="Y26:Z26"/>
    <mergeCell ref="Y27:Z27"/>
    <mergeCell ref="B3:N3"/>
    <mergeCell ref="P41:X42"/>
    <mergeCell ref="Q5:AA6"/>
    <mergeCell ref="P3:AB3"/>
    <mergeCell ref="A9:A11"/>
    <mergeCell ref="B10:B11"/>
    <mergeCell ref="B41:L43"/>
    <mergeCell ref="K10:O10"/>
    <mergeCell ref="P10:P11"/>
    <mergeCell ref="Q10:Q11"/>
    <mergeCell ref="R10:T10"/>
    <mergeCell ref="U10:X10"/>
    <mergeCell ref="C10:C11"/>
    <mergeCell ref="D10:F10"/>
    <mergeCell ref="C5:M6"/>
  </mergeCells>
  <hyperlinks>
    <hyperlink ref="A8" location="Sommaire!A1" display="Sommaire" xr:uid="{00000000-0004-0000-0400-000000000000}"/>
  </hyperlinks>
  <pageMargins left="0.39370078740157483" right="0.39370078740157483" top="0.59055118110236227" bottom="0.59055118110236227" header="0.51181102362204722" footer="0.51181102362204722"/>
  <pageSetup paperSize="9" scale="59" fitToWidth="2" orientation="landscape" r:id="rId1"/>
  <headerFooter alignWithMargins="0">
    <oddHeader>&amp;R&amp;"Arial,Italique"&amp;8Observatoire Statistiques et Etudes - CAF de la Réunion - Mai 2021</oddHeader>
  </headerFooter>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3:AB55"/>
  <sheetViews>
    <sheetView showGridLines="0" view="pageBreakPreview" topLeftCell="E4" zoomScale="80" zoomScaleNormal="85" zoomScaleSheetLayoutView="80" workbookViewId="0">
      <selection activeCell="S22" sqref="S22:S23"/>
    </sheetView>
  </sheetViews>
  <sheetFormatPr baseColWidth="10" defaultColWidth="11.42578125" defaultRowHeight="12.75" x14ac:dyDescent="0.2"/>
  <cols>
    <col min="1" max="1" width="17.140625" style="4" customWidth="1"/>
    <col min="2" max="2" width="14.28515625" style="4" customWidth="1"/>
    <col min="3" max="3" width="12.42578125" style="4" customWidth="1"/>
    <col min="4" max="4" width="11" style="4" customWidth="1"/>
    <col min="5" max="6" width="9.5703125" style="4" customWidth="1"/>
    <col min="7" max="7" width="10.7109375" style="4" customWidth="1"/>
    <col min="8" max="8" width="14.140625" style="4" customWidth="1"/>
    <col min="9" max="9" width="15.140625" style="4" customWidth="1"/>
    <col min="10" max="10" width="14.7109375" style="4" customWidth="1"/>
    <col min="11" max="11" width="12.5703125" style="4" customWidth="1"/>
    <col min="12" max="12" width="12.85546875" style="4" customWidth="1"/>
    <col min="13" max="13" width="10.42578125" style="4" customWidth="1"/>
    <col min="14" max="14" width="12.5703125" style="4" customWidth="1"/>
    <col min="15" max="15" width="13" style="4" customWidth="1"/>
    <col min="16" max="16" width="14.42578125" style="4" customWidth="1"/>
    <col min="17" max="17" width="13" style="4" customWidth="1"/>
    <col min="18" max="18" width="12.7109375" style="4" customWidth="1"/>
    <col min="19" max="22" width="11.42578125" style="4"/>
    <col min="23" max="23" width="12" style="4" customWidth="1"/>
    <col min="24" max="24" width="13.7109375" style="4" customWidth="1"/>
    <col min="25" max="16384" width="11.42578125" style="4"/>
  </cols>
  <sheetData>
    <row r="3" spans="1:27" x14ac:dyDescent="0.2">
      <c r="B3" s="371" t="str">
        <f>ALLOC!B3</f>
        <v>LES ALLOCATAIRES DE LA CAF DE LA REUNION EN 2021</v>
      </c>
      <c r="C3" s="371"/>
      <c r="D3" s="371"/>
      <c r="E3" s="371"/>
      <c r="F3" s="371"/>
      <c r="G3" s="371"/>
      <c r="H3" s="371"/>
      <c r="I3" s="371"/>
      <c r="J3" s="371"/>
      <c r="K3" s="371"/>
      <c r="L3" s="371"/>
      <c r="M3" s="371"/>
      <c r="N3" s="371"/>
      <c r="O3" s="371"/>
      <c r="P3" s="371" t="str">
        <f>ALLOC!B3</f>
        <v>LES ALLOCATAIRES DE LA CAF DE LA REUNION EN 2021</v>
      </c>
      <c r="Q3" s="371"/>
      <c r="R3" s="371"/>
      <c r="S3" s="371"/>
      <c r="T3" s="371"/>
      <c r="U3" s="371"/>
      <c r="V3" s="371"/>
      <c r="W3" s="371"/>
      <c r="X3" s="371"/>
      <c r="Y3" s="371"/>
      <c r="Z3" s="371"/>
      <c r="AA3" s="371"/>
    </row>
    <row r="5" spans="1:27" x14ac:dyDescent="0.2">
      <c r="C5" s="377" t="s">
        <v>133</v>
      </c>
      <c r="D5" s="377"/>
      <c r="E5" s="377"/>
      <c r="F5" s="377"/>
      <c r="G5" s="377"/>
      <c r="H5" s="377"/>
      <c r="I5" s="377"/>
      <c r="J5" s="377"/>
      <c r="K5" s="377"/>
      <c r="L5" s="377"/>
      <c r="M5" s="377"/>
      <c r="N5" s="377"/>
      <c r="Q5" s="377" t="s">
        <v>133</v>
      </c>
      <c r="R5" s="377"/>
      <c r="S5" s="377"/>
      <c r="T5" s="377"/>
      <c r="U5" s="377"/>
      <c r="V5" s="377"/>
      <c r="W5" s="377"/>
      <c r="X5" s="377"/>
      <c r="Y5" s="377"/>
      <c r="Z5" s="377"/>
    </row>
    <row r="6" spans="1:27" s="84" customFormat="1" x14ac:dyDescent="0.2">
      <c r="C6" s="377"/>
      <c r="D6" s="377"/>
      <c r="E6" s="377"/>
      <c r="F6" s="377"/>
      <c r="G6" s="377"/>
      <c r="H6" s="377"/>
      <c r="I6" s="377"/>
      <c r="J6" s="377"/>
      <c r="K6" s="377"/>
      <c r="L6" s="377"/>
      <c r="M6" s="377"/>
      <c r="N6" s="377"/>
      <c r="Q6" s="377"/>
      <c r="R6" s="377"/>
      <c r="S6" s="377"/>
      <c r="T6" s="377"/>
      <c r="U6" s="377"/>
      <c r="V6" s="377"/>
      <c r="W6" s="377"/>
      <c r="X6" s="377"/>
      <c r="Y6" s="377"/>
      <c r="Z6" s="377"/>
    </row>
    <row r="7" spans="1:27" ht="18" customHeight="1" x14ac:dyDescent="0.2"/>
    <row r="8" spans="1:27" ht="24.6" customHeight="1" thickBot="1" x14ac:dyDescent="0.25">
      <c r="A8" s="56" t="s">
        <v>166</v>
      </c>
      <c r="B8" s="9"/>
      <c r="C8" s="9"/>
      <c r="D8" s="9"/>
      <c r="E8" s="9"/>
      <c r="F8" s="9"/>
      <c r="G8" s="9"/>
      <c r="H8" s="9"/>
      <c r="I8" s="9"/>
      <c r="J8" s="9"/>
      <c r="K8" s="9"/>
      <c r="L8" s="9"/>
      <c r="M8" s="9"/>
      <c r="N8" s="9"/>
      <c r="O8" s="9"/>
      <c r="P8" s="9"/>
    </row>
    <row r="9" spans="1:27" s="15" customFormat="1" ht="12.75" customHeight="1" thickTop="1" x14ac:dyDescent="0.2">
      <c r="A9" s="389" t="s">
        <v>32</v>
      </c>
      <c r="B9" s="485" t="s">
        <v>162</v>
      </c>
      <c r="C9" s="486"/>
      <c r="D9" s="486"/>
      <c r="E9" s="486"/>
      <c r="F9" s="486"/>
      <c r="G9" s="486"/>
      <c r="H9" s="486"/>
      <c r="I9" s="486"/>
      <c r="J9" s="486"/>
      <c r="K9" s="486"/>
      <c r="L9" s="486"/>
      <c r="M9" s="486"/>
      <c r="N9" s="486"/>
      <c r="O9" s="487"/>
      <c r="P9" s="485" t="s">
        <v>114</v>
      </c>
      <c r="Q9" s="487"/>
      <c r="R9" s="485" t="s">
        <v>115</v>
      </c>
      <c r="S9" s="486"/>
      <c r="T9" s="486"/>
      <c r="U9" s="486"/>
      <c r="V9" s="487"/>
      <c r="W9" s="486" t="s">
        <v>130</v>
      </c>
      <c r="X9" s="487"/>
    </row>
    <row r="10" spans="1:27" s="15" customFormat="1" ht="21.75" customHeight="1" x14ac:dyDescent="0.2">
      <c r="A10" s="390"/>
      <c r="B10" s="439" t="s">
        <v>33</v>
      </c>
      <c r="C10" s="483" t="s">
        <v>266</v>
      </c>
      <c r="D10" s="483" t="s">
        <v>84</v>
      </c>
      <c r="E10" s="490" t="s">
        <v>82</v>
      </c>
      <c r="F10" s="491"/>
      <c r="G10" s="491"/>
      <c r="H10" s="492"/>
      <c r="I10" s="480" t="s">
        <v>169</v>
      </c>
      <c r="J10" s="480"/>
      <c r="K10" s="480"/>
      <c r="L10" s="480"/>
      <c r="M10" s="481" t="s">
        <v>168</v>
      </c>
      <c r="N10" s="481"/>
      <c r="O10" s="482"/>
      <c r="P10" s="439" t="s">
        <v>33</v>
      </c>
      <c r="Q10" s="440" t="s">
        <v>84</v>
      </c>
      <c r="R10" s="439" t="s">
        <v>33</v>
      </c>
      <c r="S10" s="495" t="s">
        <v>84</v>
      </c>
      <c r="T10" s="495" t="s">
        <v>216</v>
      </c>
      <c r="U10" s="493" t="s">
        <v>127</v>
      </c>
      <c r="V10" s="494"/>
      <c r="W10" s="488" t="s">
        <v>0</v>
      </c>
      <c r="X10" s="497" t="s">
        <v>1</v>
      </c>
    </row>
    <row r="11" spans="1:27" s="15" customFormat="1" ht="33" customHeight="1" thickBot="1" x14ac:dyDescent="0.25">
      <c r="A11" s="455"/>
      <c r="B11" s="451"/>
      <c r="C11" s="484"/>
      <c r="D11" s="484"/>
      <c r="E11" s="87" t="s">
        <v>4</v>
      </c>
      <c r="F11" s="51" t="s">
        <v>117</v>
      </c>
      <c r="G11" s="26" t="s">
        <v>118</v>
      </c>
      <c r="H11" s="26" t="s">
        <v>119</v>
      </c>
      <c r="I11" s="26" t="s">
        <v>120</v>
      </c>
      <c r="J11" s="26" t="s">
        <v>121</v>
      </c>
      <c r="K11" s="26" t="s">
        <v>122</v>
      </c>
      <c r="L11" s="26" t="s">
        <v>270</v>
      </c>
      <c r="M11" s="26" t="s">
        <v>123</v>
      </c>
      <c r="N11" s="26" t="s">
        <v>124</v>
      </c>
      <c r="O11" s="36" t="s">
        <v>125</v>
      </c>
      <c r="P11" s="451"/>
      <c r="Q11" s="448"/>
      <c r="R11" s="451"/>
      <c r="S11" s="496"/>
      <c r="T11" s="496"/>
      <c r="U11" s="16" t="s">
        <v>128</v>
      </c>
      <c r="V11" s="42" t="s">
        <v>129</v>
      </c>
      <c r="W11" s="489"/>
      <c r="X11" s="498"/>
    </row>
    <row r="12" spans="1:27" ht="13.5" thickTop="1" x14ac:dyDescent="0.2">
      <c r="A12" s="34" t="s">
        <v>39</v>
      </c>
      <c r="B12" s="127">
        <v>1397</v>
      </c>
      <c r="C12" s="161">
        <v>219</v>
      </c>
      <c r="D12" s="161">
        <v>3022</v>
      </c>
      <c r="E12" s="128">
        <v>89</v>
      </c>
      <c r="F12" s="129">
        <v>627</v>
      </c>
      <c r="G12" s="129">
        <v>267</v>
      </c>
      <c r="H12" s="129">
        <v>414</v>
      </c>
      <c r="I12" s="129">
        <v>667</v>
      </c>
      <c r="J12" s="129">
        <v>541</v>
      </c>
      <c r="K12" s="129">
        <v>47</v>
      </c>
      <c r="L12" s="129">
        <v>142</v>
      </c>
      <c r="M12" s="129">
        <v>222</v>
      </c>
      <c r="N12" s="129">
        <v>407</v>
      </c>
      <c r="O12" s="130">
        <v>768</v>
      </c>
      <c r="P12" s="128">
        <v>76</v>
      </c>
      <c r="Q12" s="160">
        <v>81</v>
      </c>
      <c r="R12" s="127">
        <v>329</v>
      </c>
      <c r="S12" s="128">
        <v>493</v>
      </c>
      <c r="T12" s="129">
        <v>176</v>
      </c>
      <c r="U12" s="129">
        <v>182</v>
      </c>
      <c r="V12" s="68">
        <v>147</v>
      </c>
      <c r="W12" s="69">
        <v>61</v>
      </c>
      <c r="X12" s="70">
        <v>7</v>
      </c>
      <c r="Y12" s="84"/>
    </row>
    <row r="13" spans="1:27" x14ac:dyDescent="0.2">
      <c r="A13" s="35" t="s">
        <v>48</v>
      </c>
      <c r="B13" s="131">
        <v>619</v>
      </c>
      <c r="C13" s="164">
        <v>108</v>
      </c>
      <c r="D13" s="164">
        <v>1601</v>
      </c>
      <c r="E13" s="132">
        <v>56</v>
      </c>
      <c r="F13" s="133">
        <v>298</v>
      </c>
      <c r="G13" s="133">
        <v>120</v>
      </c>
      <c r="H13" s="133">
        <v>145</v>
      </c>
      <c r="I13" s="133">
        <v>235</v>
      </c>
      <c r="J13" s="133">
        <v>247</v>
      </c>
      <c r="K13" s="133">
        <v>23</v>
      </c>
      <c r="L13" s="133">
        <v>114</v>
      </c>
      <c r="M13" s="133">
        <v>122</v>
      </c>
      <c r="N13" s="133">
        <v>176</v>
      </c>
      <c r="O13" s="134">
        <v>321</v>
      </c>
      <c r="P13" s="132">
        <v>14</v>
      </c>
      <c r="Q13" s="163">
        <v>17</v>
      </c>
      <c r="R13" s="131">
        <v>160</v>
      </c>
      <c r="S13" s="132">
        <v>235</v>
      </c>
      <c r="T13" s="133">
        <v>100</v>
      </c>
      <c r="U13" s="133">
        <v>91</v>
      </c>
      <c r="V13" s="71">
        <v>69</v>
      </c>
      <c r="W13" s="72">
        <v>24</v>
      </c>
      <c r="X13" s="73">
        <v>6</v>
      </c>
      <c r="Y13" s="84"/>
    </row>
    <row r="14" spans="1:27" x14ac:dyDescent="0.2">
      <c r="A14" s="35" t="s">
        <v>49</v>
      </c>
      <c r="B14" s="162">
        <v>1071</v>
      </c>
      <c r="C14" s="164">
        <v>129</v>
      </c>
      <c r="D14" s="164">
        <v>2453</v>
      </c>
      <c r="E14" s="132">
        <v>61</v>
      </c>
      <c r="F14" s="133">
        <v>417</v>
      </c>
      <c r="G14" s="164">
        <v>232</v>
      </c>
      <c r="H14" s="133">
        <v>361</v>
      </c>
      <c r="I14" s="133">
        <v>468</v>
      </c>
      <c r="J14" s="133">
        <v>288</v>
      </c>
      <c r="K14" s="133">
        <v>87</v>
      </c>
      <c r="L14" s="164">
        <v>228</v>
      </c>
      <c r="M14" s="133">
        <v>139</v>
      </c>
      <c r="N14" s="133">
        <v>312</v>
      </c>
      <c r="O14" s="163">
        <v>620</v>
      </c>
      <c r="P14" s="165">
        <v>55</v>
      </c>
      <c r="Q14" s="163">
        <v>59</v>
      </c>
      <c r="R14" s="131">
        <v>238</v>
      </c>
      <c r="S14" s="132">
        <v>365</v>
      </c>
      <c r="T14" s="133">
        <v>126</v>
      </c>
      <c r="U14" s="133">
        <v>149</v>
      </c>
      <c r="V14" s="71">
        <v>89</v>
      </c>
      <c r="W14" s="72">
        <v>19</v>
      </c>
      <c r="X14" s="73" t="s">
        <v>316</v>
      </c>
      <c r="Y14" s="84"/>
    </row>
    <row r="15" spans="1:27" x14ac:dyDescent="0.2">
      <c r="A15" s="35" t="s">
        <v>50</v>
      </c>
      <c r="B15" s="162">
        <v>7622</v>
      </c>
      <c r="C15" s="164">
        <v>1356</v>
      </c>
      <c r="D15" s="164">
        <v>19054</v>
      </c>
      <c r="E15" s="132">
        <v>528</v>
      </c>
      <c r="F15" s="133">
        <v>3201</v>
      </c>
      <c r="G15" s="164">
        <v>1580</v>
      </c>
      <c r="H15" s="133">
        <v>2313</v>
      </c>
      <c r="I15" s="133">
        <v>3175</v>
      </c>
      <c r="J15" s="133">
        <v>3313</v>
      </c>
      <c r="K15" s="133">
        <v>303</v>
      </c>
      <c r="L15" s="164">
        <v>830</v>
      </c>
      <c r="M15" s="133">
        <v>1167</v>
      </c>
      <c r="N15" s="164">
        <v>1794</v>
      </c>
      <c r="O15" s="134">
        <v>4661</v>
      </c>
      <c r="P15" s="165">
        <v>285</v>
      </c>
      <c r="Q15" s="163">
        <v>325</v>
      </c>
      <c r="R15" s="131">
        <v>1453</v>
      </c>
      <c r="S15" s="132">
        <v>2133</v>
      </c>
      <c r="T15" s="133">
        <v>809</v>
      </c>
      <c r="U15" s="133">
        <v>801</v>
      </c>
      <c r="V15" s="71">
        <v>652</v>
      </c>
      <c r="W15" s="72">
        <v>219</v>
      </c>
      <c r="X15" s="73">
        <v>29</v>
      </c>
      <c r="Y15" s="84"/>
    </row>
    <row r="16" spans="1:27" x14ac:dyDescent="0.2">
      <c r="A16" s="35" t="s">
        <v>51</v>
      </c>
      <c r="B16" s="131">
        <v>5709</v>
      </c>
      <c r="C16" s="164">
        <v>1071</v>
      </c>
      <c r="D16" s="164">
        <v>13942</v>
      </c>
      <c r="E16" s="132">
        <v>448</v>
      </c>
      <c r="F16" s="133">
        <v>2439</v>
      </c>
      <c r="G16" s="133">
        <v>1147</v>
      </c>
      <c r="H16" s="133">
        <v>1675</v>
      </c>
      <c r="I16" s="133">
        <v>2454</v>
      </c>
      <c r="J16" s="133">
        <v>2452</v>
      </c>
      <c r="K16" s="133">
        <v>218</v>
      </c>
      <c r="L16" s="133">
        <v>585</v>
      </c>
      <c r="M16" s="133">
        <v>782</v>
      </c>
      <c r="N16" s="133">
        <v>1380</v>
      </c>
      <c r="O16" s="134">
        <v>3547</v>
      </c>
      <c r="P16" s="74">
        <v>257</v>
      </c>
      <c r="Q16" s="163">
        <v>277</v>
      </c>
      <c r="R16" s="131">
        <v>1171</v>
      </c>
      <c r="S16" s="132">
        <v>1657</v>
      </c>
      <c r="T16" s="133">
        <v>649</v>
      </c>
      <c r="U16" s="133">
        <v>669</v>
      </c>
      <c r="V16" s="71">
        <v>502</v>
      </c>
      <c r="W16" s="72">
        <v>136</v>
      </c>
      <c r="X16" s="73">
        <v>20</v>
      </c>
      <c r="Y16" s="84"/>
    </row>
    <row r="17" spans="1:25" x14ac:dyDescent="0.2">
      <c r="A17" s="35" t="s">
        <v>60</v>
      </c>
      <c r="B17" s="131">
        <v>969</v>
      </c>
      <c r="C17" s="164">
        <v>129</v>
      </c>
      <c r="D17" s="164">
        <v>2157</v>
      </c>
      <c r="E17" s="132">
        <v>64</v>
      </c>
      <c r="F17" s="133">
        <v>381</v>
      </c>
      <c r="G17" s="133">
        <v>213</v>
      </c>
      <c r="H17" s="133">
        <v>311</v>
      </c>
      <c r="I17" s="133">
        <v>432</v>
      </c>
      <c r="J17" s="133">
        <v>311</v>
      </c>
      <c r="K17" s="133">
        <v>58</v>
      </c>
      <c r="L17" s="133">
        <v>168</v>
      </c>
      <c r="M17" s="133">
        <v>151</v>
      </c>
      <c r="N17" s="133">
        <v>273</v>
      </c>
      <c r="O17" s="134">
        <v>545</v>
      </c>
      <c r="P17" s="132">
        <v>35</v>
      </c>
      <c r="Q17" s="163">
        <v>37</v>
      </c>
      <c r="R17" s="131">
        <v>167</v>
      </c>
      <c r="S17" s="132">
        <v>259</v>
      </c>
      <c r="T17" s="133">
        <v>96</v>
      </c>
      <c r="U17" s="133">
        <v>98</v>
      </c>
      <c r="V17" s="71">
        <v>69</v>
      </c>
      <c r="W17" s="72">
        <v>21</v>
      </c>
      <c r="X17" s="73" t="s">
        <v>316</v>
      </c>
      <c r="Y17" s="84"/>
    </row>
    <row r="18" spans="1:25" x14ac:dyDescent="0.2">
      <c r="A18" s="35" t="s">
        <v>52</v>
      </c>
      <c r="B18" s="162">
        <v>15520</v>
      </c>
      <c r="C18" s="164">
        <v>2665</v>
      </c>
      <c r="D18" s="164">
        <v>35267</v>
      </c>
      <c r="E18" s="165">
        <v>992</v>
      </c>
      <c r="F18" s="133">
        <v>6667</v>
      </c>
      <c r="G18" s="164">
        <v>3420</v>
      </c>
      <c r="H18" s="164">
        <v>4441</v>
      </c>
      <c r="I18" s="164">
        <v>7398</v>
      </c>
      <c r="J18" s="164">
        <v>6601</v>
      </c>
      <c r="K18" s="133">
        <v>386</v>
      </c>
      <c r="L18" s="133">
        <v>1135</v>
      </c>
      <c r="M18" s="164">
        <v>2857</v>
      </c>
      <c r="N18" s="164">
        <v>4372</v>
      </c>
      <c r="O18" s="163">
        <v>8291</v>
      </c>
      <c r="P18" s="165">
        <v>906</v>
      </c>
      <c r="Q18" s="163">
        <v>1001</v>
      </c>
      <c r="R18" s="131">
        <v>3409</v>
      </c>
      <c r="S18" s="132">
        <v>4782</v>
      </c>
      <c r="T18" s="133">
        <v>1801</v>
      </c>
      <c r="U18" s="133">
        <v>1901</v>
      </c>
      <c r="V18" s="71">
        <v>1508</v>
      </c>
      <c r="W18" s="72">
        <v>694</v>
      </c>
      <c r="X18" s="73">
        <v>76</v>
      </c>
    </row>
    <row r="19" spans="1:25" x14ac:dyDescent="0.2">
      <c r="A19" s="35" t="s">
        <v>59</v>
      </c>
      <c r="B19" s="131">
        <v>3268</v>
      </c>
      <c r="C19" s="164">
        <v>612</v>
      </c>
      <c r="D19" s="164">
        <v>7675</v>
      </c>
      <c r="E19" s="132">
        <v>230</v>
      </c>
      <c r="F19" s="133">
        <v>1469</v>
      </c>
      <c r="G19" s="133">
        <v>671</v>
      </c>
      <c r="H19" s="133">
        <v>898</v>
      </c>
      <c r="I19" s="133">
        <v>1368</v>
      </c>
      <c r="J19" s="133">
        <v>1466</v>
      </c>
      <c r="K19" s="133">
        <v>114</v>
      </c>
      <c r="L19" s="133">
        <v>320</v>
      </c>
      <c r="M19" s="133">
        <v>597</v>
      </c>
      <c r="N19" s="133">
        <v>912</v>
      </c>
      <c r="O19" s="134">
        <v>1759</v>
      </c>
      <c r="P19" s="132">
        <v>189</v>
      </c>
      <c r="Q19" s="163">
        <v>207</v>
      </c>
      <c r="R19" s="131">
        <v>807</v>
      </c>
      <c r="S19" s="132">
        <v>1175</v>
      </c>
      <c r="T19" s="133">
        <v>450</v>
      </c>
      <c r="U19" s="133">
        <v>467</v>
      </c>
      <c r="V19" s="71">
        <v>340</v>
      </c>
      <c r="W19" s="72">
        <v>108</v>
      </c>
      <c r="X19" s="73">
        <v>14</v>
      </c>
    </row>
    <row r="20" spans="1:25" x14ac:dyDescent="0.2">
      <c r="A20" s="35" t="s">
        <v>61</v>
      </c>
      <c r="B20" s="131">
        <v>2549</v>
      </c>
      <c r="C20" s="164">
        <v>452</v>
      </c>
      <c r="D20" s="164">
        <v>5836</v>
      </c>
      <c r="E20" s="132">
        <v>184</v>
      </c>
      <c r="F20" s="133">
        <v>1127</v>
      </c>
      <c r="G20" s="133">
        <v>493</v>
      </c>
      <c r="H20" s="133">
        <v>745</v>
      </c>
      <c r="I20" s="133">
        <v>1090</v>
      </c>
      <c r="J20" s="133">
        <v>1075</v>
      </c>
      <c r="K20" s="133">
        <v>112</v>
      </c>
      <c r="L20" s="133">
        <v>272</v>
      </c>
      <c r="M20" s="133">
        <v>431</v>
      </c>
      <c r="N20" s="133">
        <v>682</v>
      </c>
      <c r="O20" s="134">
        <v>1436</v>
      </c>
      <c r="P20" s="132">
        <v>134</v>
      </c>
      <c r="Q20" s="163">
        <v>146</v>
      </c>
      <c r="R20" s="131">
        <v>574</v>
      </c>
      <c r="S20" s="132">
        <v>879</v>
      </c>
      <c r="T20" s="133">
        <v>329</v>
      </c>
      <c r="U20" s="133">
        <v>319</v>
      </c>
      <c r="V20" s="71">
        <v>255</v>
      </c>
      <c r="W20" s="72">
        <v>81</v>
      </c>
      <c r="X20" s="73">
        <v>7</v>
      </c>
    </row>
    <row r="21" spans="1:25" x14ac:dyDescent="0.2">
      <c r="A21" s="35" t="s">
        <v>43</v>
      </c>
      <c r="B21" s="131">
        <v>2857</v>
      </c>
      <c r="C21" s="164">
        <v>574</v>
      </c>
      <c r="D21" s="164">
        <v>6844</v>
      </c>
      <c r="E21" s="132">
        <v>232</v>
      </c>
      <c r="F21" s="133">
        <v>1288</v>
      </c>
      <c r="G21" s="133">
        <v>632</v>
      </c>
      <c r="H21" s="133">
        <v>705</v>
      </c>
      <c r="I21" s="133">
        <v>1194</v>
      </c>
      <c r="J21" s="133">
        <v>1366</v>
      </c>
      <c r="K21" s="133">
        <v>50</v>
      </c>
      <c r="L21" s="133">
        <v>247</v>
      </c>
      <c r="M21" s="133">
        <v>545</v>
      </c>
      <c r="N21" s="133">
        <v>785</v>
      </c>
      <c r="O21" s="134">
        <v>1527</v>
      </c>
      <c r="P21" s="132">
        <v>121</v>
      </c>
      <c r="Q21" s="163">
        <v>129</v>
      </c>
      <c r="R21" s="131">
        <v>616</v>
      </c>
      <c r="S21" s="132">
        <v>910</v>
      </c>
      <c r="T21" s="133">
        <v>339</v>
      </c>
      <c r="U21" s="133">
        <v>343</v>
      </c>
      <c r="V21" s="71">
        <v>273</v>
      </c>
      <c r="W21" s="72">
        <v>103</v>
      </c>
      <c r="X21" s="73">
        <v>16</v>
      </c>
    </row>
    <row r="22" spans="1:25" x14ac:dyDescent="0.2">
      <c r="A22" s="35" t="s">
        <v>44</v>
      </c>
      <c r="B22" s="162">
        <v>5037</v>
      </c>
      <c r="C22" s="164">
        <v>862</v>
      </c>
      <c r="D22" s="164">
        <v>11493</v>
      </c>
      <c r="E22" s="132">
        <v>361</v>
      </c>
      <c r="F22" s="133">
        <v>1934</v>
      </c>
      <c r="G22" s="164">
        <v>1066</v>
      </c>
      <c r="H22" s="133">
        <v>1676</v>
      </c>
      <c r="I22" s="133">
        <v>2295</v>
      </c>
      <c r="J22" s="164">
        <v>2237</v>
      </c>
      <c r="K22" s="133">
        <v>129</v>
      </c>
      <c r="L22" s="133">
        <v>376</v>
      </c>
      <c r="M22" s="133">
        <v>697</v>
      </c>
      <c r="N22" s="133">
        <v>1327</v>
      </c>
      <c r="O22" s="163">
        <v>3013</v>
      </c>
      <c r="P22" s="165">
        <v>304</v>
      </c>
      <c r="Q22" s="163">
        <v>326</v>
      </c>
      <c r="R22" s="131">
        <v>934</v>
      </c>
      <c r="S22" s="132">
        <v>1328</v>
      </c>
      <c r="T22" s="133">
        <v>528</v>
      </c>
      <c r="U22" s="133">
        <v>554</v>
      </c>
      <c r="V22" s="71">
        <v>380</v>
      </c>
      <c r="W22" s="72">
        <v>182</v>
      </c>
      <c r="X22" s="73">
        <v>16</v>
      </c>
    </row>
    <row r="23" spans="1:25" x14ac:dyDescent="0.2">
      <c r="A23" s="35" t="s">
        <v>54</v>
      </c>
      <c r="B23" s="162">
        <v>4256</v>
      </c>
      <c r="C23" s="164">
        <v>557</v>
      </c>
      <c r="D23" s="164">
        <v>8749</v>
      </c>
      <c r="E23" s="132">
        <v>233</v>
      </c>
      <c r="F23" s="133">
        <v>1708</v>
      </c>
      <c r="G23" s="164">
        <v>982</v>
      </c>
      <c r="H23" s="133">
        <v>1333</v>
      </c>
      <c r="I23" s="164">
        <v>2104</v>
      </c>
      <c r="J23" s="133">
        <v>1426</v>
      </c>
      <c r="K23" s="133">
        <v>209</v>
      </c>
      <c r="L23" s="133">
        <v>517</v>
      </c>
      <c r="M23" s="133">
        <v>682</v>
      </c>
      <c r="N23" s="164">
        <v>1156</v>
      </c>
      <c r="O23" s="134">
        <v>2418</v>
      </c>
      <c r="P23" s="165">
        <v>159</v>
      </c>
      <c r="Q23" s="163">
        <v>179</v>
      </c>
      <c r="R23" s="131">
        <v>855</v>
      </c>
      <c r="S23" s="132">
        <v>1232</v>
      </c>
      <c r="T23" s="133">
        <v>500</v>
      </c>
      <c r="U23" s="133">
        <v>487</v>
      </c>
      <c r="V23" s="71">
        <v>368</v>
      </c>
      <c r="W23" s="72">
        <v>97</v>
      </c>
      <c r="X23" s="73">
        <v>15</v>
      </c>
    </row>
    <row r="24" spans="1:25" x14ac:dyDescent="0.2">
      <c r="A24" s="35" t="s">
        <v>56</v>
      </c>
      <c r="B24" s="162">
        <v>11141</v>
      </c>
      <c r="C24" s="164">
        <v>1414</v>
      </c>
      <c r="D24" s="164">
        <v>22860</v>
      </c>
      <c r="E24" s="132">
        <v>550</v>
      </c>
      <c r="F24" s="133">
        <v>4418</v>
      </c>
      <c r="G24" s="164">
        <v>2481</v>
      </c>
      <c r="H24" s="164">
        <v>3692</v>
      </c>
      <c r="I24" s="133">
        <v>5588</v>
      </c>
      <c r="J24" s="133">
        <v>3917</v>
      </c>
      <c r="K24" s="133">
        <v>504</v>
      </c>
      <c r="L24" s="164">
        <v>1132</v>
      </c>
      <c r="M24" s="133">
        <v>1855</v>
      </c>
      <c r="N24" s="133">
        <v>2790</v>
      </c>
      <c r="O24" s="163">
        <v>6496</v>
      </c>
      <c r="P24" s="165">
        <v>616</v>
      </c>
      <c r="Q24" s="163">
        <v>670</v>
      </c>
      <c r="R24" s="131">
        <v>2355</v>
      </c>
      <c r="S24" s="132">
        <v>3186</v>
      </c>
      <c r="T24" s="133">
        <v>1392</v>
      </c>
      <c r="U24" s="133">
        <v>1379</v>
      </c>
      <c r="V24" s="71">
        <v>976</v>
      </c>
      <c r="W24" s="72">
        <v>244</v>
      </c>
      <c r="X24" s="73">
        <v>46</v>
      </c>
    </row>
    <row r="25" spans="1:25" x14ac:dyDescent="0.2">
      <c r="A25" s="35" t="s">
        <v>62</v>
      </c>
      <c r="B25" s="131">
        <v>883</v>
      </c>
      <c r="C25" s="164">
        <v>113</v>
      </c>
      <c r="D25" s="164">
        <v>1790</v>
      </c>
      <c r="E25" s="132">
        <v>45</v>
      </c>
      <c r="F25" s="133">
        <v>386</v>
      </c>
      <c r="G25" s="133">
        <v>162</v>
      </c>
      <c r="H25" s="133">
        <v>290</v>
      </c>
      <c r="I25" s="133">
        <v>438</v>
      </c>
      <c r="J25" s="133">
        <v>296</v>
      </c>
      <c r="K25" s="133">
        <v>37</v>
      </c>
      <c r="L25" s="133">
        <v>112</v>
      </c>
      <c r="M25" s="133">
        <v>171</v>
      </c>
      <c r="N25" s="133">
        <v>270</v>
      </c>
      <c r="O25" s="134">
        <v>442</v>
      </c>
      <c r="P25" s="132">
        <v>38</v>
      </c>
      <c r="Q25" s="163">
        <v>42</v>
      </c>
      <c r="R25" s="131">
        <v>148</v>
      </c>
      <c r="S25" s="132">
        <v>211</v>
      </c>
      <c r="T25" s="133">
        <v>91</v>
      </c>
      <c r="U25" s="133">
        <v>91</v>
      </c>
      <c r="V25" s="71">
        <v>57</v>
      </c>
      <c r="W25" s="72">
        <v>14</v>
      </c>
      <c r="X25" s="73" t="s">
        <v>316</v>
      </c>
    </row>
    <row r="26" spans="1:25" x14ac:dyDescent="0.2">
      <c r="A26" s="35" t="s">
        <v>40</v>
      </c>
      <c r="B26" s="131">
        <v>749</v>
      </c>
      <c r="C26" s="164">
        <v>89</v>
      </c>
      <c r="D26" s="164">
        <v>1557</v>
      </c>
      <c r="E26" s="132">
        <v>46</v>
      </c>
      <c r="F26" s="133">
        <v>276</v>
      </c>
      <c r="G26" s="133">
        <v>184</v>
      </c>
      <c r="H26" s="133">
        <v>243</v>
      </c>
      <c r="I26" s="133">
        <v>360</v>
      </c>
      <c r="J26" s="133">
        <v>227</v>
      </c>
      <c r="K26" s="133">
        <v>52</v>
      </c>
      <c r="L26" s="133">
        <v>110</v>
      </c>
      <c r="M26" s="133">
        <v>101</v>
      </c>
      <c r="N26" s="133">
        <v>212</v>
      </c>
      <c r="O26" s="134">
        <v>436</v>
      </c>
      <c r="P26" s="132">
        <v>54</v>
      </c>
      <c r="Q26" s="163">
        <v>58</v>
      </c>
      <c r="R26" s="131">
        <v>176</v>
      </c>
      <c r="S26" s="132">
        <v>258</v>
      </c>
      <c r="T26" s="133">
        <v>100</v>
      </c>
      <c r="U26" s="133">
        <v>106</v>
      </c>
      <c r="V26" s="71">
        <v>70</v>
      </c>
      <c r="W26" s="72">
        <v>19</v>
      </c>
      <c r="X26" s="73" t="s">
        <v>316</v>
      </c>
    </row>
    <row r="27" spans="1:25" x14ac:dyDescent="0.2">
      <c r="A27" s="35" t="s">
        <v>41</v>
      </c>
      <c r="B27" s="131">
        <v>494</v>
      </c>
      <c r="C27" s="164">
        <v>69</v>
      </c>
      <c r="D27" s="164">
        <v>1020</v>
      </c>
      <c r="E27" s="132">
        <v>30</v>
      </c>
      <c r="F27" s="133">
        <v>213</v>
      </c>
      <c r="G27" s="133">
        <v>98</v>
      </c>
      <c r="H27" s="133">
        <v>153</v>
      </c>
      <c r="I27" s="133">
        <v>228</v>
      </c>
      <c r="J27" s="133">
        <v>184</v>
      </c>
      <c r="K27" s="133">
        <v>28</v>
      </c>
      <c r="L27" s="133">
        <v>54</v>
      </c>
      <c r="M27" s="133">
        <v>116</v>
      </c>
      <c r="N27" s="133">
        <v>167</v>
      </c>
      <c r="O27" s="134">
        <v>211</v>
      </c>
      <c r="P27" s="132">
        <v>34</v>
      </c>
      <c r="Q27" s="163">
        <v>37</v>
      </c>
      <c r="R27" s="131">
        <v>131</v>
      </c>
      <c r="S27" s="132">
        <v>209</v>
      </c>
      <c r="T27" s="133">
        <v>76</v>
      </c>
      <c r="U27" s="133">
        <v>67</v>
      </c>
      <c r="V27" s="71">
        <v>64</v>
      </c>
      <c r="W27" s="72">
        <v>18</v>
      </c>
      <c r="X27" s="73" t="s">
        <v>316</v>
      </c>
    </row>
    <row r="28" spans="1:25" x14ac:dyDescent="0.2">
      <c r="A28" s="35" t="s">
        <v>42</v>
      </c>
      <c r="B28" s="131">
        <v>1200</v>
      </c>
      <c r="C28" s="164">
        <v>150</v>
      </c>
      <c r="D28" s="164">
        <v>2364</v>
      </c>
      <c r="E28" s="132">
        <v>60</v>
      </c>
      <c r="F28" s="133">
        <v>454</v>
      </c>
      <c r="G28" s="133">
        <v>294</v>
      </c>
      <c r="H28" s="133">
        <v>392</v>
      </c>
      <c r="I28" s="133">
        <v>611</v>
      </c>
      <c r="J28" s="133">
        <v>400</v>
      </c>
      <c r="K28" s="133">
        <v>56</v>
      </c>
      <c r="L28" s="133">
        <v>133</v>
      </c>
      <c r="M28" s="133">
        <v>203</v>
      </c>
      <c r="N28" s="133">
        <v>401</v>
      </c>
      <c r="O28" s="134">
        <v>596</v>
      </c>
      <c r="P28" s="132">
        <v>55</v>
      </c>
      <c r="Q28" s="163">
        <v>60</v>
      </c>
      <c r="R28" s="131">
        <v>280</v>
      </c>
      <c r="S28" s="132">
        <v>416</v>
      </c>
      <c r="T28" s="133">
        <v>172</v>
      </c>
      <c r="U28" s="133">
        <v>173</v>
      </c>
      <c r="V28" s="71">
        <v>107</v>
      </c>
      <c r="W28" s="72">
        <v>34</v>
      </c>
      <c r="X28" s="73">
        <v>5</v>
      </c>
    </row>
    <row r="29" spans="1:25" x14ac:dyDescent="0.2">
      <c r="A29" s="35" t="s">
        <v>46</v>
      </c>
      <c r="B29" s="131">
        <v>977</v>
      </c>
      <c r="C29" s="164">
        <v>116</v>
      </c>
      <c r="D29" s="164">
        <v>1939</v>
      </c>
      <c r="E29" s="132">
        <v>54</v>
      </c>
      <c r="F29" s="133">
        <v>404</v>
      </c>
      <c r="G29" s="133">
        <v>203</v>
      </c>
      <c r="H29" s="133">
        <v>316</v>
      </c>
      <c r="I29" s="133">
        <v>489</v>
      </c>
      <c r="J29" s="133">
        <v>353</v>
      </c>
      <c r="K29" s="133">
        <v>41</v>
      </c>
      <c r="L29" s="133">
        <v>94</v>
      </c>
      <c r="M29" s="133">
        <v>201</v>
      </c>
      <c r="N29" s="133">
        <v>295</v>
      </c>
      <c r="O29" s="134">
        <v>481</v>
      </c>
      <c r="P29" s="132">
        <v>30</v>
      </c>
      <c r="Q29" s="163">
        <v>33</v>
      </c>
      <c r="R29" s="131">
        <v>213</v>
      </c>
      <c r="S29" s="132">
        <v>302</v>
      </c>
      <c r="T29" s="133">
        <v>117</v>
      </c>
      <c r="U29" s="133">
        <v>120</v>
      </c>
      <c r="V29" s="71">
        <v>93</v>
      </c>
      <c r="W29" s="72">
        <v>24</v>
      </c>
      <c r="X29" s="73">
        <v>5</v>
      </c>
    </row>
    <row r="30" spans="1:25" x14ac:dyDescent="0.2">
      <c r="A30" s="35" t="s">
        <v>55</v>
      </c>
      <c r="B30" s="162">
        <v>7747</v>
      </c>
      <c r="C30" s="164">
        <v>1379</v>
      </c>
      <c r="D30" s="164">
        <v>18360</v>
      </c>
      <c r="E30" s="132">
        <v>614</v>
      </c>
      <c r="F30" s="133">
        <v>3164</v>
      </c>
      <c r="G30" s="164">
        <v>1717</v>
      </c>
      <c r="H30" s="133">
        <v>2252</v>
      </c>
      <c r="I30" s="133">
        <v>3181</v>
      </c>
      <c r="J30" s="164">
        <v>3353</v>
      </c>
      <c r="K30" s="133">
        <v>340</v>
      </c>
      <c r="L30" s="133">
        <v>873</v>
      </c>
      <c r="M30" s="133">
        <v>1117</v>
      </c>
      <c r="N30" s="133">
        <v>1830</v>
      </c>
      <c r="O30" s="163">
        <v>4800</v>
      </c>
      <c r="P30" s="165">
        <v>322</v>
      </c>
      <c r="Q30" s="163">
        <v>376</v>
      </c>
      <c r="R30" s="131">
        <v>1305</v>
      </c>
      <c r="S30" s="132">
        <v>1966</v>
      </c>
      <c r="T30" s="133">
        <v>806</v>
      </c>
      <c r="U30" s="133">
        <v>738</v>
      </c>
      <c r="V30" s="71">
        <v>567</v>
      </c>
      <c r="W30" s="72">
        <v>194</v>
      </c>
      <c r="X30" s="73">
        <v>19</v>
      </c>
    </row>
    <row r="31" spans="1:25" x14ac:dyDescent="0.2">
      <c r="A31" s="35" t="s">
        <v>53</v>
      </c>
      <c r="B31" s="162">
        <v>4613</v>
      </c>
      <c r="C31" s="164">
        <v>626</v>
      </c>
      <c r="D31" s="164">
        <v>10222</v>
      </c>
      <c r="E31" s="132">
        <v>290</v>
      </c>
      <c r="F31" s="164">
        <v>1792</v>
      </c>
      <c r="G31" s="133">
        <v>1047</v>
      </c>
      <c r="H31" s="133">
        <v>1484</v>
      </c>
      <c r="I31" s="164">
        <v>1997</v>
      </c>
      <c r="J31" s="133">
        <v>1646</v>
      </c>
      <c r="K31" s="133">
        <v>281</v>
      </c>
      <c r="L31" s="133">
        <v>689</v>
      </c>
      <c r="M31" s="133">
        <v>656</v>
      </c>
      <c r="N31" s="133">
        <v>1231</v>
      </c>
      <c r="O31" s="163">
        <v>2726</v>
      </c>
      <c r="P31" s="165">
        <v>407</v>
      </c>
      <c r="Q31" s="163">
        <v>453</v>
      </c>
      <c r="R31" s="131">
        <v>1155</v>
      </c>
      <c r="S31" s="132">
        <v>1728</v>
      </c>
      <c r="T31" s="133">
        <v>655</v>
      </c>
      <c r="U31" s="133">
        <v>654</v>
      </c>
      <c r="V31" s="71">
        <v>501</v>
      </c>
      <c r="W31" s="72">
        <v>180</v>
      </c>
      <c r="X31" s="73">
        <v>37</v>
      </c>
    </row>
    <row r="32" spans="1:25" x14ac:dyDescent="0.2">
      <c r="A32" s="35" t="s">
        <v>57</v>
      </c>
      <c r="B32" s="162">
        <v>609</v>
      </c>
      <c r="C32" s="164">
        <v>76</v>
      </c>
      <c r="D32" s="164">
        <v>1327</v>
      </c>
      <c r="E32" s="132">
        <v>32</v>
      </c>
      <c r="F32" s="133">
        <v>264</v>
      </c>
      <c r="G32" s="164">
        <v>122</v>
      </c>
      <c r="H32" s="133">
        <v>191</v>
      </c>
      <c r="I32" s="133">
        <v>259</v>
      </c>
      <c r="J32" s="133">
        <v>226</v>
      </c>
      <c r="K32" s="133">
        <v>30</v>
      </c>
      <c r="L32" s="164">
        <v>94</v>
      </c>
      <c r="M32" s="133">
        <v>97</v>
      </c>
      <c r="N32" s="133">
        <v>171</v>
      </c>
      <c r="O32" s="163">
        <v>341</v>
      </c>
      <c r="P32" s="165">
        <v>51</v>
      </c>
      <c r="Q32" s="163">
        <v>56</v>
      </c>
      <c r="R32" s="131">
        <v>159</v>
      </c>
      <c r="S32" s="132">
        <v>209</v>
      </c>
      <c r="T32" s="133">
        <v>94</v>
      </c>
      <c r="U32" s="133">
        <v>93</v>
      </c>
      <c r="V32" s="71">
        <v>66</v>
      </c>
      <c r="W32" s="72">
        <v>19</v>
      </c>
      <c r="X32" s="73" t="s">
        <v>316</v>
      </c>
    </row>
    <row r="33" spans="1:28" x14ac:dyDescent="0.2">
      <c r="A33" s="35" t="s">
        <v>45</v>
      </c>
      <c r="B33" s="162">
        <v>8649</v>
      </c>
      <c r="C33" s="164">
        <v>1296</v>
      </c>
      <c r="D33" s="164">
        <v>19377</v>
      </c>
      <c r="E33" s="132">
        <v>595</v>
      </c>
      <c r="F33" s="164">
        <v>3632</v>
      </c>
      <c r="G33" s="133">
        <v>1793</v>
      </c>
      <c r="H33" s="133">
        <v>2629</v>
      </c>
      <c r="I33" s="133">
        <v>3716</v>
      </c>
      <c r="J33" s="133">
        <v>3395</v>
      </c>
      <c r="K33" s="133">
        <v>425</v>
      </c>
      <c r="L33" s="164">
        <v>1113</v>
      </c>
      <c r="M33" s="133">
        <v>1362</v>
      </c>
      <c r="N33" s="133">
        <v>2588</v>
      </c>
      <c r="O33" s="163">
        <v>4699</v>
      </c>
      <c r="P33" s="165">
        <v>481</v>
      </c>
      <c r="Q33" s="163">
        <v>522</v>
      </c>
      <c r="R33" s="131">
        <v>2050</v>
      </c>
      <c r="S33" s="132">
        <v>3068</v>
      </c>
      <c r="T33" s="133">
        <v>1069</v>
      </c>
      <c r="U33" s="133">
        <v>1096</v>
      </c>
      <c r="V33" s="71">
        <v>954</v>
      </c>
      <c r="W33" s="72">
        <v>314</v>
      </c>
      <c r="X33" s="73">
        <v>38</v>
      </c>
    </row>
    <row r="34" spans="1:28" x14ac:dyDescent="0.2">
      <c r="A34" s="35" t="s">
        <v>47</v>
      </c>
      <c r="B34" s="131">
        <v>1194</v>
      </c>
      <c r="C34" s="164">
        <v>126</v>
      </c>
      <c r="D34" s="164">
        <v>2498</v>
      </c>
      <c r="E34" s="132">
        <v>64</v>
      </c>
      <c r="F34" s="133">
        <v>451</v>
      </c>
      <c r="G34" s="133">
        <v>270</v>
      </c>
      <c r="H34" s="133">
        <v>409</v>
      </c>
      <c r="I34" s="133">
        <v>533</v>
      </c>
      <c r="J34" s="133">
        <v>406</v>
      </c>
      <c r="K34" s="133">
        <v>104</v>
      </c>
      <c r="L34" s="133">
        <v>151</v>
      </c>
      <c r="M34" s="133">
        <v>180</v>
      </c>
      <c r="N34" s="133">
        <v>340</v>
      </c>
      <c r="O34" s="134">
        <v>674</v>
      </c>
      <c r="P34" s="132">
        <v>100</v>
      </c>
      <c r="Q34" s="163">
        <v>109</v>
      </c>
      <c r="R34" s="131">
        <v>332</v>
      </c>
      <c r="S34" s="132">
        <v>496</v>
      </c>
      <c r="T34" s="133">
        <v>179</v>
      </c>
      <c r="U34" s="133">
        <v>179</v>
      </c>
      <c r="V34" s="71">
        <v>153</v>
      </c>
      <c r="W34" s="72">
        <v>30</v>
      </c>
      <c r="X34" s="73" t="s">
        <v>316</v>
      </c>
    </row>
    <row r="35" spans="1:28" x14ac:dyDescent="0.2">
      <c r="A35" s="35" t="s">
        <v>58</v>
      </c>
      <c r="B35" s="162">
        <v>9903</v>
      </c>
      <c r="C35" s="164">
        <v>1356</v>
      </c>
      <c r="D35" s="164">
        <v>21149</v>
      </c>
      <c r="E35" s="132">
        <v>557</v>
      </c>
      <c r="F35" s="164">
        <v>3845</v>
      </c>
      <c r="G35" s="133">
        <v>2213</v>
      </c>
      <c r="H35" s="164">
        <v>3288</v>
      </c>
      <c r="I35" s="133">
        <v>4753</v>
      </c>
      <c r="J35" s="164">
        <v>3757</v>
      </c>
      <c r="K35" s="164">
        <v>455</v>
      </c>
      <c r="L35" s="133">
        <v>938</v>
      </c>
      <c r="M35" s="164">
        <v>1494</v>
      </c>
      <c r="N35" s="133">
        <v>2500</v>
      </c>
      <c r="O35" s="163">
        <v>5909</v>
      </c>
      <c r="P35" s="165">
        <v>525</v>
      </c>
      <c r="Q35" s="163">
        <v>567</v>
      </c>
      <c r="R35" s="131">
        <v>2555</v>
      </c>
      <c r="S35" s="132">
        <v>3611</v>
      </c>
      <c r="T35" s="133">
        <v>1430</v>
      </c>
      <c r="U35" s="133">
        <v>1447</v>
      </c>
      <c r="V35" s="71">
        <v>1108</v>
      </c>
      <c r="W35" s="72">
        <v>358</v>
      </c>
      <c r="X35" s="73">
        <v>38</v>
      </c>
    </row>
    <row r="36" spans="1:28" ht="27.75" customHeight="1" thickBot="1" x14ac:dyDescent="0.25">
      <c r="A36" s="317" t="s">
        <v>286</v>
      </c>
      <c r="B36" s="330">
        <v>126</v>
      </c>
      <c r="C36" s="322">
        <v>30</v>
      </c>
      <c r="D36" s="322">
        <v>284</v>
      </c>
      <c r="E36" s="334">
        <v>12</v>
      </c>
      <c r="F36" s="331">
        <v>81</v>
      </c>
      <c r="G36" s="331">
        <v>13</v>
      </c>
      <c r="H36" s="331">
        <v>20</v>
      </c>
      <c r="I36" s="331">
        <v>55</v>
      </c>
      <c r="J36" s="331">
        <v>63</v>
      </c>
      <c r="K36" s="331">
        <v>3</v>
      </c>
      <c r="L36" s="331">
        <v>5</v>
      </c>
      <c r="M36" s="331">
        <v>41</v>
      </c>
      <c r="N36" s="331">
        <v>46</v>
      </c>
      <c r="O36" s="332">
        <v>39</v>
      </c>
      <c r="P36" s="334">
        <v>1</v>
      </c>
      <c r="Q36" s="321">
        <v>1</v>
      </c>
      <c r="R36" s="330">
        <v>17</v>
      </c>
      <c r="S36" s="334">
        <v>36</v>
      </c>
      <c r="T36" s="331">
        <v>10</v>
      </c>
      <c r="U36" s="331">
        <v>6</v>
      </c>
      <c r="V36" s="335">
        <v>11</v>
      </c>
      <c r="W36" s="336">
        <v>4</v>
      </c>
      <c r="X36" s="337">
        <v>1</v>
      </c>
      <c r="Y36" s="84"/>
    </row>
    <row r="37" spans="1:28" s="14" customFormat="1" ht="14.25" thickTop="1" thickBot="1" x14ac:dyDescent="0.25">
      <c r="A37" s="53" t="s">
        <v>63</v>
      </c>
      <c r="B37" s="64">
        <v>99159</v>
      </c>
      <c r="C37" s="64">
        <v>15574</v>
      </c>
      <c r="D37" s="64">
        <v>222840</v>
      </c>
      <c r="E37" s="64">
        <v>6427</v>
      </c>
      <c r="F37" s="64">
        <v>40936</v>
      </c>
      <c r="G37" s="64">
        <v>21420</v>
      </c>
      <c r="H37" s="64">
        <v>30376</v>
      </c>
      <c r="I37" s="64">
        <v>45088</v>
      </c>
      <c r="J37" s="64">
        <v>39546</v>
      </c>
      <c r="K37" s="64">
        <v>4092</v>
      </c>
      <c r="L37" s="64">
        <v>10432</v>
      </c>
      <c r="M37" s="64">
        <v>15986</v>
      </c>
      <c r="N37" s="64">
        <v>26417</v>
      </c>
      <c r="O37" s="64">
        <v>56756</v>
      </c>
      <c r="P37" s="64">
        <v>5249</v>
      </c>
      <c r="Q37" s="64">
        <v>5768</v>
      </c>
      <c r="R37" s="64">
        <v>21589</v>
      </c>
      <c r="S37" s="64">
        <v>31144</v>
      </c>
      <c r="T37" s="64">
        <v>12094</v>
      </c>
      <c r="U37" s="64">
        <v>12210</v>
      </c>
      <c r="V37" s="64">
        <v>9379</v>
      </c>
      <c r="W37" s="64">
        <v>3197</v>
      </c>
      <c r="X37" s="64">
        <v>416</v>
      </c>
    </row>
    <row r="38" spans="1:28" s="14" customFormat="1" ht="4.5" customHeight="1" thickTop="1" x14ac:dyDescent="0.2">
      <c r="A38" s="78"/>
      <c r="B38" s="79"/>
      <c r="C38" s="79"/>
      <c r="D38" s="79"/>
      <c r="E38" s="79"/>
      <c r="F38" s="79"/>
      <c r="G38" s="79"/>
      <c r="H38" s="79"/>
      <c r="I38" s="79"/>
      <c r="J38" s="79"/>
      <c r="K38" s="79"/>
      <c r="L38" s="79"/>
      <c r="M38" s="79"/>
      <c r="N38" s="79"/>
      <c r="O38" s="79"/>
      <c r="P38" s="79"/>
      <c r="Q38" s="79"/>
      <c r="R38" s="79"/>
      <c r="S38" s="79"/>
      <c r="T38" s="79"/>
      <c r="U38" s="79"/>
      <c r="V38" s="79"/>
      <c r="W38" s="83"/>
      <c r="X38" s="83"/>
    </row>
    <row r="39" spans="1:28" s="171" customFormat="1" ht="4.5" customHeight="1" x14ac:dyDescent="0.2">
      <c r="A39" s="78"/>
      <c r="B39" s="79"/>
      <c r="C39" s="79"/>
      <c r="D39" s="79"/>
      <c r="E39" s="79"/>
      <c r="F39" s="79"/>
      <c r="G39" s="79"/>
      <c r="H39" s="79"/>
      <c r="I39" s="79"/>
      <c r="J39" s="79"/>
      <c r="K39" s="79"/>
      <c r="L39" s="79"/>
      <c r="M39" s="79"/>
      <c r="N39" s="79"/>
      <c r="O39" s="79"/>
      <c r="P39" s="79"/>
      <c r="Q39" s="79"/>
      <c r="R39" s="79"/>
      <c r="S39" s="79"/>
      <c r="T39" s="79"/>
      <c r="U39" s="79"/>
      <c r="V39" s="79"/>
      <c r="W39" s="83"/>
      <c r="X39" s="83"/>
    </row>
    <row r="40" spans="1:28" s="171" customFormat="1" ht="20.25" customHeight="1" x14ac:dyDescent="0.2">
      <c r="A40" s="266" t="s">
        <v>282</v>
      </c>
      <c r="B40" s="275">
        <v>-3.8271664807720283E-2</v>
      </c>
      <c r="C40" s="275">
        <v>-3.3331264353547267E-2</v>
      </c>
      <c r="D40" s="275">
        <v>-4.3330056282278595E-2</v>
      </c>
      <c r="E40" s="275">
        <v>-9.171848501978519E-2</v>
      </c>
      <c r="F40" s="275">
        <v>-5.7078361818768138E-2</v>
      </c>
      <c r="G40" s="275">
        <v>-4.4006069802731411E-2</v>
      </c>
      <c r="H40" s="275">
        <v>6.1609804571050013E-3</v>
      </c>
      <c r="I40" s="275">
        <v>-2.4723670264541107E-2</v>
      </c>
      <c r="J40" s="275">
        <v>-3.6286097234068476E-2</v>
      </c>
      <c r="K40" s="275">
        <v>-2.1988527724665391E-2</v>
      </c>
      <c r="L40" s="275">
        <v>-0.10485670156169556</v>
      </c>
      <c r="M40" s="275">
        <v>-0.24583667500117942</v>
      </c>
      <c r="N40" s="275">
        <v>2.5226064345868746E-2</v>
      </c>
      <c r="O40" s="275">
        <v>1.0954560837890311E-2</v>
      </c>
      <c r="P40" s="275">
        <v>-6.3180439050508658E-2</v>
      </c>
      <c r="Q40" s="275">
        <v>-6.0586319218241043E-2</v>
      </c>
      <c r="R40" s="275">
        <v>2.3611967189796596E-2</v>
      </c>
      <c r="S40" s="275">
        <v>1.9043256331391926E-2</v>
      </c>
      <c r="T40" s="275">
        <v>6.4913448735019978E-3</v>
      </c>
      <c r="U40" s="275">
        <v>2.2270596115204287E-2</v>
      </c>
      <c r="V40" s="275">
        <v>2.5363507160817755E-2</v>
      </c>
      <c r="W40" s="275">
        <v>2.4679487179487179E-2</v>
      </c>
      <c r="X40" s="275">
        <v>-0.15789473684210525</v>
      </c>
    </row>
    <row r="41" spans="1:28" ht="27" x14ac:dyDescent="0.2">
      <c r="A41" s="2" t="str">
        <f>ALLOC!A43</f>
        <v>Sources : FR6 de septembre 2021 - CAF de La Réunion</v>
      </c>
      <c r="B41" s="92" t="s">
        <v>273</v>
      </c>
      <c r="C41" s="95"/>
      <c r="D41" s="95"/>
      <c r="E41" s="93"/>
      <c r="F41" s="93"/>
      <c r="G41" s="95"/>
      <c r="H41" s="100"/>
      <c r="I41" s="95"/>
      <c r="J41" s="95"/>
      <c r="K41" s="95"/>
      <c r="L41" s="95"/>
      <c r="M41" s="95"/>
      <c r="N41" s="84"/>
      <c r="P41" s="92" t="s">
        <v>243</v>
      </c>
      <c r="Q41" s="94"/>
      <c r="R41" s="94"/>
      <c r="S41" s="94"/>
      <c r="T41" s="94"/>
      <c r="U41" s="95"/>
      <c r="V41" s="95"/>
      <c r="W41" s="95"/>
      <c r="X41" s="95"/>
      <c r="Y41" s="95"/>
      <c r="Z41" s="95"/>
      <c r="AA41" s="95"/>
    </row>
    <row r="42" spans="1:28" s="8" customFormat="1" ht="11.25" customHeight="1" x14ac:dyDescent="0.2">
      <c r="B42" s="396" t="s">
        <v>246</v>
      </c>
      <c r="C42" s="456"/>
      <c r="D42" s="456"/>
      <c r="E42" s="456"/>
      <c r="F42" s="456"/>
      <c r="G42" s="456"/>
      <c r="H42" s="456"/>
      <c r="I42" s="456"/>
      <c r="J42" s="456"/>
      <c r="K42" s="456"/>
      <c r="L42" s="456"/>
      <c r="M42" s="456"/>
      <c r="N42" s="85"/>
      <c r="P42" s="396" t="s">
        <v>248</v>
      </c>
      <c r="Q42" s="396"/>
      <c r="R42" s="396"/>
      <c r="S42" s="396"/>
      <c r="T42" s="396"/>
      <c r="U42" s="396"/>
      <c r="V42" s="396"/>
      <c r="W42" s="396"/>
      <c r="X42" s="396"/>
      <c r="Y42" s="396"/>
      <c r="Z42" s="396"/>
      <c r="AA42" s="396"/>
    </row>
    <row r="43" spans="1:28" s="8" customFormat="1" ht="20.25" customHeight="1" x14ac:dyDescent="0.2">
      <c r="B43" s="456"/>
      <c r="C43" s="456"/>
      <c r="D43" s="456"/>
      <c r="E43" s="456"/>
      <c r="F43" s="456"/>
      <c r="G43" s="456"/>
      <c r="H43" s="456"/>
      <c r="I43" s="456"/>
      <c r="J43" s="456"/>
      <c r="K43" s="456"/>
      <c r="L43" s="456"/>
      <c r="M43" s="456"/>
      <c r="N43" s="85"/>
      <c r="P43" s="396"/>
      <c r="Q43" s="396"/>
      <c r="R43" s="396"/>
      <c r="S43" s="396"/>
      <c r="T43" s="396"/>
      <c r="U43" s="396"/>
      <c r="V43" s="396"/>
      <c r="W43" s="396"/>
      <c r="X43" s="396"/>
      <c r="Y43" s="396"/>
      <c r="Z43" s="396"/>
      <c r="AA43" s="396"/>
    </row>
    <row r="44" spans="1:28" s="8" customFormat="1" x14ac:dyDescent="0.2">
      <c r="B44" s="456"/>
      <c r="C44" s="456"/>
      <c r="D44" s="456"/>
      <c r="E44" s="456"/>
      <c r="F44" s="456"/>
      <c r="G44" s="456"/>
      <c r="H44" s="456"/>
      <c r="I44" s="456"/>
      <c r="J44" s="456"/>
      <c r="K44" s="456"/>
      <c r="L44" s="456"/>
      <c r="M44" s="456"/>
      <c r="N44" s="85"/>
      <c r="P44" s="94"/>
      <c r="Q44" s="94"/>
      <c r="R44" s="94"/>
      <c r="S44" s="94"/>
      <c r="T44" s="94"/>
      <c r="U44" s="94"/>
      <c r="V44" s="94"/>
      <c r="W44" s="94"/>
      <c r="X44" s="94"/>
      <c r="Y44" s="94"/>
      <c r="Z44" s="94"/>
      <c r="AA44" s="94"/>
    </row>
    <row r="45" spans="1:28" s="8" customFormat="1" ht="11.25" customHeight="1" x14ac:dyDescent="0.2">
      <c r="P45" s="396" t="s">
        <v>249</v>
      </c>
      <c r="Q45" s="396"/>
      <c r="R45" s="396"/>
      <c r="S45" s="396"/>
      <c r="T45" s="396"/>
      <c r="U45" s="396"/>
      <c r="V45" s="396"/>
      <c r="W45" s="396"/>
      <c r="X45" s="396"/>
      <c r="Y45" s="396"/>
      <c r="Z45" s="396"/>
      <c r="AA45" s="396"/>
    </row>
    <row r="46" spans="1:28" s="8" customFormat="1" ht="11.25" x14ac:dyDescent="0.2">
      <c r="B46" s="396" t="s">
        <v>288</v>
      </c>
      <c r="C46" s="396"/>
      <c r="D46" s="396"/>
      <c r="E46" s="396"/>
      <c r="F46" s="396"/>
      <c r="G46" s="396"/>
      <c r="H46" s="396"/>
      <c r="I46" s="396"/>
      <c r="J46" s="396"/>
      <c r="K46" s="396"/>
      <c r="L46" s="396"/>
      <c r="M46" s="396"/>
      <c r="N46" s="396"/>
      <c r="P46" s="396"/>
      <c r="Q46" s="396"/>
      <c r="R46" s="396"/>
      <c r="S46" s="396"/>
      <c r="T46" s="396"/>
      <c r="U46" s="396"/>
      <c r="V46" s="396"/>
      <c r="W46" s="396"/>
      <c r="X46" s="396"/>
      <c r="Y46" s="396"/>
      <c r="Z46" s="396"/>
      <c r="AA46" s="396"/>
    </row>
    <row r="47" spans="1:28" s="8" customFormat="1" ht="11.25" x14ac:dyDescent="0.2">
      <c r="B47" s="396"/>
      <c r="C47" s="396"/>
      <c r="D47" s="396"/>
      <c r="E47" s="396"/>
      <c r="F47" s="396"/>
      <c r="G47" s="396"/>
      <c r="H47" s="396"/>
      <c r="I47" s="396"/>
      <c r="J47" s="396"/>
      <c r="K47" s="396"/>
      <c r="L47" s="396"/>
      <c r="M47" s="396"/>
      <c r="N47" s="396"/>
      <c r="P47" s="107" t="s">
        <v>250</v>
      </c>
      <c r="Q47" s="94"/>
      <c r="R47" s="94"/>
      <c r="S47" s="94"/>
      <c r="T47" s="94"/>
      <c r="U47" s="94"/>
      <c r="V47" s="94"/>
      <c r="W47" s="94"/>
      <c r="X47" s="94"/>
      <c r="Y47" s="94"/>
      <c r="Z47" s="94"/>
      <c r="AA47" s="94"/>
    </row>
    <row r="48" spans="1:28" s="8" customFormat="1" ht="20.25" customHeight="1" x14ac:dyDescent="0.2">
      <c r="B48" s="17"/>
      <c r="C48" s="18"/>
      <c r="D48" s="18"/>
      <c r="E48" s="18"/>
      <c r="F48" s="18"/>
      <c r="G48" s="18"/>
      <c r="H48" s="18"/>
      <c r="I48" s="18"/>
      <c r="J48" s="18"/>
      <c r="K48" s="18"/>
      <c r="L48" s="18"/>
      <c r="M48" s="18"/>
      <c r="N48" s="13"/>
      <c r="P48" s="396" t="s">
        <v>288</v>
      </c>
      <c r="Q48" s="396"/>
      <c r="R48" s="396"/>
      <c r="S48" s="396"/>
      <c r="T48" s="396"/>
      <c r="U48" s="396"/>
      <c r="V48" s="396"/>
      <c r="W48" s="396"/>
      <c r="X48" s="396"/>
      <c r="Y48" s="396"/>
      <c r="Z48" s="396"/>
      <c r="AA48" s="396"/>
      <c r="AB48" s="396"/>
    </row>
    <row r="49" spans="2:28" s="8" customFormat="1" ht="19.5" customHeight="1" x14ac:dyDescent="0.2">
      <c r="B49" s="13"/>
      <c r="C49" s="13"/>
      <c r="D49" s="13"/>
      <c r="E49" s="13"/>
      <c r="F49" s="13"/>
      <c r="G49" s="13"/>
      <c r="H49" s="13"/>
      <c r="I49" s="13"/>
      <c r="J49" s="13"/>
      <c r="K49" s="13"/>
      <c r="L49" s="13"/>
      <c r="M49" s="13"/>
      <c r="N49" s="13"/>
      <c r="O49" s="20"/>
      <c r="P49" s="396"/>
      <c r="Q49" s="396"/>
      <c r="R49" s="396"/>
      <c r="S49" s="396"/>
      <c r="T49" s="396"/>
      <c r="U49" s="396"/>
      <c r="V49" s="396"/>
      <c r="W49" s="396"/>
      <c r="X49" s="396"/>
      <c r="Y49" s="396"/>
      <c r="Z49" s="396"/>
      <c r="AA49" s="396"/>
      <c r="AB49" s="396"/>
    </row>
    <row r="50" spans="2:28" s="8" customFormat="1" ht="11.25" x14ac:dyDescent="0.2">
      <c r="B50" s="19"/>
      <c r="C50" s="20"/>
      <c r="D50" s="20"/>
      <c r="E50" s="20"/>
      <c r="F50" s="20"/>
      <c r="G50" s="20"/>
      <c r="H50" s="20"/>
      <c r="I50" s="20"/>
      <c r="J50" s="20"/>
      <c r="K50" s="20"/>
      <c r="L50" s="20"/>
      <c r="M50" s="20"/>
      <c r="N50" s="20"/>
      <c r="O50" s="13"/>
      <c r="P50" s="20"/>
    </row>
    <row r="51" spans="2:28" s="8" customFormat="1" x14ac:dyDescent="0.2">
      <c r="B51" s="19"/>
      <c r="C51" s="20"/>
      <c r="D51" s="20"/>
      <c r="E51" s="20"/>
      <c r="F51" s="20"/>
      <c r="G51" s="20"/>
      <c r="H51" s="20"/>
      <c r="I51" s="20"/>
      <c r="J51" s="20"/>
      <c r="K51" s="20"/>
      <c r="L51" s="20"/>
      <c r="M51" s="20"/>
      <c r="O51" s="4"/>
      <c r="P51" s="4"/>
      <c r="Q51" s="4"/>
      <c r="R51" s="4"/>
      <c r="S51" s="4"/>
      <c r="T51" s="4"/>
      <c r="U51" s="4"/>
      <c r="V51" s="4"/>
      <c r="W51" s="4"/>
      <c r="X51" s="4"/>
      <c r="Y51" s="4"/>
      <c r="Z51" s="4"/>
      <c r="AA51" s="4"/>
    </row>
    <row r="52" spans="2:28" x14ac:dyDescent="0.2">
      <c r="B52" s="13"/>
      <c r="C52" s="13"/>
      <c r="D52" s="13"/>
      <c r="E52" s="13"/>
      <c r="F52" s="13"/>
      <c r="G52" s="13"/>
      <c r="H52" s="13"/>
      <c r="I52" s="13"/>
      <c r="J52" s="13"/>
      <c r="K52" s="13"/>
      <c r="L52" s="13"/>
      <c r="M52" s="13"/>
    </row>
    <row r="53" spans="2:28" x14ac:dyDescent="0.2">
      <c r="B53" s="19"/>
      <c r="C53" s="20"/>
      <c r="D53" s="20"/>
      <c r="E53" s="20"/>
      <c r="F53" s="20"/>
      <c r="G53" s="20"/>
      <c r="H53" s="20"/>
      <c r="I53" s="20"/>
      <c r="J53" s="20"/>
      <c r="K53" s="20"/>
      <c r="L53" s="20"/>
      <c r="M53" s="20"/>
    </row>
    <row r="54" spans="2:28" x14ac:dyDescent="0.2">
      <c r="B54" s="13"/>
      <c r="C54" s="13"/>
      <c r="D54" s="13"/>
      <c r="E54" s="13"/>
      <c r="F54" s="13"/>
      <c r="G54" s="13"/>
      <c r="H54" s="13"/>
      <c r="I54" s="13"/>
      <c r="J54" s="13"/>
      <c r="K54" s="13"/>
      <c r="L54" s="13"/>
      <c r="M54" s="13"/>
    </row>
    <row r="55" spans="2:28" x14ac:dyDescent="0.2">
      <c r="B55" s="8"/>
      <c r="C55" s="8"/>
      <c r="D55" s="8"/>
      <c r="E55" s="8"/>
      <c r="F55" s="8"/>
      <c r="G55" s="8"/>
      <c r="H55" s="8"/>
      <c r="I55" s="8"/>
      <c r="J55" s="8"/>
      <c r="K55" s="8"/>
      <c r="L55" s="8"/>
      <c r="M55" s="8"/>
    </row>
  </sheetData>
  <mergeCells count="28">
    <mergeCell ref="P48:AB49"/>
    <mergeCell ref="B3:O3"/>
    <mergeCell ref="T10:T11"/>
    <mergeCell ref="S10:S11"/>
    <mergeCell ref="R9:V9"/>
    <mergeCell ref="P9:Q9"/>
    <mergeCell ref="P3:AA3"/>
    <mergeCell ref="W9:X9"/>
    <mergeCell ref="C5:N6"/>
    <mergeCell ref="Q5:Z6"/>
    <mergeCell ref="P45:AA46"/>
    <mergeCell ref="P42:AA43"/>
    <mergeCell ref="B10:B11"/>
    <mergeCell ref="D10:D11"/>
    <mergeCell ref="B42:M44"/>
    <mergeCell ref="X10:X11"/>
    <mergeCell ref="W10:W11"/>
    <mergeCell ref="Q10:Q11"/>
    <mergeCell ref="P10:P11"/>
    <mergeCell ref="E10:H10"/>
    <mergeCell ref="U10:V10"/>
    <mergeCell ref="R10:R11"/>
    <mergeCell ref="B46:N47"/>
    <mergeCell ref="A9:A11"/>
    <mergeCell ref="I10:L10"/>
    <mergeCell ref="M10:O10"/>
    <mergeCell ref="C10:C11"/>
    <mergeCell ref="B9:O9"/>
  </mergeCells>
  <phoneticPr fontId="17" type="noConversion"/>
  <hyperlinks>
    <hyperlink ref="A8" location="Sommaire!A1" display="Sommaire" xr:uid="{00000000-0004-0000-0500-000000000000}"/>
  </hyperlinks>
  <pageMargins left="0.39370078740157483" right="0.39370078740157483" top="0.59055118110236227" bottom="0.59055118110236227" header="0.51181102362204722" footer="0.51181102362204722"/>
  <pageSetup paperSize="9" scale="66" fitToWidth="2" orientation="landscape" r:id="rId1"/>
  <headerFooter alignWithMargins="0">
    <oddHeader>&amp;R&amp;"Arial,Italique"&amp;8Observatoire Statistiques et Etudes - CAF de la Réunion - Mai 2021</oddHeader>
  </headerFooter>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3:AD51"/>
  <sheetViews>
    <sheetView showGridLines="0" view="pageBreakPreview" zoomScaleNormal="85" zoomScaleSheetLayoutView="100" workbookViewId="0">
      <selection activeCell="S22" sqref="S22:S23"/>
    </sheetView>
  </sheetViews>
  <sheetFormatPr baseColWidth="10" defaultColWidth="11.42578125" defaultRowHeight="12.75" x14ac:dyDescent="0.2"/>
  <cols>
    <col min="1" max="1" width="16.85546875" style="4" bestFit="1" customWidth="1"/>
    <col min="2" max="2" width="13.140625" style="4" customWidth="1"/>
    <col min="3" max="3" width="11.42578125" style="4"/>
    <col min="4" max="6" width="9.5703125" style="4" customWidth="1"/>
    <col min="7" max="7" width="11.42578125" style="4" bestFit="1" customWidth="1"/>
    <col min="8" max="8" width="11.28515625" style="4" customWidth="1"/>
    <col min="9" max="9" width="10.7109375" style="4" customWidth="1"/>
    <col min="10" max="10" width="11.85546875" style="4" customWidth="1"/>
    <col min="11" max="11" width="12.42578125" style="4" customWidth="1"/>
    <col min="12" max="14" width="10.140625" style="4" customWidth="1"/>
    <col min="15" max="16384" width="11.42578125" style="4"/>
  </cols>
  <sheetData>
    <row r="3" spans="1:19" x14ac:dyDescent="0.2">
      <c r="B3" s="371" t="str">
        <f>ALLOC!B3</f>
        <v>LES ALLOCATAIRES DE LA CAF DE LA REUNION EN 2021</v>
      </c>
      <c r="C3" s="371"/>
      <c r="D3" s="371"/>
      <c r="E3" s="371"/>
      <c r="F3" s="371"/>
      <c r="G3" s="371"/>
      <c r="H3" s="371"/>
      <c r="I3" s="371"/>
      <c r="J3" s="371"/>
      <c r="K3" s="371"/>
      <c r="L3" s="371"/>
      <c r="M3" s="371"/>
      <c r="N3" s="371"/>
      <c r="O3" s="371"/>
      <c r="P3" s="371"/>
      <c r="Q3" s="371"/>
      <c r="R3" s="371"/>
      <c r="S3" s="371"/>
    </row>
    <row r="5" spans="1:19" x14ac:dyDescent="0.2">
      <c r="C5" s="377" t="s">
        <v>134</v>
      </c>
      <c r="D5" s="377"/>
      <c r="E5" s="377"/>
      <c r="F5" s="377"/>
      <c r="G5" s="377"/>
      <c r="H5" s="377"/>
      <c r="I5" s="377"/>
      <c r="J5" s="377"/>
      <c r="K5" s="377"/>
      <c r="L5" s="377"/>
      <c r="M5" s="377"/>
      <c r="N5" s="377"/>
      <c r="O5" s="377"/>
      <c r="P5" s="377"/>
      <c r="Q5" s="377"/>
      <c r="R5" s="377"/>
    </row>
    <row r="6" spans="1:19" s="84" customFormat="1" x14ac:dyDescent="0.2">
      <c r="C6" s="377"/>
      <c r="D6" s="377"/>
      <c r="E6" s="377"/>
      <c r="F6" s="377"/>
      <c r="G6" s="377"/>
      <c r="H6" s="377"/>
      <c r="I6" s="377"/>
      <c r="J6" s="377"/>
      <c r="K6" s="377"/>
      <c r="L6" s="377"/>
      <c r="M6" s="377"/>
      <c r="N6" s="377"/>
      <c r="O6" s="377"/>
      <c r="P6" s="377"/>
      <c r="Q6" s="377"/>
      <c r="R6" s="377"/>
    </row>
    <row r="7" spans="1:19" ht="19.149999999999999" customHeight="1" x14ac:dyDescent="0.2"/>
    <row r="8" spans="1:19" ht="21.6" customHeight="1" thickBot="1" x14ac:dyDescent="0.25">
      <c r="A8" s="56" t="s">
        <v>166</v>
      </c>
      <c r="B8" s="9"/>
      <c r="C8" s="9"/>
      <c r="D8" s="9"/>
      <c r="E8" s="9"/>
      <c r="F8" s="9"/>
      <c r="G8" s="9"/>
      <c r="H8" s="9"/>
      <c r="I8" s="9"/>
      <c r="J8" s="9"/>
      <c r="K8" s="9"/>
      <c r="L8" s="9"/>
      <c r="M8" s="9"/>
      <c r="N8" s="9"/>
      <c r="O8" s="9"/>
      <c r="P8" s="9"/>
      <c r="Q8" s="9"/>
    </row>
    <row r="9" spans="1:19" s="8" customFormat="1" ht="12.75" customHeight="1" thickTop="1" thickBot="1" x14ac:dyDescent="0.25">
      <c r="A9" s="499" t="s">
        <v>32</v>
      </c>
      <c r="B9" s="515" t="s">
        <v>170</v>
      </c>
      <c r="C9" s="516"/>
      <c r="D9" s="516"/>
      <c r="E9" s="516"/>
      <c r="F9" s="516"/>
      <c r="G9" s="516"/>
      <c r="H9" s="516"/>
      <c r="I9" s="516"/>
      <c r="J9" s="516"/>
      <c r="K9" s="516"/>
      <c r="L9" s="516"/>
      <c r="M9" s="516"/>
      <c r="N9" s="516"/>
      <c r="O9" s="516"/>
      <c r="P9" s="516"/>
      <c r="Q9" s="516"/>
      <c r="R9" s="516"/>
      <c r="S9" s="517"/>
    </row>
    <row r="10" spans="1:19" s="8" customFormat="1" ht="12.75" customHeight="1" thickTop="1" x14ac:dyDescent="0.2">
      <c r="A10" s="500"/>
      <c r="B10" s="403" t="s">
        <v>33</v>
      </c>
      <c r="C10" s="404" t="s">
        <v>84</v>
      </c>
      <c r="D10" s="519" t="s">
        <v>82</v>
      </c>
      <c r="E10" s="520"/>
      <c r="F10" s="520"/>
      <c r="G10" s="520"/>
      <c r="H10" s="520"/>
      <c r="I10" s="520"/>
      <c r="J10" s="521"/>
      <c r="K10" s="505" t="s">
        <v>34</v>
      </c>
      <c r="L10" s="506"/>
      <c r="M10" s="506"/>
      <c r="N10" s="506"/>
      <c r="O10" s="506"/>
      <c r="P10" s="506"/>
      <c r="Q10" s="506"/>
      <c r="R10" s="506"/>
      <c r="S10" s="507"/>
    </row>
    <row r="11" spans="1:19" s="8" customFormat="1" ht="15.75" customHeight="1" x14ac:dyDescent="0.2">
      <c r="A11" s="500"/>
      <c r="B11" s="405"/>
      <c r="C11" s="406"/>
      <c r="D11" s="508" t="s">
        <v>203</v>
      </c>
      <c r="E11" s="511" t="s">
        <v>256</v>
      </c>
      <c r="F11" s="511" t="s">
        <v>126</v>
      </c>
      <c r="G11" s="503" t="s">
        <v>131</v>
      </c>
      <c r="H11" s="503" t="s">
        <v>118</v>
      </c>
      <c r="I11" s="503" t="s">
        <v>132</v>
      </c>
      <c r="J11" s="504" t="s">
        <v>75</v>
      </c>
      <c r="K11" s="508" t="s">
        <v>35</v>
      </c>
      <c r="L11" s="503"/>
      <c r="M11" s="503" t="s">
        <v>36</v>
      </c>
      <c r="N11" s="503"/>
      <c r="O11" s="503"/>
      <c r="P11" s="503" t="s">
        <v>37</v>
      </c>
      <c r="Q11" s="503" t="s">
        <v>38</v>
      </c>
      <c r="R11" s="503"/>
      <c r="S11" s="504"/>
    </row>
    <row r="12" spans="1:19" s="8" customFormat="1" ht="28.5" customHeight="1" thickBot="1" x14ac:dyDescent="0.25">
      <c r="A12" s="501"/>
      <c r="B12" s="502"/>
      <c r="C12" s="509"/>
      <c r="D12" s="513"/>
      <c r="E12" s="512"/>
      <c r="F12" s="512"/>
      <c r="G12" s="510"/>
      <c r="H12" s="510"/>
      <c r="I12" s="510"/>
      <c r="J12" s="514"/>
      <c r="K12" s="138" t="s">
        <v>67</v>
      </c>
      <c r="L12" s="137" t="s">
        <v>66</v>
      </c>
      <c r="M12" s="137" t="s">
        <v>68</v>
      </c>
      <c r="N12" s="137" t="s">
        <v>69</v>
      </c>
      <c r="O12" s="137" t="s">
        <v>70</v>
      </c>
      <c r="P12" s="510"/>
      <c r="Q12" s="137" t="s">
        <v>68</v>
      </c>
      <c r="R12" s="137" t="s">
        <v>69</v>
      </c>
      <c r="S12" s="139" t="s">
        <v>70</v>
      </c>
    </row>
    <row r="13" spans="1:19" ht="13.5" thickTop="1" x14ac:dyDescent="0.2">
      <c r="A13" s="31" t="s">
        <v>39</v>
      </c>
      <c r="B13" s="159">
        <v>1800</v>
      </c>
      <c r="C13" s="124">
        <v>3649</v>
      </c>
      <c r="D13" s="159">
        <v>15</v>
      </c>
      <c r="E13" s="161">
        <v>87</v>
      </c>
      <c r="F13" s="161">
        <v>223</v>
      </c>
      <c r="G13" s="161">
        <v>484</v>
      </c>
      <c r="H13" s="161">
        <v>330</v>
      </c>
      <c r="I13" s="161">
        <v>410</v>
      </c>
      <c r="J13" s="160">
        <v>251</v>
      </c>
      <c r="K13" s="159">
        <v>616</v>
      </c>
      <c r="L13" s="161">
        <v>366</v>
      </c>
      <c r="M13" s="161">
        <v>231</v>
      </c>
      <c r="N13" s="161">
        <v>171</v>
      </c>
      <c r="O13" s="161">
        <v>132</v>
      </c>
      <c r="P13" s="161">
        <v>106</v>
      </c>
      <c r="Q13" s="161">
        <v>61</v>
      </c>
      <c r="R13" s="161">
        <v>53</v>
      </c>
      <c r="S13" s="160">
        <v>64</v>
      </c>
    </row>
    <row r="14" spans="1:19" x14ac:dyDescent="0.2">
      <c r="A14" s="32" t="s">
        <v>48</v>
      </c>
      <c r="B14" s="162">
        <v>793</v>
      </c>
      <c r="C14" s="119">
        <v>1887</v>
      </c>
      <c r="D14" s="162">
        <v>12</v>
      </c>
      <c r="E14" s="164">
        <v>52</v>
      </c>
      <c r="F14" s="164">
        <v>107</v>
      </c>
      <c r="G14" s="164">
        <v>230</v>
      </c>
      <c r="H14" s="164">
        <v>155</v>
      </c>
      <c r="I14" s="164">
        <v>149</v>
      </c>
      <c r="J14" s="163">
        <v>88</v>
      </c>
      <c r="K14" s="162">
        <v>231</v>
      </c>
      <c r="L14" s="164">
        <v>128</v>
      </c>
      <c r="M14" s="164">
        <v>98</v>
      </c>
      <c r="N14" s="164">
        <v>77</v>
      </c>
      <c r="O14" s="164">
        <v>73</v>
      </c>
      <c r="P14" s="164">
        <v>55</v>
      </c>
      <c r="Q14" s="164">
        <v>34</v>
      </c>
      <c r="R14" s="164">
        <v>41</v>
      </c>
      <c r="S14" s="163">
        <v>56</v>
      </c>
    </row>
    <row r="15" spans="1:19" x14ac:dyDescent="0.2">
      <c r="A15" s="32" t="s">
        <v>49</v>
      </c>
      <c r="B15" s="162">
        <v>1362</v>
      </c>
      <c r="C15" s="119">
        <v>2899</v>
      </c>
      <c r="D15" s="162">
        <v>10</v>
      </c>
      <c r="E15" s="164">
        <v>61</v>
      </c>
      <c r="F15" s="164">
        <v>181</v>
      </c>
      <c r="G15" s="164">
        <v>282</v>
      </c>
      <c r="H15" s="164">
        <v>271</v>
      </c>
      <c r="I15" s="164">
        <v>354</v>
      </c>
      <c r="J15" s="163">
        <v>203</v>
      </c>
      <c r="K15" s="162">
        <v>481</v>
      </c>
      <c r="L15" s="164">
        <v>208</v>
      </c>
      <c r="M15" s="164">
        <v>117</v>
      </c>
      <c r="N15" s="164">
        <v>89</v>
      </c>
      <c r="O15" s="164">
        <v>75</v>
      </c>
      <c r="P15" s="164">
        <v>145</v>
      </c>
      <c r="Q15" s="164">
        <v>99</v>
      </c>
      <c r="R15" s="164">
        <v>74</v>
      </c>
      <c r="S15" s="163">
        <v>74</v>
      </c>
    </row>
    <row r="16" spans="1:19" x14ac:dyDescent="0.2">
      <c r="A16" s="32" t="s">
        <v>50</v>
      </c>
      <c r="B16" s="162">
        <v>9348</v>
      </c>
      <c r="C16" s="119">
        <v>21891</v>
      </c>
      <c r="D16" s="162">
        <v>92</v>
      </c>
      <c r="E16" s="164">
        <v>521</v>
      </c>
      <c r="F16" s="164">
        <v>1251</v>
      </c>
      <c r="G16" s="164">
        <v>2293</v>
      </c>
      <c r="H16" s="164">
        <v>1864</v>
      </c>
      <c r="I16" s="164">
        <v>2114</v>
      </c>
      <c r="J16" s="163">
        <v>1213</v>
      </c>
      <c r="K16" s="162">
        <v>2801</v>
      </c>
      <c r="L16" s="164">
        <v>1739</v>
      </c>
      <c r="M16" s="164">
        <v>1161</v>
      </c>
      <c r="N16" s="164">
        <v>889</v>
      </c>
      <c r="O16" s="164">
        <v>1115</v>
      </c>
      <c r="P16" s="164">
        <v>619</v>
      </c>
      <c r="Q16" s="164">
        <v>318</v>
      </c>
      <c r="R16" s="164">
        <v>297</v>
      </c>
      <c r="S16" s="163">
        <v>409</v>
      </c>
    </row>
    <row r="17" spans="1:19" x14ac:dyDescent="0.2">
      <c r="A17" s="32" t="s">
        <v>51</v>
      </c>
      <c r="B17" s="162">
        <v>7132</v>
      </c>
      <c r="C17" s="119">
        <v>16107</v>
      </c>
      <c r="D17" s="162">
        <v>69</v>
      </c>
      <c r="E17" s="164">
        <v>445</v>
      </c>
      <c r="F17" s="164">
        <v>1018</v>
      </c>
      <c r="G17" s="164">
        <v>1687</v>
      </c>
      <c r="H17" s="164">
        <v>1368</v>
      </c>
      <c r="I17" s="164">
        <v>1581</v>
      </c>
      <c r="J17" s="163">
        <v>964</v>
      </c>
      <c r="K17" s="162">
        <v>2257</v>
      </c>
      <c r="L17" s="164">
        <v>1364</v>
      </c>
      <c r="M17" s="164">
        <v>875</v>
      </c>
      <c r="N17" s="164">
        <v>655</v>
      </c>
      <c r="O17" s="164">
        <v>859</v>
      </c>
      <c r="P17" s="164">
        <v>427</v>
      </c>
      <c r="Q17" s="164">
        <v>224</v>
      </c>
      <c r="R17" s="164">
        <v>207</v>
      </c>
      <c r="S17" s="163">
        <v>264</v>
      </c>
    </row>
    <row r="18" spans="1:19" x14ac:dyDescent="0.2">
      <c r="A18" s="32" t="s">
        <v>60</v>
      </c>
      <c r="B18" s="162">
        <v>1170</v>
      </c>
      <c r="C18" s="119">
        <v>2469</v>
      </c>
      <c r="D18" s="162">
        <v>14</v>
      </c>
      <c r="E18" s="164">
        <v>56</v>
      </c>
      <c r="F18" s="164">
        <v>158</v>
      </c>
      <c r="G18" s="164">
        <v>259</v>
      </c>
      <c r="H18" s="164">
        <v>250</v>
      </c>
      <c r="I18" s="164">
        <v>266</v>
      </c>
      <c r="J18" s="163">
        <v>167</v>
      </c>
      <c r="K18" s="162">
        <v>401</v>
      </c>
      <c r="L18" s="164">
        <v>189</v>
      </c>
      <c r="M18" s="164">
        <v>127</v>
      </c>
      <c r="N18" s="164">
        <v>107</v>
      </c>
      <c r="O18" s="164">
        <v>67</v>
      </c>
      <c r="P18" s="164">
        <v>104</v>
      </c>
      <c r="Q18" s="164">
        <v>67</v>
      </c>
      <c r="R18" s="164">
        <v>53</v>
      </c>
      <c r="S18" s="163">
        <v>55</v>
      </c>
    </row>
    <row r="19" spans="1:19" x14ac:dyDescent="0.2">
      <c r="A19" s="32" t="s">
        <v>52</v>
      </c>
      <c r="B19" s="162">
        <v>19816</v>
      </c>
      <c r="C19" s="119">
        <v>41878</v>
      </c>
      <c r="D19" s="162">
        <v>174</v>
      </c>
      <c r="E19" s="164">
        <v>1002</v>
      </c>
      <c r="F19" s="164">
        <v>2639</v>
      </c>
      <c r="G19" s="164">
        <v>4802</v>
      </c>
      <c r="H19" s="164">
        <v>4105</v>
      </c>
      <c r="I19" s="164">
        <v>4629</v>
      </c>
      <c r="J19" s="163">
        <v>2465</v>
      </c>
      <c r="K19" s="162">
        <v>6731</v>
      </c>
      <c r="L19" s="164">
        <v>4261</v>
      </c>
      <c r="M19" s="164">
        <v>2539</v>
      </c>
      <c r="N19" s="164">
        <v>1720</v>
      </c>
      <c r="O19" s="164">
        <v>2042</v>
      </c>
      <c r="P19" s="164">
        <v>920</v>
      </c>
      <c r="Q19" s="164">
        <v>519</v>
      </c>
      <c r="R19" s="164">
        <v>453</v>
      </c>
      <c r="S19" s="163">
        <v>631</v>
      </c>
    </row>
    <row r="20" spans="1:19" x14ac:dyDescent="0.2">
      <c r="A20" s="32" t="s">
        <v>59</v>
      </c>
      <c r="B20" s="162">
        <v>4258</v>
      </c>
      <c r="C20" s="119">
        <v>9185</v>
      </c>
      <c r="D20" s="162">
        <v>39</v>
      </c>
      <c r="E20" s="164">
        <v>240</v>
      </c>
      <c r="F20" s="164">
        <v>637</v>
      </c>
      <c r="G20" s="164">
        <v>1041</v>
      </c>
      <c r="H20" s="164">
        <v>842</v>
      </c>
      <c r="I20" s="164">
        <v>980</v>
      </c>
      <c r="J20" s="163">
        <v>479</v>
      </c>
      <c r="K20" s="162">
        <v>1360</v>
      </c>
      <c r="L20" s="164">
        <v>827</v>
      </c>
      <c r="M20" s="164">
        <v>594</v>
      </c>
      <c r="N20" s="164">
        <v>406</v>
      </c>
      <c r="O20" s="164">
        <v>422</v>
      </c>
      <c r="P20" s="164">
        <v>248</v>
      </c>
      <c r="Q20" s="164">
        <v>123</v>
      </c>
      <c r="R20" s="164">
        <v>134</v>
      </c>
      <c r="S20" s="163">
        <v>144</v>
      </c>
    </row>
    <row r="21" spans="1:19" x14ac:dyDescent="0.2">
      <c r="A21" s="32" t="s">
        <v>61</v>
      </c>
      <c r="B21" s="162">
        <v>3250</v>
      </c>
      <c r="C21" s="119">
        <v>6937</v>
      </c>
      <c r="D21" s="162">
        <v>27</v>
      </c>
      <c r="E21" s="164">
        <v>191</v>
      </c>
      <c r="F21" s="164">
        <v>467</v>
      </c>
      <c r="G21" s="164">
        <v>785</v>
      </c>
      <c r="H21" s="164">
        <v>593</v>
      </c>
      <c r="I21" s="164">
        <v>807</v>
      </c>
      <c r="J21" s="163">
        <v>380</v>
      </c>
      <c r="K21" s="162">
        <v>1016</v>
      </c>
      <c r="L21" s="164">
        <v>641</v>
      </c>
      <c r="M21" s="164">
        <v>428</v>
      </c>
      <c r="N21" s="164">
        <v>316</v>
      </c>
      <c r="O21" s="164">
        <v>302</v>
      </c>
      <c r="P21" s="164">
        <v>224</v>
      </c>
      <c r="Q21" s="164">
        <v>120</v>
      </c>
      <c r="R21" s="164">
        <v>98</v>
      </c>
      <c r="S21" s="163">
        <v>105</v>
      </c>
    </row>
    <row r="22" spans="1:19" x14ac:dyDescent="0.2">
      <c r="A22" s="32" t="s">
        <v>43</v>
      </c>
      <c r="B22" s="162">
        <v>3593</v>
      </c>
      <c r="C22" s="119">
        <v>8008</v>
      </c>
      <c r="D22" s="162">
        <v>34</v>
      </c>
      <c r="E22" s="164">
        <v>247</v>
      </c>
      <c r="F22" s="164">
        <v>563</v>
      </c>
      <c r="G22" s="164">
        <v>888</v>
      </c>
      <c r="H22" s="164">
        <v>737</v>
      </c>
      <c r="I22" s="164">
        <v>767</v>
      </c>
      <c r="J22" s="163">
        <v>357</v>
      </c>
      <c r="K22" s="162">
        <v>1080</v>
      </c>
      <c r="L22" s="164">
        <v>710</v>
      </c>
      <c r="M22" s="164">
        <v>533</v>
      </c>
      <c r="N22" s="164">
        <v>408</v>
      </c>
      <c r="O22" s="164">
        <v>396</v>
      </c>
      <c r="P22" s="164">
        <v>145</v>
      </c>
      <c r="Q22" s="164">
        <v>87</v>
      </c>
      <c r="R22" s="164">
        <v>118</v>
      </c>
      <c r="S22" s="163">
        <v>116</v>
      </c>
    </row>
    <row r="23" spans="1:19" x14ac:dyDescent="0.2">
      <c r="A23" s="32" t="s">
        <v>44</v>
      </c>
      <c r="B23" s="162">
        <v>6268</v>
      </c>
      <c r="C23" s="119">
        <v>13378</v>
      </c>
      <c r="D23" s="162">
        <v>59</v>
      </c>
      <c r="E23" s="164">
        <v>369</v>
      </c>
      <c r="F23" s="164">
        <v>776</v>
      </c>
      <c r="G23" s="164">
        <v>1363</v>
      </c>
      <c r="H23" s="164">
        <v>1239</v>
      </c>
      <c r="I23" s="164">
        <v>1603</v>
      </c>
      <c r="J23" s="163">
        <v>859</v>
      </c>
      <c r="K23" s="162">
        <v>2001</v>
      </c>
      <c r="L23" s="164">
        <v>1349</v>
      </c>
      <c r="M23" s="164">
        <v>894</v>
      </c>
      <c r="N23" s="164">
        <v>585</v>
      </c>
      <c r="O23" s="164">
        <v>682</v>
      </c>
      <c r="P23" s="164">
        <v>276</v>
      </c>
      <c r="Q23" s="164">
        <v>159</v>
      </c>
      <c r="R23" s="164">
        <v>128</v>
      </c>
      <c r="S23" s="163">
        <v>194</v>
      </c>
    </row>
    <row r="24" spans="1:19" x14ac:dyDescent="0.2">
      <c r="A24" s="32" t="s">
        <v>54</v>
      </c>
      <c r="B24" s="162">
        <v>5262</v>
      </c>
      <c r="C24" s="119">
        <v>10265</v>
      </c>
      <c r="D24" s="162">
        <v>41</v>
      </c>
      <c r="E24" s="164">
        <v>243</v>
      </c>
      <c r="F24" s="164">
        <v>674</v>
      </c>
      <c r="G24" s="164">
        <v>1203</v>
      </c>
      <c r="H24" s="164">
        <v>1128</v>
      </c>
      <c r="I24" s="164">
        <v>1342</v>
      </c>
      <c r="J24" s="163">
        <v>631</v>
      </c>
      <c r="K24" s="162">
        <v>1899</v>
      </c>
      <c r="L24" s="164">
        <v>1010</v>
      </c>
      <c r="M24" s="164">
        <v>667</v>
      </c>
      <c r="N24" s="164">
        <v>448</v>
      </c>
      <c r="O24" s="164">
        <v>259</v>
      </c>
      <c r="P24" s="164">
        <v>398</v>
      </c>
      <c r="Q24" s="164">
        <v>220</v>
      </c>
      <c r="R24" s="164">
        <v>194</v>
      </c>
      <c r="S24" s="163">
        <v>167</v>
      </c>
    </row>
    <row r="25" spans="1:19" x14ac:dyDescent="0.2">
      <c r="A25" s="32" t="s">
        <v>56</v>
      </c>
      <c r="B25" s="162">
        <v>14088</v>
      </c>
      <c r="C25" s="119">
        <v>27000</v>
      </c>
      <c r="D25" s="162">
        <v>99</v>
      </c>
      <c r="E25" s="164">
        <v>603</v>
      </c>
      <c r="F25" s="164">
        <v>1749</v>
      </c>
      <c r="G25" s="164">
        <v>3171</v>
      </c>
      <c r="H25" s="164">
        <v>2974</v>
      </c>
      <c r="I25" s="164">
        <v>3670</v>
      </c>
      <c r="J25" s="163">
        <v>1822</v>
      </c>
      <c r="K25" s="162">
        <v>5211</v>
      </c>
      <c r="L25" s="164">
        <v>2892</v>
      </c>
      <c r="M25" s="164">
        <v>1798</v>
      </c>
      <c r="N25" s="164">
        <v>1172</v>
      </c>
      <c r="O25" s="164">
        <v>833</v>
      </c>
      <c r="P25" s="164">
        <v>920</v>
      </c>
      <c r="Q25" s="164">
        <v>508</v>
      </c>
      <c r="R25" s="164">
        <v>397</v>
      </c>
      <c r="S25" s="163">
        <v>357</v>
      </c>
    </row>
    <row r="26" spans="1:19" x14ac:dyDescent="0.2">
      <c r="A26" s="32" t="s">
        <v>62</v>
      </c>
      <c r="B26" s="162">
        <v>1067</v>
      </c>
      <c r="C26" s="119">
        <v>2060</v>
      </c>
      <c r="D26" s="162">
        <v>12</v>
      </c>
      <c r="E26" s="164">
        <v>43</v>
      </c>
      <c r="F26" s="164">
        <v>148</v>
      </c>
      <c r="G26" s="164">
        <v>277</v>
      </c>
      <c r="H26" s="164">
        <v>184</v>
      </c>
      <c r="I26" s="164">
        <v>269</v>
      </c>
      <c r="J26" s="163">
        <v>134</v>
      </c>
      <c r="K26" s="162">
        <v>393</v>
      </c>
      <c r="L26" s="164">
        <v>204</v>
      </c>
      <c r="M26" s="164">
        <v>153</v>
      </c>
      <c r="N26" s="164">
        <v>82</v>
      </c>
      <c r="O26" s="164">
        <v>52</v>
      </c>
      <c r="P26" s="164">
        <v>67</v>
      </c>
      <c r="Q26" s="164">
        <v>49</v>
      </c>
      <c r="R26" s="164">
        <v>36</v>
      </c>
      <c r="S26" s="163">
        <v>31</v>
      </c>
    </row>
    <row r="27" spans="1:19" x14ac:dyDescent="0.2">
      <c r="A27" s="32" t="s">
        <v>40</v>
      </c>
      <c r="B27" s="162">
        <v>976</v>
      </c>
      <c r="C27" s="119">
        <v>1890</v>
      </c>
      <c r="D27" s="162">
        <v>15</v>
      </c>
      <c r="E27" s="164">
        <v>45</v>
      </c>
      <c r="F27" s="164">
        <v>100</v>
      </c>
      <c r="G27" s="164">
        <v>208</v>
      </c>
      <c r="H27" s="164">
        <v>214</v>
      </c>
      <c r="I27" s="164">
        <v>261</v>
      </c>
      <c r="J27" s="163">
        <v>133</v>
      </c>
      <c r="K27" s="162">
        <v>380</v>
      </c>
      <c r="L27" s="164">
        <v>170</v>
      </c>
      <c r="M27" s="164">
        <v>104</v>
      </c>
      <c r="N27" s="164">
        <v>66</v>
      </c>
      <c r="O27" s="164">
        <v>47</v>
      </c>
      <c r="P27" s="164">
        <v>83</v>
      </c>
      <c r="Q27" s="164">
        <v>54</v>
      </c>
      <c r="R27" s="164">
        <v>40</v>
      </c>
      <c r="S27" s="163">
        <v>32</v>
      </c>
    </row>
    <row r="28" spans="1:19" x14ac:dyDescent="0.2">
      <c r="A28" s="32" t="s">
        <v>41</v>
      </c>
      <c r="B28" s="162">
        <v>658</v>
      </c>
      <c r="C28" s="119">
        <v>1280</v>
      </c>
      <c r="D28" s="162">
        <v>6</v>
      </c>
      <c r="E28" s="164">
        <v>30</v>
      </c>
      <c r="F28" s="164">
        <v>92</v>
      </c>
      <c r="G28" s="164">
        <v>157</v>
      </c>
      <c r="H28" s="164">
        <v>120</v>
      </c>
      <c r="I28" s="164">
        <v>136</v>
      </c>
      <c r="J28" s="163">
        <v>117</v>
      </c>
      <c r="K28" s="162">
        <v>209</v>
      </c>
      <c r="L28" s="164">
        <v>142</v>
      </c>
      <c r="M28" s="164">
        <v>83</v>
      </c>
      <c r="N28" s="164">
        <v>60</v>
      </c>
      <c r="O28" s="164">
        <v>34</v>
      </c>
      <c r="P28" s="164">
        <v>54</v>
      </c>
      <c r="Q28" s="164">
        <v>27</v>
      </c>
      <c r="R28" s="164">
        <v>28</v>
      </c>
      <c r="S28" s="163">
        <v>21</v>
      </c>
    </row>
    <row r="29" spans="1:19" x14ac:dyDescent="0.2">
      <c r="A29" s="32" t="s">
        <v>42</v>
      </c>
      <c r="B29" s="162">
        <v>1532</v>
      </c>
      <c r="C29" s="119">
        <v>2882</v>
      </c>
      <c r="D29" s="162">
        <v>15</v>
      </c>
      <c r="E29" s="164">
        <v>60</v>
      </c>
      <c r="F29" s="164">
        <v>171</v>
      </c>
      <c r="G29" s="164">
        <v>344</v>
      </c>
      <c r="H29" s="164">
        <v>362</v>
      </c>
      <c r="I29" s="164">
        <v>350</v>
      </c>
      <c r="J29" s="163">
        <v>230</v>
      </c>
      <c r="K29" s="162">
        <v>567</v>
      </c>
      <c r="L29" s="164">
        <v>305</v>
      </c>
      <c r="M29" s="164">
        <v>203</v>
      </c>
      <c r="N29" s="164">
        <v>114</v>
      </c>
      <c r="O29" s="164">
        <v>72</v>
      </c>
      <c r="P29" s="164">
        <v>101</v>
      </c>
      <c r="Q29" s="164">
        <v>69</v>
      </c>
      <c r="R29" s="164">
        <v>63</v>
      </c>
      <c r="S29" s="163">
        <v>38</v>
      </c>
    </row>
    <row r="30" spans="1:19" x14ac:dyDescent="0.2">
      <c r="A30" s="32" t="s">
        <v>46</v>
      </c>
      <c r="B30" s="162">
        <v>1218</v>
      </c>
      <c r="C30" s="119">
        <v>2300</v>
      </c>
      <c r="D30" s="162">
        <v>11</v>
      </c>
      <c r="E30" s="164">
        <v>60</v>
      </c>
      <c r="F30" s="164">
        <v>151</v>
      </c>
      <c r="G30" s="164">
        <v>301</v>
      </c>
      <c r="H30" s="164">
        <v>241</v>
      </c>
      <c r="I30" s="164">
        <v>284</v>
      </c>
      <c r="J30" s="163">
        <v>170</v>
      </c>
      <c r="K30" s="162">
        <v>405</v>
      </c>
      <c r="L30" s="164">
        <v>278</v>
      </c>
      <c r="M30" s="164">
        <v>161</v>
      </c>
      <c r="N30" s="164">
        <v>114</v>
      </c>
      <c r="O30" s="164">
        <v>65</v>
      </c>
      <c r="P30" s="164">
        <v>86</v>
      </c>
      <c r="Q30" s="164">
        <v>53</v>
      </c>
      <c r="R30" s="164">
        <v>32</v>
      </c>
      <c r="S30" s="163">
        <v>24</v>
      </c>
    </row>
    <row r="31" spans="1:19" x14ac:dyDescent="0.2">
      <c r="A31" s="32" t="s">
        <v>55</v>
      </c>
      <c r="B31" s="162">
        <v>9359</v>
      </c>
      <c r="C31" s="119">
        <v>20986</v>
      </c>
      <c r="D31" s="162">
        <v>117</v>
      </c>
      <c r="E31" s="164">
        <v>588</v>
      </c>
      <c r="F31" s="164">
        <v>1259</v>
      </c>
      <c r="G31" s="164">
        <v>2210</v>
      </c>
      <c r="H31" s="164">
        <v>1963</v>
      </c>
      <c r="I31" s="164">
        <v>2116</v>
      </c>
      <c r="J31" s="163">
        <v>1106</v>
      </c>
      <c r="K31" s="162">
        <v>2734</v>
      </c>
      <c r="L31" s="164">
        <v>1740</v>
      </c>
      <c r="M31" s="164">
        <v>1385</v>
      </c>
      <c r="N31" s="164">
        <v>964</v>
      </c>
      <c r="O31" s="164">
        <v>904</v>
      </c>
      <c r="P31" s="164">
        <v>624</v>
      </c>
      <c r="Q31" s="164">
        <v>337</v>
      </c>
      <c r="R31" s="164">
        <v>310</v>
      </c>
      <c r="S31" s="163">
        <v>361</v>
      </c>
    </row>
    <row r="32" spans="1:19" x14ac:dyDescent="0.2">
      <c r="A32" s="32" t="s">
        <v>53</v>
      </c>
      <c r="B32" s="162">
        <v>6164</v>
      </c>
      <c r="C32" s="119">
        <v>12549</v>
      </c>
      <c r="D32" s="162">
        <v>64</v>
      </c>
      <c r="E32" s="164">
        <v>284</v>
      </c>
      <c r="F32" s="164">
        <v>667</v>
      </c>
      <c r="G32" s="164">
        <v>1363</v>
      </c>
      <c r="H32" s="164">
        <v>1242</v>
      </c>
      <c r="I32" s="164">
        <v>1662</v>
      </c>
      <c r="J32" s="163">
        <v>882</v>
      </c>
      <c r="K32" s="162">
        <v>1992</v>
      </c>
      <c r="L32" s="164">
        <v>1194</v>
      </c>
      <c r="M32" s="164">
        <v>756</v>
      </c>
      <c r="N32" s="164">
        <v>486</v>
      </c>
      <c r="O32" s="164">
        <v>353</v>
      </c>
      <c r="P32" s="164">
        <v>571</v>
      </c>
      <c r="Q32" s="164">
        <v>334</v>
      </c>
      <c r="R32" s="164">
        <v>270</v>
      </c>
      <c r="S32" s="163">
        <v>208</v>
      </c>
    </row>
    <row r="33" spans="1:30" x14ac:dyDescent="0.2">
      <c r="A33" s="32" t="s">
        <v>57</v>
      </c>
      <c r="B33" s="162">
        <v>817</v>
      </c>
      <c r="C33" s="119">
        <v>1619</v>
      </c>
      <c r="D33" s="162">
        <v>6</v>
      </c>
      <c r="E33" s="164">
        <v>33</v>
      </c>
      <c r="F33" s="164">
        <v>116</v>
      </c>
      <c r="G33" s="164">
        <v>182</v>
      </c>
      <c r="H33" s="164">
        <v>144</v>
      </c>
      <c r="I33" s="164">
        <v>231</v>
      </c>
      <c r="J33" s="163">
        <v>105</v>
      </c>
      <c r="K33" s="162">
        <v>278</v>
      </c>
      <c r="L33" s="164">
        <v>156</v>
      </c>
      <c r="M33" s="164">
        <v>98</v>
      </c>
      <c r="N33" s="164">
        <v>72</v>
      </c>
      <c r="O33" s="164">
        <v>42</v>
      </c>
      <c r="P33" s="164">
        <v>64</v>
      </c>
      <c r="Q33" s="164">
        <v>49</v>
      </c>
      <c r="R33" s="164">
        <v>33</v>
      </c>
      <c r="S33" s="163">
        <v>25</v>
      </c>
    </row>
    <row r="34" spans="1:30" x14ac:dyDescent="0.2">
      <c r="A34" s="32" t="s">
        <v>45</v>
      </c>
      <c r="B34" s="162">
        <v>11164</v>
      </c>
      <c r="C34" s="119">
        <v>23266</v>
      </c>
      <c r="D34" s="162">
        <v>98</v>
      </c>
      <c r="E34" s="164">
        <v>671</v>
      </c>
      <c r="F34" s="164">
        <v>1484</v>
      </c>
      <c r="G34" s="164">
        <v>2637</v>
      </c>
      <c r="H34" s="164">
        <v>2161</v>
      </c>
      <c r="I34" s="164">
        <v>2697</v>
      </c>
      <c r="J34" s="163">
        <v>1416</v>
      </c>
      <c r="K34" s="162">
        <v>3424</v>
      </c>
      <c r="L34" s="164">
        <v>2219</v>
      </c>
      <c r="M34" s="164">
        <v>1616</v>
      </c>
      <c r="N34" s="164">
        <v>932</v>
      </c>
      <c r="O34" s="164">
        <v>795</v>
      </c>
      <c r="P34" s="164">
        <v>841</v>
      </c>
      <c r="Q34" s="164">
        <v>500</v>
      </c>
      <c r="R34" s="164">
        <v>442</v>
      </c>
      <c r="S34" s="163">
        <v>395</v>
      </c>
    </row>
    <row r="35" spans="1:30" x14ac:dyDescent="0.2">
      <c r="A35" s="32" t="s">
        <v>47</v>
      </c>
      <c r="B35" s="162">
        <v>1623</v>
      </c>
      <c r="C35" s="119">
        <v>3130</v>
      </c>
      <c r="D35" s="162">
        <v>7</v>
      </c>
      <c r="E35" s="164">
        <v>85</v>
      </c>
      <c r="F35" s="164">
        <v>149</v>
      </c>
      <c r="G35" s="164">
        <v>364</v>
      </c>
      <c r="H35" s="164">
        <v>333</v>
      </c>
      <c r="I35" s="164">
        <v>447</v>
      </c>
      <c r="J35" s="163">
        <v>238</v>
      </c>
      <c r="K35" s="162">
        <v>515</v>
      </c>
      <c r="L35" s="164">
        <v>351</v>
      </c>
      <c r="M35" s="164">
        <v>202</v>
      </c>
      <c r="N35" s="164">
        <v>130</v>
      </c>
      <c r="O35" s="164">
        <v>68</v>
      </c>
      <c r="P35" s="164">
        <v>171</v>
      </c>
      <c r="Q35" s="164">
        <v>82</v>
      </c>
      <c r="R35" s="164">
        <v>53</v>
      </c>
      <c r="S35" s="163">
        <v>51</v>
      </c>
    </row>
    <row r="36" spans="1:30" x14ac:dyDescent="0.2">
      <c r="A36" s="32" t="s">
        <v>58</v>
      </c>
      <c r="B36" s="162">
        <v>12953</v>
      </c>
      <c r="C36" s="119">
        <v>25585</v>
      </c>
      <c r="D36" s="162">
        <v>99</v>
      </c>
      <c r="E36" s="164">
        <v>594</v>
      </c>
      <c r="F36" s="164">
        <v>1524</v>
      </c>
      <c r="G36" s="164">
        <v>2936</v>
      </c>
      <c r="H36" s="164">
        <v>2746</v>
      </c>
      <c r="I36" s="164">
        <v>3307</v>
      </c>
      <c r="J36" s="163">
        <v>1747</v>
      </c>
      <c r="K36" s="162">
        <v>4437</v>
      </c>
      <c r="L36" s="164">
        <v>2853</v>
      </c>
      <c r="M36" s="164">
        <v>1706</v>
      </c>
      <c r="N36" s="164">
        <v>1055</v>
      </c>
      <c r="O36" s="164">
        <v>924</v>
      </c>
      <c r="P36" s="164">
        <v>835</v>
      </c>
      <c r="Q36" s="164">
        <v>425</v>
      </c>
      <c r="R36" s="164">
        <v>382</v>
      </c>
      <c r="S36" s="163">
        <v>336</v>
      </c>
    </row>
    <row r="37" spans="1:30" ht="25.5" customHeight="1" thickBot="1" x14ac:dyDescent="0.25">
      <c r="A37" s="317" t="s">
        <v>286</v>
      </c>
      <c r="B37" s="318">
        <v>144</v>
      </c>
      <c r="C37" s="338">
        <v>327</v>
      </c>
      <c r="D37" s="318">
        <v>1</v>
      </c>
      <c r="E37" s="322">
        <v>12</v>
      </c>
      <c r="F37" s="322">
        <v>48</v>
      </c>
      <c r="G37" s="322">
        <v>41</v>
      </c>
      <c r="H37" s="322">
        <v>17</v>
      </c>
      <c r="I37" s="322">
        <v>22</v>
      </c>
      <c r="J37" s="321">
        <v>3</v>
      </c>
      <c r="K37" s="318">
        <v>34</v>
      </c>
      <c r="L37" s="322">
        <v>30</v>
      </c>
      <c r="M37" s="322">
        <v>28</v>
      </c>
      <c r="N37" s="322">
        <v>15</v>
      </c>
      <c r="O37" s="322">
        <v>17</v>
      </c>
      <c r="P37" s="322">
        <v>8</v>
      </c>
      <c r="Q37" s="322">
        <v>1</v>
      </c>
      <c r="R37" s="322">
        <v>7</v>
      </c>
      <c r="S37" s="321">
        <v>4</v>
      </c>
    </row>
    <row r="38" spans="1:30" s="6" customFormat="1" ht="14.25" thickTop="1" thickBot="1" x14ac:dyDescent="0.25">
      <c r="A38" s="33" t="s">
        <v>63</v>
      </c>
      <c r="B38" s="64">
        <v>125815</v>
      </c>
      <c r="C38" s="65">
        <v>263427</v>
      </c>
      <c r="D38" s="121">
        <v>1136</v>
      </c>
      <c r="E38" s="91">
        <v>6622</v>
      </c>
      <c r="F38" s="91">
        <v>16352</v>
      </c>
      <c r="G38" s="91">
        <v>29508</v>
      </c>
      <c r="H38" s="91">
        <v>25583</v>
      </c>
      <c r="I38" s="91">
        <v>30454</v>
      </c>
      <c r="J38" s="65">
        <v>16160</v>
      </c>
      <c r="K38" s="64">
        <v>41453</v>
      </c>
      <c r="L38" s="66">
        <v>25326</v>
      </c>
      <c r="M38" s="66">
        <v>16557</v>
      </c>
      <c r="N38" s="66">
        <v>11133</v>
      </c>
      <c r="O38" s="66">
        <v>10630</v>
      </c>
      <c r="P38" s="66">
        <v>8092</v>
      </c>
      <c r="Q38" s="66">
        <v>4519</v>
      </c>
      <c r="R38" s="66">
        <v>3943</v>
      </c>
      <c r="S38" s="65">
        <v>4162</v>
      </c>
    </row>
    <row r="39" spans="1:30" s="55" customFormat="1" ht="9" customHeight="1" thickTop="1" x14ac:dyDescent="0.2">
      <c r="A39" s="78" t="s">
        <v>282</v>
      </c>
      <c r="B39" s="79">
        <v>-2.9452377095338378E-2</v>
      </c>
      <c r="C39" s="79">
        <v>-3.6163930467489419E-2</v>
      </c>
      <c r="D39" s="79">
        <v>-0.11595330739299611</v>
      </c>
      <c r="E39" s="79">
        <v>-5.9241369512714873E-2</v>
      </c>
      <c r="F39" s="79">
        <v>-8.5816514787275672E-2</v>
      </c>
      <c r="G39" s="79">
        <v>-2.7005638539914927E-2</v>
      </c>
      <c r="H39" s="79">
        <v>-4.0037523452157602E-2</v>
      </c>
      <c r="I39" s="79">
        <v>-6.9131937650818492E-3</v>
      </c>
      <c r="J39" s="79">
        <v>2.5706125039669948E-2</v>
      </c>
      <c r="K39" s="79">
        <v>-2.7656579873328643E-2</v>
      </c>
      <c r="L39" s="79">
        <v>2.851146398447709E-3</v>
      </c>
      <c r="M39" s="79">
        <v>-5.1663898275960823E-2</v>
      </c>
      <c r="N39" s="79">
        <v>-3.367763214998698E-2</v>
      </c>
      <c r="O39" s="79">
        <v>-3.761519653940192E-4</v>
      </c>
      <c r="P39" s="79">
        <v>-2.3177209077740221E-2</v>
      </c>
      <c r="Q39" s="79">
        <v>-0.10033844316145729</v>
      </c>
      <c r="R39" s="79">
        <v>-0.10100319197446421</v>
      </c>
      <c r="S39" s="79">
        <v>-6.2401441766163551E-2</v>
      </c>
    </row>
    <row r="40" spans="1:30" s="55" customFormat="1" ht="21.75" customHeight="1" x14ac:dyDescent="0.2">
      <c r="A40" s="266" t="s">
        <v>282</v>
      </c>
      <c r="B40" s="275">
        <v>-2.9452377095338378E-2</v>
      </c>
      <c r="C40" s="275">
        <v>-3.6163930467489419E-2</v>
      </c>
      <c r="D40" s="275">
        <v>-0.11595330739299611</v>
      </c>
      <c r="E40" s="275">
        <v>-5.9241369512714873E-2</v>
      </c>
      <c r="F40" s="275">
        <v>-8.5816514787275672E-2</v>
      </c>
      <c r="G40" s="275">
        <v>-2.7005638539914927E-2</v>
      </c>
      <c r="H40" s="275">
        <v>-4.0037523452157602E-2</v>
      </c>
      <c r="I40" s="275">
        <v>-6.9131937650818492E-3</v>
      </c>
      <c r="J40" s="275">
        <v>2.5706125039669948E-2</v>
      </c>
      <c r="K40" s="275">
        <v>-2.7656579873328643E-2</v>
      </c>
      <c r="L40" s="275">
        <v>2.851146398447709E-3</v>
      </c>
      <c r="M40" s="275">
        <v>-5.1663898275960823E-2</v>
      </c>
      <c r="N40" s="275">
        <v>-3.367763214998698E-2</v>
      </c>
      <c r="O40" s="275">
        <v>-3.761519653940192E-4</v>
      </c>
      <c r="P40" s="275">
        <v>-2.3177209077740221E-2</v>
      </c>
      <c r="Q40" s="275">
        <v>-0.10033844316145729</v>
      </c>
      <c r="R40" s="275">
        <v>-0.10100319197446421</v>
      </c>
      <c r="S40" s="275">
        <v>-6.2401441766163551E-2</v>
      </c>
    </row>
    <row r="41" spans="1:30" ht="27" x14ac:dyDescent="0.2">
      <c r="A41" s="2" t="s">
        <v>291</v>
      </c>
      <c r="K41" s="95"/>
      <c r="L41" s="95"/>
      <c r="M41" s="95"/>
      <c r="P41" s="8"/>
      <c r="Q41" s="8"/>
      <c r="R41" s="8"/>
      <c r="S41" s="8"/>
      <c r="T41" s="8"/>
    </row>
    <row r="42" spans="1:30" s="8" customFormat="1" ht="11.25" customHeight="1" x14ac:dyDescent="0.2">
      <c r="B42" s="92" t="s">
        <v>273</v>
      </c>
      <c r="C42" s="93" t="s">
        <v>275</v>
      </c>
      <c r="D42" s="95"/>
      <c r="E42" s="93"/>
      <c r="F42" s="93"/>
      <c r="G42" s="95"/>
      <c r="H42" s="100"/>
      <c r="I42" s="95"/>
      <c r="J42" s="95"/>
      <c r="K42" s="113"/>
      <c r="L42" s="113"/>
      <c r="M42" s="113"/>
    </row>
    <row r="43" spans="1:30" s="8" customFormat="1" ht="11.25" x14ac:dyDescent="0.2"/>
    <row r="44" spans="1:30" s="8" customFormat="1" ht="11.25" customHeight="1" x14ac:dyDescent="0.2">
      <c r="B44" s="396" t="s">
        <v>288</v>
      </c>
      <c r="C44" s="396"/>
      <c r="D44" s="396"/>
      <c r="E44" s="396"/>
      <c r="F44" s="396"/>
      <c r="G44" s="396"/>
      <c r="H44" s="396"/>
      <c r="I44" s="396"/>
      <c r="J44" s="396"/>
      <c r="K44" s="396"/>
      <c r="L44" s="396"/>
      <c r="M44" s="396"/>
      <c r="N44" s="396"/>
      <c r="O44" s="396"/>
      <c r="P44" s="396"/>
      <c r="Q44" s="396"/>
      <c r="R44" s="396"/>
      <c r="S44" s="396"/>
    </row>
    <row r="45" spans="1:30" s="8" customFormat="1" ht="12.75" customHeight="1" x14ac:dyDescent="0.2">
      <c r="B45" s="396"/>
      <c r="C45" s="396"/>
      <c r="D45" s="396"/>
      <c r="E45" s="396"/>
      <c r="F45" s="396"/>
      <c r="G45" s="396"/>
      <c r="H45" s="396"/>
      <c r="I45" s="396"/>
      <c r="J45" s="396"/>
      <c r="K45" s="396"/>
      <c r="L45" s="396"/>
      <c r="M45" s="396"/>
      <c r="N45" s="396"/>
      <c r="O45" s="396"/>
      <c r="P45" s="396"/>
      <c r="Q45" s="396"/>
      <c r="R45" s="396"/>
      <c r="S45" s="396"/>
    </row>
    <row r="46" spans="1:30" s="8" customFormat="1" ht="11.25" x14ac:dyDescent="0.2"/>
    <row r="47" spans="1:30" s="8" customFormat="1" ht="11.25" x14ac:dyDescent="0.2"/>
    <row r="48" spans="1:30" s="8" customFormat="1" x14ac:dyDescent="0.2">
      <c r="K48" s="293"/>
      <c r="L48" s="293"/>
      <c r="M48" s="293"/>
      <c r="N48" s="293"/>
      <c r="O48" s="293"/>
      <c r="P48" s="293"/>
      <c r="Q48" s="293"/>
      <c r="R48" s="293"/>
      <c r="S48" s="293"/>
      <c r="T48"/>
      <c r="U48"/>
      <c r="V48"/>
      <c r="W48"/>
      <c r="X48"/>
      <c r="Y48"/>
      <c r="Z48"/>
      <c r="AA48"/>
      <c r="AB48"/>
      <c r="AC48"/>
      <c r="AD48"/>
    </row>
    <row r="49" spans="11:30" s="8" customFormat="1" x14ac:dyDescent="0.2">
      <c r="K49" s="518"/>
      <c r="L49" s="518"/>
      <c r="M49" s="518"/>
      <c r="N49" s="518"/>
      <c r="O49" s="518"/>
      <c r="P49" s="518"/>
      <c r="Q49" s="518"/>
      <c r="R49" s="518"/>
      <c r="S49" s="518"/>
      <c r="T49" s="518"/>
      <c r="U49" s="518"/>
      <c r="V49" s="518"/>
      <c r="W49" s="518"/>
      <c r="X49" s="518"/>
      <c r="Y49" s="518"/>
      <c r="Z49" s="518"/>
      <c r="AA49" s="518"/>
      <c r="AB49" s="518"/>
      <c r="AC49" s="518"/>
      <c r="AD49" s="518"/>
    </row>
    <row r="50" spans="11:30" s="8" customFormat="1" ht="11.25" x14ac:dyDescent="0.2"/>
    <row r="51" spans="11:30" s="8" customFormat="1" ht="19.5" customHeight="1" x14ac:dyDescent="0.2"/>
  </sheetData>
  <mergeCells count="21">
    <mergeCell ref="K49:AD49"/>
    <mergeCell ref="B44:S45"/>
    <mergeCell ref="B3:S3"/>
    <mergeCell ref="I11:I12"/>
    <mergeCell ref="H11:H12"/>
    <mergeCell ref="D10:J10"/>
    <mergeCell ref="E11:E12"/>
    <mergeCell ref="C5:R6"/>
    <mergeCell ref="A9:A12"/>
    <mergeCell ref="B10:B12"/>
    <mergeCell ref="Q11:S11"/>
    <mergeCell ref="K10:S10"/>
    <mergeCell ref="K11:L11"/>
    <mergeCell ref="M11:O11"/>
    <mergeCell ref="C10:C12"/>
    <mergeCell ref="G11:G12"/>
    <mergeCell ref="F11:F12"/>
    <mergeCell ref="D11:D12"/>
    <mergeCell ref="P11:P12"/>
    <mergeCell ref="J11:J12"/>
    <mergeCell ref="B9:S9"/>
  </mergeCells>
  <phoneticPr fontId="17" type="noConversion"/>
  <hyperlinks>
    <hyperlink ref="A8" location="Sommaire!A1" display="Sommaire" xr:uid="{00000000-0004-0000-0600-000000000000}"/>
  </hyperlinks>
  <pageMargins left="0.39370078740157483" right="0.39370078740157483" top="0.59055118110236227" bottom="0.59055118110236227" header="0.51181102362204722" footer="0.51181102362204722"/>
  <pageSetup paperSize="9" scale="65" orientation="landscape" r:id="rId1"/>
  <headerFooter alignWithMargins="0">
    <oddHeader>&amp;R&amp;"Arial,Italique"&amp;8Observatoire Statistiques et Etudes - CAF de la Réunion - Mai 2021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pageSetUpPr fitToPage="1"/>
  </sheetPr>
  <dimension ref="A3:M43"/>
  <sheetViews>
    <sheetView showGridLines="0" view="pageBreakPreview" zoomScale="85" zoomScaleNormal="85" zoomScaleSheetLayoutView="85" workbookViewId="0">
      <selection activeCell="S22" sqref="S22:S23"/>
    </sheetView>
  </sheetViews>
  <sheetFormatPr baseColWidth="10" defaultColWidth="11.42578125" defaultRowHeight="12.75" x14ac:dyDescent="0.2"/>
  <cols>
    <col min="1" max="1" width="24.28515625" style="84" customWidth="1"/>
    <col min="2" max="2" width="13.7109375" style="84" customWidth="1"/>
    <col min="3" max="3" width="12.42578125" style="84" customWidth="1"/>
    <col min="4" max="4" width="11" style="84" customWidth="1"/>
    <col min="5" max="5" width="12.42578125" style="84" customWidth="1"/>
    <col min="6" max="9" width="12.5703125" style="84" customWidth="1"/>
    <col min="10" max="10" width="14.7109375" style="84" customWidth="1"/>
    <col min="11" max="11" width="13.85546875" style="84" customWidth="1"/>
    <col min="12" max="12" width="12.85546875" style="84" customWidth="1"/>
    <col min="13" max="13" width="12.7109375" style="84" customWidth="1"/>
    <col min="14" max="16384" width="11.42578125" style="84"/>
  </cols>
  <sheetData>
    <row r="3" spans="1:13" x14ac:dyDescent="0.2">
      <c r="B3" s="371" t="str">
        <f>ALLOC!B3</f>
        <v>LES ALLOCATAIRES DE LA CAF DE LA REUNION EN 2021</v>
      </c>
      <c r="C3" s="371"/>
      <c r="D3" s="371"/>
      <c r="E3" s="371"/>
      <c r="F3" s="371"/>
      <c r="G3" s="371"/>
      <c r="H3" s="371"/>
      <c r="I3" s="371"/>
      <c r="J3" s="371"/>
      <c r="K3" s="371"/>
      <c r="L3" s="371"/>
      <c r="M3" s="371"/>
    </row>
    <row r="5" spans="1:13" x14ac:dyDescent="0.2">
      <c r="C5" s="371" t="s">
        <v>217</v>
      </c>
      <c r="D5" s="371"/>
      <c r="E5" s="371"/>
      <c r="F5" s="371"/>
      <c r="G5" s="371"/>
      <c r="H5" s="371"/>
      <c r="I5" s="371"/>
      <c r="J5" s="371"/>
      <c r="K5" s="371"/>
      <c r="L5" s="371"/>
    </row>
    <row r="6" spans="1:13" x14ac:dyDescent="0.2">
      <c r="C6" s="371"/>
      <c r="D6" s="371"/>
      <c r="E6" s="371"/>
      <c r="F6" s="371"/>
      <c r="G6" s="371"/>
      <c r="H6" s="371"/>
      <c r="I6" s="371"/>
      <c r="J6" s="371"/>
      <c r="K6" s="371"/>
      <c r="L6" s="371"/>
    </row>
    <row r="7" spans="1:13" ht="16.149999999999999" customHeight="1" x14ac:dyDescent="0.2"/>
    <row r="8" spans="1:13" ht="21" customHeight="1" thickBot="1" x14ac:dyDescent="0.25">
      <c r="A8" s="56" t="s">
        <v>166</v>
      </c>
      <c r="B8" s="9"/>
      <c r="C8" s="9"/>
      <c r="D8" s="9"/>
      <c r="E8" s="9"/>
      <c r="F8" s="9"/>
      <c r="G8" s="9"/>
      <c r="H8" s="9"/>
      <c r="I8" s="9"/>
      <c r="J8" s="9"/>
      <c r="K8" s="9"/>
      <c r="L8" s="9"/>
    </row>
    <row r="9" spans="1:13" s="15" customFormat="1" ht="20.45" customHeight="1" thickTop="1" x14ac:dyDescent="0.2">
      <c r="A9" s="389" t="s">
        <v>32</v>
      </c>
      <c r="B9" s="485" t="s">
        <v>217</v>
      </c>
      <c r="C9" s="486"/>
      <c r="D9" s="486"/>
      <c r="E9" s="486"/>
      <c r="F9" s="486"/>
      <c r="G9" s="486"/>
      <c r="H9" s="486"/>
      <c r="I9" s="486"/>
      <c r="J9" s="486"/>
      <c r="K9" s="486"/>
      <c r="L9" s="486"/>
      <c r="M9" s="487"/>
    </row>
    <row r="10" spans="1:13" s="15" customFormat="1" ht="21.75" customHeight="1" x14ac:dyDescent="0.2">
      <c r="A10" s="390"/>
      <c r="B10" s="405" t="s">
        <v>33</v>
      </c>
      <c r="C10" s="483" t="s">
        <v>84</v>
      </c>
      <c r="D10" s="483" t="s">
        <v>218</v>
      </c>
      <c r="E10" s="483" t="s">
        <v>219</v>
      </c>
      <c r="F10" s="490" t="s">
        <v>82</v>
      </c>
      <c r="G10" s="491"/>
      <c r="H10" s="491"/>
      <c r="I10" s="492"/>
      <c r="J10" s="480" t="s">
        <v>274</v>
      </c>
      <c r="K10" s="480"/>
      <c r="L10" s="480"/>
      <c r="M10" s="522"/>
    </row>
    <row r="11" spans="1:13" s="15" customFormat="1" ht="33" customHeight="1" thickBot="1" x14ac:dyDescent="0.25">
      <c r="A11" s="455"/>
      <c r="B11" s="502"/>
      <c r="C11" s="484"/>
      <c r="D11" s="484"/>
      <c r="E11" s="484"/>
      <c r="F11" s="87" t="s">
        <v>4</v>
      </c>
      <c r="G11" s="87" t="s">
        <v>117</v>
      </c>
      <c r="H11" s="86" t="s">
        <v>118</v>
      </c>
      <c r="I11" s="86" t="s">
        <v>119</v>
      </c>
      <c r="J11" s="115" t="s">
        <v>120</v>
      </c>
      <c r="K11" s="115" t="s">
        <v>121</v>
      </c>
      <c r="L11" s="115" t="s">
        <v>122</v>
      </c>
      <c r="M11" s="36" t="s">
        <v>270</v>
      </c>
    </row>
    <row r="12" spans="1:13" ht="13.5" thickTop="1" x14ac:dyDescent="0.2">
      <c r="A12" s="34" t="s">
        <v>39</v>
      </c>
      <c r="B12" s="127">
        <v>2287</v>
      </c>
      <c r="C12" s="161">
        <v>5186</v>
      </c>
      <c r="D12" s="161">
        <v>2265</v>
      </c>
      <c r="E12" s="290">
        <v>0.54426463588767249</v>
      </c>
      <c r="F12" s="128">
        <v>146</v>
      </c>
      <c r="G12" s="129">
        <v>909</v>
      </c>
      <c r="H12" s="129">
        <v>493</v>
      </c>
      <c r="I12" s="129">
        <v>739</v>
      </c>
      <c r="J12" s="129">
        <v>1052</v>
      </c>
      <c r="K12" s="129">
        <v>768</v>
      </c>
      <c r="L12" s="129">
        <v>84</v>
      </c>
      <c r="M12" s="130">
        <v>383</v>
      </c>
    </row>
    <row r="13" spans="1:13" x14ac:dyDescent="0.2">
      <c r="A13" s="35" t="s">
        <v>48</v>
      </c>
      <c r="B13" s="131">
        <v>1091</v>
      </c>
      <c r="C13" s="164">
        <v>2872</v>
      </c>
      <c r="D13" s="164">
        <v>1389</v>
      </c>
      <c r="E13" s="291">
        <v>0.57180293501048218</v>
      </c>
      <c r="F13" s="132">
        <v>97</v>
      </c>
      <c r="G13" s="133">
        <v>445</v>
      </c>
      <c r="H13" s="133">
        <v>263</v>
      </c>
      <c r="I13" s="133">
        <v>286</v>
      </c>
      <c r="J13" s="133">
        <v>408</v>
      </c>
      <c r="K13" s="133">
        <v>364</v>
      </c>
      <c r="L13" s="133">
        <v>46</v>
      </c>
      <c r="M13" s="134">
        <v>273</v>
      </c>
    </row>
    <row r="14" spans="1:13" x14ac:dyDescent="0.2">
      <c r="A14" s="35" t="s">
        <v>49</v>
      </c>
      <c r="B14" s="162">
        <v>1657</v>
      </c>
      <c r="C14" s="164">
        <v>3987</v>
      </c>
      <c r="D14" s="164">
        <v>1656</v>
      </c>
      <c r="E14" s="291">
        <v>0.69446772841575855</v>
      </c>
      <c r="F14" s="132">
        <v>104</v>
      </c>
      <c r="G14" s="133">
        <v>640</v>
      </c>
      <c r="H14" s="164">
        <v>366</v>
      </c>
      <c r="I14" s="133">
        <v>547</v>
      </c>
      <c r="J14" s="133">
        <v>706</v>
      </c>
      <c r="K14" s="133">
        <v>372</v>
      </c>
      <c r="L14" s="133">
        <v>112</v>
      </c>
      <c r="M14" s="163">
        <v>467</v>
      </c>
    </row>
    <row r="15" spans="1:13" x14ac:dyDescent="0.2">
      <c r="A15" s="35" t="s">
        <v>50</v>
      </c>
      <c r="B15" s="162">
        <v>10962</v>
      </c>
      <c r="C15" s="164">
        <v>27955</v>
      </c>
      <c r="D15" s="164">
        <v>13341</v>
      </c>
      <c r="E15" s="291">
        <v>0.57773795720459575</v>
      </c>
      <c r="F15" s="132">
        <v>813</v>
      </c>
      <c r="G15" s="133">
        <v>4290</v>
      </c>
      <c r="H15" s="164">
        <v>2482</v>
      </c>
      <c r="I15" s="133">
        <v>3377</v>
      </c>
      <c r="J15" s="133">
        <v>4506</v>
      </c>
      <c r="K15" s="133">
        <v>3881</v>
      </c>
      <c r="L15" s="133">
        <v>524</v>
      </c>
      <c r="M15" s="163">
        <v>2051</v>
      </c>
    </row>
    <row r="16" spans="1:13" x14ac:dyDescent="0.2">
      <c r="A16" s="35" t="s">
        <v>51</v>
      </c>
      <c r="B16" s="131">
        <v>8107</v>
      </c>
      <c r="C16" s="164">
        <v>19970</v>
      </c>
      <c r="D16" s="164">
        <v>9423</v>
      </c>
      <c r="E16" s="291">
        <v>0.60360360360360366</v>
      </c>
      <c r="F16" s="132">
        <v>652</v>
      </c>
      <c r="G16" s="133">
        <v>3205</v>
      </c>
      <c r="H16" s="133">
        <v>1773</v>
      </c>
      <c r="I16" s="133">
        <v>2477</v>
      </c>
      <c r="J16" s="133">
        <v>3547</v>
      </c>
      <c r="K16" s="133">
        <v>2845</v>
      </c>
      <c r="L16" s="133">
        <v>357</v>
      </c>
      <c r="M16" s="134">
        <v>1358</v>
      </c>
    </row>
    <row r="17" spans="1:13" x14ac:dyDescent="0.2">
      <c r="A17" s="35" t="s">
        <v>60</v>
      </c>
      <c r="B17" s="131">
        <v>1416</v>
      </c>
      <c r="C17" s="164">
        <v>3277</v>
      </c>
      <c r="D17" s="164">
        <v>1344</v>
      </c>
      <c r="E17" s="291">
        <v>0.64954128440366976</v>
      </c>
      <c r="F17" s="132">
        <v>110</v>
      </c>
      <c r="G17" s="133">
        <v>514</v>
      </c>
      <c r="H17" s="133">
        <v>320</v>
      </c>
      <c r="I17" s="133">
        <v>472</v>
      </c>
      <c r="J17" s="133">
        <v>617</v>
      </c>
      <c r="K17" s="133">
        <v>374</v>
      </c>
      <c r="L17" s="133">
        <v>105</v>
      </c>
      <c r="M17" s="134">
        <v>320</v>
      </c>
    </row>
    <row r="18" spans="1:13" x14ac:dyDescent="0.2">
      <c r="A18" s="35" t="s">
        <v>52</v>
      </c>
      <c r="B18" s="162">
        <v>25073</v>
      </c>
      <c r="C18" s="164">
        <v>57276</v>
      </c>
      <c r="D18" s="164">
        <v>25616</v>
      </c>
      <c r="E18" s="292">
        <v>0.48369858785400111</v>
      </c>
      <c r="F18" s="165">
        <v>2308</v>
      </c>
      <c r="G18" s="133">
        <v>9317</v>
      </c>
      <c r="H18" s="164">
        <v>5686</v>
      </c>
      <c r="I18" s="164">
        <v>7762</v>
      </c>
      <c r="J18" s="164">
        <v>12122</v>
      </c>
      <c r="K18" s="164">
        <v>8472</v>
      </c>
      <c r="L18" s="133">
        <v>972</v>
      </c>
      <c r="M18" s="134">
        <v>3507</v>
      </c>
    </row>
    <row r="19" spans="1:13" x14ac:dyDescent="0.2">
      <c r="A19" s="35" t="s">
        <v>59</v>
      </c>
      <c r="B19" s="131">
        <v>5440</v>
      </c>
      <c r="C19" s="164">
        <v>13058</v>
      </c>
      <c r="D19" s="164">
        <v>5902</v>
      </c>
      <c r="E19" s="292">
        <v>0.50147492625368728</v>
      </c>
      <c r="F19" s="132">
        <v>430</v>
      </c>
      <c r="G19" s="133">
        <v>2165</v>
      </c>
      <c r="H19" s="133">
        <v>1261</v>
      </c>
      <c r="I19" s="133">
        <v>1584</v>
      </c>
      <c r="J19" s="133">
        <v>2278</v>
      </c>
      <c r="K19" s="133">
        <v>1906</v>
      </c>
      <c r="L19" s="133">
        <v>203</v>
      </c>
      <c r="M19" s="134">
        <v>1053</v>
      </c>
    </row>
    <row r="20" spans="1:13" x14ac:dyDescent="0.2">
      <c r="A20" s="35" t="s">
        <v>61</v>
      </c>
      <c r="B20" s="131">
        <v>3949</v>
      </c>
      <c r="C20" s="164">
        <v>9420</v>
      </c>
      <c r="D20" s="164">
        <v>4185</v>
      </c>
      <c r="E20" s="292">
        <v>0.5307795698924731</v>
      </c>
      <c r="F20" s="132">
        <v>287</v>
      </c>
      <c r="G20" s="133">
        <v>1538</v>
      </c>
      <c r="H20" s="133">
        <v>867</v>
      </c>
      <c r="I20" s="133">
        <v>1257</v>
      </c>
      <c r="J20" s="133">
        <v>1670</v>
      </c>
      <c r="K20" s="133">
        <v>1326</v>
      </c>
      <c r="L20" s="133">
        <v>188</v>
      </c>
      <c r="M20" s="134">
        <v>765</v>
      </c>
    </row>
    <row r="21" spans="1:13" x14ac:dyDescent="0.2">
      <c r="A21" s="35" t="s">
        <v>43</v>
      </c>
      <c r="B21" s="131">
        <v>4722</v>
      </c>
      <c r="C21" s="164">
        <v>11661</v>
      </c>
      <c r="D21" s="164">
        <v>5564</v>
      </c>
      <c r="E21" s="291">
        <v>0.45264570552147237</v>
      </c>
      <c r="F21" s="132">
        <v>446</v>
      </c>
      <c r="G21" s="133">
        <v>1891</v>
      </c>
      <c r="H21" s="133">
        <v>1133</v>
      </c>
      <c r="I21" s="133">
        <v>1252</v>
      </c>
      <c r="J21" s="133">
        <v>1897</v>
      </c>
      <c r="K21" s="133">
        <v>1840</v>
      </c>
      <c r="L21" s="133">
        <v>138</v>
      </c>
      <c r="M21" s="134">
        <v>847</v>
      </c>
    </row>
    <row r="22" spans="1:13" x14ac:dyDescent="0.2">
      <c r="A22" s="35" t="s">
        <v>44</v>
      </c>
      <c r="B22" s="162">
        <v>7479</v>
      </c>
      <c r="C22" s="164">
        <v>17337</v>
      </c>
      <c r="D22" s="164">
        <v>7898</v>
      </c>
      <c r="E22" s="291">
        <v>0.59712574850299405</v>
      </c>
      <c r="F22" s="132">
        <v>638</v>
      </c>
      <c r="G22" s="133">
        <v>2617</v>
      </c>
      <c r="H22" s="164">
        <v>1655</v>
      </c>
      <c r="I22" s="133">
        <v>2569</v>
      </c>
      <c r="J22" s="133">
        <v>3510</v>
      </c>
      <c r="K22" s="164">
        <v>2708</v>
      </c>
      <c r="L22" s="133">
        <v>266</v>
      </c>
      <c r="M22" s="134">
        <v>995</v>
      </c>
    </row>
    <row r="23" spans="1:13" x14ac:dyDescent="0.2">
      <c r="A23" s="35" t="s">
        <v>54</v>
      </c>
      <c r="B23" s="162">
        <v>6416</v>
      </c>
      <c r="C23" s="164">
        <v>14197</v>
      </c>
      <c r="D23" s="164">
        <v>5760</v>
      </c>
      <c r="E23" s="291">
        <v>0.56340007024938532</v>
      </c>
      <c r="F23" s="132">
        <v>396</v>
      </c>
      <c r="G23" s="133">
        <v>2397</v>
      </c>
      <c r="H23" s="164">
        <v>1600</v>
      </c>
      <c r="I23" s="133">
        <v>2023</v>
      </c>
      <c r="J23" s="164">
        <v>2955</v>
      </c>
      <c r="K23" s="133">
        <v>1855</v>
      </c>
      <c r="L23" s="133">
        <v>347</v>
      </c>
      <c r="M23" s="134">
        <v>1259</v>
      </c>
    </row>
    <row r="24" spans="1:13" x14ac:dyDescent="0.2">
      <c r="A24" s="35" t="s">
        <v>56</v>
      </c>
      <c r="B24" s="162">
        <v>17700</v>
      </c>
      <c r="C24" s="164">
        <v>38447</v>
      </c>
      <c r="D24" s="164">
        <v>15647</v>
      </c>
      <c r="E24" s="291">
        <v>0.53701456310679607</v>
      </c>
      <c r="F24" s="132">
        <v>1077</v>
      </c>
      <c r="G24" s="133">
        <v>6368</v>
      </c>
      <c r="H24" s="164">
        <v>4420</v>
      </c>
      <c r="I24" s="164">
        <v>5835</v>
      </c>
      <c r="J24" s="133">
        <v>8494</v>
      </c>
      <c r="K24" s="133">
        <v>5354</v>
      </c>
      <c r="L24" s="133">
        <v>742</v>
      </c>
      <c r="M24" s="163">
        <v>3110</v>
      </c>
    </row>
    <row r="25" spans="1:13" x14ac:dyDescent="0.2">
      <c r="A25" s="35" t="s">
        <v>62</v>
      </c>
      <c r="B25" s="131">
        <v>1382</v>
      </c>
      <c r="C25" s="164">
        <v>3025</v>
      </c>
      <c r="D25" s="164">
        <v>1182</v>
      </c>
      <c r="E25" s="291">
        <v>0.60667251975417036</v>
      </c>
      <c r="F25" s="132">
        <v>83</v>
      </c>
      <c r="G25" s="133">
        <v>524</v>
      </c>
      <c r="H25" s="133">
        <v>305</v>
      </c>
      <c r="I25" s="133">
        <v>470</v>
      </c>
      <c r="J25" s="133">
        <v>642</v>
      </c>
      <c r="K25" s="133">
        <v>388</v>
      </c>
      <c r="L25" s="133">
        <v>58</v>
      </c>
      <c r="M25" s="134">
        <v>294</v>
      </c>
    </row>
    <row r="26" spans="1:13" x14ac:dyDescent="0.2">
      <c r="A26" s="35" t="s">
        <v>40</v>
      </c>
      <c r="B26" s="131">
        <v>1196</v>
      </c>
      <c r="C26" s="164">
        <v>2624</v>
      </c>
      <c r="D26" s="164">
        <v>1023</v>
      </c>
      <c r="E26" s="292">
        <v>0.67040358744394624</v>
      </c>
      <c r="F26" s="132">
        <v>91</v>
      </c>
      <c r="G26" s="133">
        <v>405</v>
      </c>
      <c r="H26" s="133">
        <v>305</v>
      </c>
      <c r="I26" s="133">
        <v>395</v>
      </c>
      <c r="J26" s="133">
        <v>574</v>
      </c>
      <c r="K26" s="133">
        <v>272</v>
      </c>
      <c r="L26" s="133">
        <v>82</v>
      </c>
      <c r="M26" s="134">
        <v>268</v>
      </c>
    </row>
    <row r="27" spans="1:13" x14ac:dyDescent="0.2">
      <c r="A27" s="35" t="s">
        <v>41</v>
      </c>
      <c r="B27" s="131">
        <v>946</v>
      </c>
      <c r="C27" s="164">
        <v>2195</v>
      </c>
      <c r="D27" s="164">
        <v>915</v>
      </c>
      <c r="E27" s="292">
        <v>0.47681451612903225</v>
      </c>
      <c r="F27" s="132">
        <v>66</v>
      </c>
      <c r="G27" s="133">
        <v>352</v>
      </c>
      <c r="H27" s="133">
        <v>250</v>
      </c>
      <c r="I27" s="133">
        <v>278</v>
      </c>
      <c r="J27" s="133">
        <v>392</v>
      </c>
      <c r="K27" s="133">
        <v>272</v>
      </c>
      <c r="L27" s="133">
        <v>55</v>
      </c>
      <c r="M27" s="134">
        <v>227</v>
      </c>
    </row>
    <row r="28" spans="1:13" x14ac:dyDescent="0.2">
      <c r="A28" s="35" t="s">
        <v>42</v>
      </c>
      <c r="B28" s="131">
        <v>2023</v>
      </c>
      <c r="C28" s="164">
        <v>4423</v>
      </c>
      <c r="D28" s="164">
        <v>1757</v>
      </c>
      <c r="E28" s="292">
        <v>0.48758737045071099</v>
      </c>
      <c r="F28" s="132">
        <v>145</v>
      </c>
      <c r="G28" s="133">
        <v>717</v>
      </c>
      <c r="H28" s="133">
        <v>525</v>
      </c>
      <c r="I28" s="133">
        <v>636</v>
      </c>
      <c r="J28" s="133">
        <v>929</v>
      </c>
      <c r="K28" s="133">
        <v>566</v>
      </c>
      <c r="L28" s="133">
        <v>99</v>
      </c>
      <c r="M28" s="134">
        <v>429</v>
      </c>
    </row>
    <row r="29" spans="1:13" x14ac:dyDescent="0.2">
      <c r="A29" s="35" t="s">
        <v>46</v>
      </c>
      <c r="B29" s="131">
        <v>1621</v>
      </c>
      <c r="C29" s="164">
        <v>3478</v>
      </c>
      <c r="D29" s="164">
        <v>1393</v>
      </c>
      <c r="E29" s="292">
        <v>0.49106331414722809</v>
      </c>
      <c r="F29" s="132">
        <v>112</v>
      </c>
      <c r="G29" s="133">
        <v>590</v>
      </c>
      <c r="H29" s="133">
        <v>392</v>
      </c>
      <c r="I29" s="133">
        <v>527</v>
      </c>
      <c r="J29" s="133">
        <v>761</v>
      </c>
      <c r="K29" s="133">
        <v>479</v>
      </c>
      <c r="L29" s="133">
        <v>80</v>
      </c>
      <c r="M29" s="134">
        <v>301</v>
      </c>
    </row>
    <row r="30" spans="1:13" x14ac:dyDescent="0.2">
      <c r="A30" s="35" t="s">
        <v>55</v>
      </c>
      <c r="B30" s="162">
        <v>11200</v>
      </c>
      <c r="C30" s="164">
        <v>27634</v>
      </c>
      <c r="D30" s="164">
        <v>12736</v>
      </c>
      <c r="E30" s="292">
        <v>0.60403408478049836</v>
      </c>
      <c r="F30" s="132">
        <v>936</v>
      </c>
      <c r="G30" s="133">
        <v>4287</v>
      </c>
      <c r="H30" s="164">
        <v>2700</v>
      </c>
      <c r="I30" s="133">
        <v>3277</v>
      </c>
      <c r="J30" s="133">
        <v>4522</v>
      </c>
      <c r="K30" s="164">
        <v>3958</v>
      </c>
      <c r="L30" s="133">
        <v>516</v>
      </c>
      <c r="M30" s="134">
        <v>2204</v>
      </c>
    </row>
    <row r="31" spans="1:13" x14ac:dyDescent="0.2">
      <c r="A31" s="35" t="s">
        <v>53</v>
      </c>
      <c r="B31" s="162">
        <v>7377</v>
      </c>
      <c r="C31" s="164">
        <v>16841</v>
      </c>
      <c r="D31" s="164">
        <v>6810</v>
      </c>
      <c r="E31" s="292">
        <v>0.58575512148642206</v>
      </c>
      <c r="F31" s="132">
        <v>502</v>
      </c>
      <c r="G31" s="164">
        <v>2570</v>
      </c>
      <c r="H31" s="133">
        <v>1736</v>
      </c>
      <c r="I31" s="133">
        <v>2569</v>
      </c>
      <c r="J31" s="164">
        <v>3234</v>
      </c>
      <c r="K31" s="133">
        <v>1996</v>
      </c>
      <c r="L31" s="133">
        <v>521</v>
      </c>
      <c r="M31" s="134">
        <v>1626</v>
      </c>
    </row>
    <row r="32" spans="1:13" x14ac:dyDescent="0.2">
      <c r="A32" s="35" t="s">
        <v>57</v>
      </c>
      <c r="B32" s="162">
        <v>1033</v>
      </c>
      <c r="C32" s="164">
        <v>2353</v>
      </c>
      <c r="D32" s="164">
        <v>951</v>
      </c>
      <c r="E32" s="292">
        <v>0.6159809183064997</v>
      </c>
      <c r="F32" s="132">
        <v>54</v>
      </c>
      <c r="G32" s="133">
        <v>384</v>
      </c>
      <c r="H32" s="164">
        <v>226</v>
      </c>
      <c r="I32" s="133">
        <v>369</v>
      </c>
      <c r="J32" s="133">
        <v>451</v>
      </c>
      <c r="K32" s="133">
        <v>277</v>
      </c>
      <c r="L32" s="133">
        <v>60</v>
      </c>
      <c r="M32" s="163">
        <v>245</v>
      </c>
    </row>
    <row r="33" spans="1:13" x14ac:dyDescent="0.2">
      <c r="A33" s="35" t="s">
        <v>45</v>
      </c>
      <c r="B33" s="162">
        <v>13953</v>
      </c>
      <c r="C33" s="164">
        <v>32117</v>
      </c>
      <c r="D33" s="164">
        <v>13639</v>
      </c>
      <c r="E33" s="292">
        <v>0.53382049123880937</v>
      </c>
      <c r="F33" s="132">
        <v>1230</v>
      </c>
      <c r="G33" s="164">
        <v>5137</v>
      </c>
      <c r="H33" s="133">
        <v>3173</v>
      </c>
      <c r="I33" s="133">
        <v>4413</v>
      </c>
      <c r="J33" s="133">
        <v>6050</v>
      </c>
      <c r="K33" s="133">
        <v>4288</v>
      </c>
      <c r="L33" s="133">
        <v>796</v>
      </c>
      <c r="M33" s="163">
        <v>2819</v>
      </c>
    </row>
    <row r="34" spans="1:13" x14ac:dyDescent="0.2">
      <c r="A34" s="35" t="s">
        <v>47</v>
      </c>
      <c r="B34" s="131">
        <v>2059</v>
      </c>
      <c r="C34" s="164">
        <v>4535</v>
      </c>
      <c r="D34" s="164">
        <v>1771</v>
      </c>
      <c r="E34" s="292">
        <v>0.54892028792322045</v>
      </c>
      <c r="F34" s="132">
        <v>132</v>
      </c>
      <c r="G34" s="133">
        <v>697</v>
      </c>
      <c r="H34" s="133">
        <v>515</v>
      </c>
      <c r="I34" s="133">
        <v>715</v>
      </c>
      <c r="J34" s="133">
        <v>912</v>
      </c>
      <c r="K34" s="133">
        <v>546</v>
      </c>
      <c r="L34" s="133">
        <v>155</v>
      </c>
      <c r="M34" s="134">
        <v>446</v>
      </c>
    </row>
    <row r="35" spans="1:13" x14ac:dyDescent="0.2">
      <c r="A35" s="35" t="s">
        <v>58</v>
      </c>
      <c r="B35" s="162">
        <v>15412</v>
      </c>
      <c r="C35" s="164">
        <v>33763</v>
      </c>
      <c r="D35" s="164">
        <v>14006</v>
      </c>
      <c r="E35" s="292">
        <v>0.53047878016039651</v>
      </c>
      <c r="F35" s="132">
        <v>1144</v>
      </c>
      <c r="G35" s="164">
        <v>5484</v>
      </c>
      <c r="H35" s="133">
        <v>3642</v>
      </c>
      <c r="I35" s="164">
        <v>5142</v>
      </c>
      <c r="J35" s="133">
        <v>7493</v>
      </c>
      <c r="K35" s="164">
        <v>4758</v>
      </c>
      <c r="L35" s="164">
        <v>693</v>
      </c>
      <c r="M35" s="134">
        <v>2468</v>
      </c>
    </row>
    <row r="36" spans="1:13" ht="26.25" customHeight="1" thickBot="1" x14ac:dyDescent="0.25">
      <c r="A36" s="317" t="s">
        <v>286</v>
      </c>
      <c r="B36" s="330">
        <v>184</v>
      </c>
      <c r="C36" s="322">
        <v>436</v>
      </c>
      <c r="D36" s="322">
        <v>205</v>
      </c>
      <c r="E36" s="339">
        <v>0.50410958904109593</v>
      </c>
      <c r="F36" s="334">
        <v>25</v>
      </c>
      <c r="G36" s="331">
        <v>105</v>
      </c>
      <c r="H36" s="331">
        <v>28</v>
      </c>
      <c r="I36" s="331">
        <v>26</v>
      </c>
      <c r="J36" s="331">
        <v>73</v>
      </c>
      <c r="K36" s="331">
        <v>80</v>
      </c>
      <c r="L36" s="331">
        <v>5</v>
      </c>
      <c r="M36" s="332">
        <v>26</v>
      </c>
    </row>
    <row r="37" spans="1:13" s="14" customFormat="1" ht="14.25" thickTop="1" thickBot="1" x14ac:dyDescent="0.25">
      <c r="A37" s="53" t="s">
        <v>63</v>
      </c>
      <c r="B37" s="64">
        <v>154685</v>
      </c>
      <c r="C37" s="64">
        <v>358067</v>
      </c>
      <c r="D37" s="64">
        <v>156378</v>
      </c>
      <c r="E37" s="264">
        <v>0.54061846878647868</v>
      </c>
      <c r="F37" s="64">
        <v>12024</v>
      </c>
      <c r="G37" s="64">
        <v>57548</v>
      </c>
      <c r="H37" s="64">
        <v>36116</v>
      </c>
      <c r="I37" s="64">
        <v>48997</v>
      </c>
      <c r="J37" s="64">
        <v>69795</v>
      </c>
      <c r="K37" s="64">
        <v>49945</v>
      </c>
      <c r="L37" s="64">
        <v>7204</v>
      </c>
      <c r="M37" s="63">
        <v>27741</v>
      </c>
    </row>
    <row r="38" spans="1:13" s="14" customFormat="1" ht="4.5" customHeight="1" thickTop="1" x14ac:dyDescent="0.2">
      <c r="A38" s="78"/>
      <c r="B38" s="79"/>
      <c r="C38" s="79"/>
      <c r="D38" s="79"/>
      <c r="E38" s="256"/>
      <c r="F38" s="79"/>
      <c r="G38" s="79"/>
      <c r="H38" s="79"/>
      <c r="I38" s="79"/>
      <c r="J38" s="79"/>
      <c r="K38" s="79"/>
      <c r="L38" s="79"/>
      <c r="M38" s="79"/>
    </row>
    <row r="39" spans="1:13" s="171" customFormat="1" ht="21.75" customHeight="1" x14ac:dyDescent="0.2">
      <c r="A39" s="266" t="s">
        <v>282</v>
      </c>
      <c r="B39" s="275">
        <v>-6.4605743450592756E-4</v>
      </c>
      <c r="C39" s="275">
        <v>-9.3749215268845406E-4</v>
      </c>
      <c r="D39" s="275">
        <v>3.1561525730341403E-3</v>
      </c>
      <c r="E39" s="275">
        <v>-6.5836573113480122E-3</v>
      </c>
      <c r="F39" s="275">
        <v>1.5197568389057751E-2</v>
      </c>
      <c r="G39" s="275">
        <v>-1.2102380993253566E-2</v>
      </c>
      <c r="H39" s="275">
        <v>-1.1630770914862757E-2</v>
      </c>
      <c r="I39" s="275">
        <v>1.765426714021642E-2</v>
      </c>
      <c r="J39" s="275">
        <v>4.4469389517312842E-3</v>
      </c>
      <c r="K39" s="275">
        <v>-1.7388871122481612E-3</v>
      </c>
      <c r="L39" s="275">
        <v>-1.4365850321521411E-2</v>
      </c>
      <c r="M39" s="275">
        <v>-7.7616424636955429E-3</v>
      </c>
    </row>
    <row r="40" spans="1:13" ht="18" x14ac:dyDescent="0.2">
      <c r="A40" s="2" t="str">
        <f>ALLOC!A43</f>
        <v>Sources : FR6 de septembre 2021 - CAF de La Réunion</v>
      </c>
      <c r="B40" s="92" t="s">
        <v>272</v>
      </c>
      <c r="C40" s="95"/>
      <c r="D40" s="95"/>
      <c r="E40" s="95"/>
      <c r="F40" s="93"/>
      <c r="G40" s="95"/>
      <c r="H40" s="100"/>
      <c r="I40" s="95"/>
      <c r="J40" s="95"/>
      <c r="K40" s="95"/>
      <c r="L40" s="95"/>
    </row>
    <row r="41" spans="1:13" x14ac:dyDescent="0.2">
      <c r="A41" s="2"/>
      <c r="B41" s="94" t="s">
        <v>301</v>
      </c>
      <c r="C41" s="95"/>
      <c r="D41" s="95"/>
      <c r="E41" s="95"/>
      <c r="F41" s="93"/>
      <c r="G41" s="95"/>
      <c r="H41" s="100"/>
      <c r="I41" s="95"/>
      <c r="J41" s="95"/>
      <c r="K41" s="95"/>
      <c r="L41" s="95"/>
    </row>
    <row r="42" spans="1:13" x14ac:dyDescent="0.2">
      <c r="A42" s="2"/>
      <c r="B42" s="93" t="s">
        <v>251</v>
      </c>
      <c r="C42" s="95"/>
      <c r="D42" s="95"/>
      <c r="E42" s="95"/>
      <c r="F42" s="93"/>
      <c r="G42" s="95"/>
      <c r="H42" s="100"/>
      <c r="I42" s="95"/>
      <c r="J42" s="95"/>
      <c r="K42" s="95"/>
      <c r="L42" s="95"/>
    </row>
    <row r="43" spans="1:13" x14ac:dyDescent="0.2">
      <c r="A43" s="2"/>
      <c r="B43" s="92"/>
      <c r="C43" s="95"/>
      <c r="D43" s="95"/>
      <c r="E43" s="95"/>
      <c r="F43" s="93"/>
      <c r="G43" s="95"/>
      <c r="H43" s="100"/>
      <c r="I43" s="95"/>
      <c r="J43" s="95"/>
      <c r="K43" s="95"/>
      <c r="L43" s="95"/>
    </row>
  </sheetData>
  <mergeCells count="10">
    <mergeCell ref="B3:M3"/>
    <mergeCell ref="A9:A11"/>
    <mergeCell ref="B9:M9"/>
    <mergeCell ref="B10:B11"/>
    <mergeCell ref="F10:I10"/>
    <mergeCell ref="C5:L6"/>
    <mergeCell ref="E10:E11"/>
    <mergeCell ref="D10:D11"/>
    <mergeCell ref="C10:C11"/>
    <mergeCell ref="J10:M10"/>
  </mergeCells>
  <hyperlinks>
    <hyperlink ref="A8" location="Sommaire!A1" display="Sommaire" xr:uid="{00000000-0004-0000-0700-000000000000}"/>
  </hyperlinks>
  <pageMargins left="0.39370078740157483" right="0.39370078740157483" top="0.59055118110236227" bottom="0.59055118110236227" header="0.51181102362204722" footer="0.51181102362204722"/>
  <pageSetup paperSize="9" scale="70" orientation="landscape" r:id="rId1"/>
  <headerFooter alignWithMargins="0">
    <oddHeader>&amp;R&amp;"Arial,Italique"&amp;8Observatoire Statistiques et Etudes - CAF de la Réunion - Mai 2021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pageSetUpPr fitToPage="1"/>
  </sheetPr>
  <dimension ref="A3:P54"/>
  <sheetViews>
    <sheetView showGridLines="0" view="pageBreakPreview" topLeftCell="A4" zoomScale="90" zoomScaleNormal="100" zoomScaleSheetLayoutView="90" workbookViewId="0">
      <selection activeCell="S22" sqref="S22:S23"/>
    </sheetView>
  </sheetViews>
  <sheetFormatPr baseColWidth="10" defaultColWidth="11.42578125" defaultRowHeight="12.75" x14ac:dyDescent="0.2"/>
  <cols>
    <col min="1" max="1" width="17.140625" style="4" customWidth="1"/>
    <col min="2" max="2" width="13.5703125" style="4" customWidth="1"/>
    <col min="3" max="5" width="14" style="4" customWidth="1"/>
    <col min="6" max="7" width="11.28515625" style="4" customWidth="1"/>
    <col min="8" max="13" width="14" style="4" customWidth="1"/>
    <col min="14" max="14" width="11.42578125" style="4"/>
    <col min="15" max="15" width="13.140625" style="4" customWidth="1"/>
    <col min="16" max="16384" width="11.42578125" style="4"/>
  </cols>
  <sheetData>
    <row r="3" spans="1:15" x14ac:dyDescent="0.2">
      <c r="B3" s="371" t="str">
        <f>ALLOC!B3</f>
        <v>LES ALLOCATAIRES DE LA CAF DE LA REUNION EN 2021</v>
      </c>
      <c r="C3" s="371"/>
      <c r="D3" s="371"/>
      <c r="E3" s="371"/>
      <c r="F3" s="371"/>
      <c r="G3" s="371"/>
      <c r="H3" s="371"/>
      <c r="I3" s="371"/>
      <c r="J3" s="371"/>
      <c r="K3" s="371"/>
      <c r="L3" s="371"/>
      <c r="M3" s="371"/>
      <c r="N3" s="371"/>
      <c r="O3" s="371"/>
    </row>
    <row r="5" spans="1:15" x14ac:dyDescent="0.2">
      <c r="C5" s="377" t="s">
        <v>137</v>
      </c>
      <c r="D5" s="377"/>
      <c r="E5" s="377"/>
      <c r="F5" s="377"/>
      <c r="G5" s="377"/>
      <c r="H5" s="377"/>
      <c r="I5" s="377"/>
      <c r="J5" s="377"/>
      <c r="K5" s="377"/>
      <c r="L5" s="377"/>
      <c r="M5" s="377"/>
      <c r="N5" s="377"/>
      <c r="O5" s="12"/>
    </row>
    <row r="6" spans="1:15" s="84" customFormat="1" x14ac:dyDescent="0.2">
      <c r="C6" s="377"/>
      <c r="D6" s="377"/>
      <c r="E6" s="377"/>
      <c r="F6" s="377"/>
      <c r="G6" s="377"/>
      <c r="H6" s="377"/>
      <c r="I6" s="377"/>
      <c r="J6" s="377"/>
      <c r="K6" s="377"/>
      <c r="L6" s="377"/>
      <c r="M6" s="377"/>
      <c r="N6" s="377"/>
      <c r="O6" s="12"/>
    </row>
    <row r="7" spans="1:15" ht="15" customHeight="1" x14ac:dyDescent="0.2"/>
    <row r="8" spans="1:15" ht="18" customHeight="1" thickBot="1" x14ac:dyDescent="0.25">
      <c r="A8" s="56" t="s">
        <v>166</v>
      </c>
      <c r="B8" s="9"/>
      <c r="C8" s="9"/>
      <c r="D8" s="9"/>
      <c r="E8" s="9"/>
      <c r="F8" s="9"/>
      <c r="G8" s="9"/>
      <c r="H8" s="9"/>
      <c r="I8" s="9"/>
      <c r="J8" s="9"/>
      <c r="K8" s="9"/>
      <c r="L8" s="9"/>
      <c r="M8" s="9"/>
      <c r="N8" s="9"/>
      <c r="O8" s="9"/>
    </row>
    <row r="9" spans="1:15" s="15" customFormat="1" ht="17.25" customHeight="1" thickTop="1" thickBot="1" x14ac:dyDescent="0.25">
      <c r="A9" s="389" t="s">
        <v>32</v>
      </c>
      <c r="B9" s="526" t="s">
        <v>149</v>
      </c>
      <c r="C9" s="527"/>
      <c r="D9" s="527"/>
      <c r="E9" s="527"/>
      <c r="F9" s="527"/>
      <c r="G9" s="527"/>
      <c r="H9" s="523" t="s">
        <v>139</v>
      </c>
      <c r="I9" s="524"/>
      <c r="J9" s="524"/>
      <c r="K9" s="525"/>
      <c r="L9" s="523" t="s">
        <v>199</v>
      </c>
      <c r="M9" s="524"/>
      <c r="N9" s="525"/>
      <c r="O9" s="445" t="s">
        <v>148</v>
      </c>
    </row>
    <row r="10" spans="1:15" s="15" customFormat="1" ht="39" customHeight="1" thickTop="1" thickBot="1" x14ac:dyDescent="0.25">
      <c r="A10" s="390"/>
      <c r="B10" s="23" t="s">
        <v>150</v>
      </c>
      <c r="C10" s="24" t="s">
        <v>151</v>
      </c>
      <c r="D10" s="24" t="s">
        <v>152</v>
      </c>
      <c r="E10" s="24" t="s">
        <v>153</v>
      </c>
      <c r="F10" s="24" t="s">
        <v>154</v>
      </c>
      <c r="G10" s="62" t="s">
        <v>198</v>
      </c>
      <c r="H10" s="58" t="s">
        <v>155</v>
      </c>
      <c r="I10" s="57" t="s">
        <v>156</v>
      </c>
      <c r="J10" s="57" t="s">
        <v>157</v>
      </c>
      <c r="K10" s="76">
        <v>1</v>
      </c>
      <c r="L10" s="59" t="s">
        <v>147</v>
      </c>
      <c r="M10" s="60" t="s">
        <v>159</v>
      </c>
      <c r="N10" s="61" t="s">
        <v>158</v>
      </c>
      <c r="O10" s="443"/>
    </row>
    <row r="11" spans="1:15" ht="13.5" thickTop="1" x14ac:dyDescent="0.2">
      <c r="A11" s="31" t="s">
        <v>39</v>
      </c>
      <c r="B11" s="159">
        <v>226</v>
      </c>
      <c r="C11" s="161">
        <v>690</v>
      </c>
      <c r="D11" s="161">
        <v>1329</v>
      </c>
      <c r="E11" s="161">
        <v>1661</v>
      </c>
      <c r="F11" s="161">
        <v>97</v>
      </c>
      <c r="G11" s="166">
        <v>199</v>
      </c>
      <c r="H11" s="159">
        <v>1956</v>
      </c>
      <c r="I11" s="161">
        <v>422</v>
      </c>
      <c r="J11" s="161">
        <v>302</v>
      </c>
      <c r="K11" s="160">
        <v>1328</v>
      </c>
      <c r="L11" s="159">
        <v>1328</v>
      </c>
      <c r="M11" s="161">
        <v>1830</v>
      </c>
      <c r="N11" s="160">
        <v>850</v>
      </c>
      <c r="O11" s="125">
        <v>194</v>
      </c>
    </row>
    <row r="12" spans="1:15" x14ac:dyDescent="0.2">
      <c r="A12" s="32" t="s">
        <v>48</v>
      </c>
      <c r="B12" s="162">
        <v>84</v>
      </c>
      <c r="C12" s="164">
        <v>300</v>
      </c>
      <c r="D12" s="164">
        <v>594</v>
      </c>
      <c r="E12" s="164">
        <v>804</v>
      </c>
      <c r="F12" s="164">
        <v>28</v>
      </c>
      <c r="G12" s="165">
        <v>98</v>
      </c>
      <c r="H12" s="162">
        <v>933</v>
      </c>
      <c r="I12" s="164">
        <v>210</v>
      </c>
      <c r="J12" s="164">
        <v>147</v>
      </c>
      <c r="K12" s="163">
        <v>524</v>
      </c>
      <c r="L12" s="162">
        <v>524</v>
      </c>
      <c r="M12" s="164">
        <v>861</v>
      </c>
      <c r="N12" s="163">
        <v>429</v>
      </c>
      <c r="O12" s="126">
        <v>94</v>
      </c>
    </row>
    <row r="13" spans="1:15" x14ac:dyDescent="0.2">
      <c r="A13" s="32" t="s">
        <v>49</v>
      </c>
      <c r="B13" s="162">
        <v>121</v>
      </c>
      <c r="C13" s="164">
        <v>616</v>
      </c>
      <c r="D13" s="164">
        <v>851</v>
      </c>
      <c r="E13" s="164">
        <v>684</v>
      </c>
      <c r="F13" s="164">
        <v>21</v>
      </c>
      <c r="G13" s="165">
        <v>93</v>
      </c>
      <c r="H13" s="162">
        <v>873</v>
      </c>
      <c r="I13" s="164">
        <v>240</v>
      </c>
      <c r="J13" s="164">
        <v>216</v>
      </c>
      <c r="K13" s="163">
        <v>968</v>
      </c>
      <c r="L13" s="162">
        <v>968</v>
      </c>
      <c r="M13" s="164">
        <v>1011</v>
      </c>
      <c r="N13" s="163">
        <v>318</v>
      </c>
      <c r="O13" s="126">
        <v>89</v>
      </c>
    </row>
    <row r="14" spans="1:15" x14ac:dyDescent="0.2">
      <c r="A14" s="32" t="s">
        <v>50</v>
      </c>
      <c r="B14" s="162">
        <v>899</v>
      </c>
      <c r="C14" s="164">
        <v>3171</v>
      </c>
      <c r="D14" s="164">
        <v>6310</v>
      </c>
      <c r="E14" s="164">
        <v>7267</v>
      </c>
      <c r="F14" s="164">
        <v>327</v>
      </c>
      <c r="G14" s="165">
        <v>1000</v>
      </c>
      <c r="H14" s="162">
        <v>7628</v>
      </c>
      <c r="I14" s="164">
        <v>1692</v>
      </c>
      <c r="J14" s="164">
        <v>1456</v>
      </c>
      <c r="K14" s="163">
        <v>7227</v>
      </c>
      <c r="L14" s="162">
        <v>7227</v>
      </c>
      <c r="M14" s="164">
        <v>7513</v>
      </c>
      <c r="N14" s="163">
        <v>3263</v>
      </c>
      <c r="O14" s="126">
        <v>971</v>
      </c>
    </row>
    <row r="15" spans="1:15" x14ac:dyDescent="0.2">
      <c r="A15" s="32" t="s">
        <v>51</v>
      </c>
      <c r="B15" s="162">
        <v>682</v>
      </c>
      <c r="C15" s="164">
        <v>2448</v>
      </c>
      <c r="D15" s="164">
        <v>4692</v>
      </c>
      <c r="E15" s="164">
        <v>4805</v>
      </c>
      <c r="F15" s="164">
        <v>190</v>
      </c>
      <c r="G15" s="165">
        <v>614</v>
      </c>
      <c r="H15" s="162">
        <v>4991</v>
      </c>
      <c r="I15" s="164">
        <v>1154</v>
      </c>
      <c r="J15" s="164">
        <v>1147</v>
      </c>
      <c r="K15" s="163">
        <v>5539</v>
      </c>
      <c r="L15" s="162">
        <v>5539</v>
      </c>
      <c r="M15" s="164">
        <v>5201</v>
      </c>
      <c r="N15" s="163">
        <v>2091</v>
      </c>
      <c r="O15" s="126">
        <v>600</v>
      </c>
    </row>
    <row r="16" spans="1:15" x14ac:dyDescent="0.2">
      <c r="A16" s="32" t="s">
        <v>60</v>
      </c>
      <c r="B16" s="162">
        <v>124</v>
      </c>
      <c r="C16" s="164">
        <v>488</v>
      </c>
      <c r="D16" s="164">
        <v>749</v>
      </c>
      <c r="E16" s="164">
        <v>669</v>
      </c>
      <c r="F16" s="164">
        <v>20</v>
      </c>
      <c r="G16" s="165">
        <v>130</v>
      </c>
      <c r="H16" s="162">
        <v>806</v>
      </c>
      <c r="I16" s="164">
        <v>248</v>
      </c>
      <c r="J16" s="164">
        <v>184</v>
      </c>
      <c r="K16" s="163">
        <v>814</v>
      </c>
      <c r="L16" s="162">
        <v>814</v>
      </c>
      <c r="M16" s="164">
        <v>953</v>
      </c>
      <c r="N16" s="163">
        <v>285</v>
      </c>
      <c r="O16" s="126">
        <v>128</v>
      </c>
    </row>
    <row r="17" spans="1:15" x14ac:dyDescent="0.2">
      <c r="A17" s="32" t="s">
        <v>52</v>
      </c>
      <c r="B17" s="162">
        <v>5108</v>
      </c>
      <c r="C17" s="164">
        <v>7272</v>
      </c>
      <c r="D17" s="164">
        <v>15376</v>
      </c>
      <c r="E17" s="164">
        <v>18339</v>
      </c>
      <c r="F17" s="164">
        <v>1775</v>
      </c>
      <c r="G17" s="165">
        <v>3966</v>
      </c>
      <c r="H17" s="162">
        <v>22153</v>
      </c>
      <c r="I17" s="164">
        <v>4581</v>
      </c>
      <c r="J17" s="164">
        <v>3482</v>
      </c>
      <c r="K17" s="163">
        <v>17741</v>
      </c>
      <c r="L17" s="162">
        <v>17742</v>
      </c>
      <c r="M17" s="164">
        <v>20812</v>
      </c>
      <c r="N17" s="163">
        <v>9403</v>
      </c>
      <c r="O17" s="126">
        <v>3879</v>
      </c>
    </row>
    <row r="18" spans="1:15" x14ac:dyDescent="0.2">
      <c r="A18" s="32" t="s">
        <v>59</v>
      </c>
      <c r="B18" s="162">
        <v>465</v>
      </c>
      <c r="C18" s="164">
        <v>1637</v>
      </c>
      <c r="D18" s="164">
        <v>2986</v>
      </c>
      <c r="E18" s="164">
        <v>4590</v>
      </c>
      <c r="F18" s="164">
        <v>491</v>
      </c>
      <c r="G18" s="165">
        <v>679</v>
      </c>
      <c r="H18" s="162">
        <v>5425</v>
      </c>
      <c r="I18" s="164">
        <v>942</v>
      </c>
      <c r="J18" s="164">
        <v>717</v>
      </c>
      <c r="K18" s="163">
        <v>3108</v>
      </c>
      <c r="L18" s="162">
        <v>3108</v>
      </c>
      <c r="M18" s="164">
        <v>4239</v>
      </c>
      <c r="N18" s="163">
        <v>2845</v>
      </c>
      <c r="O18" s="126">
        <v>656</v>
      </c>
    </row>
    <row r="19" spans="1:15" x14ac:dyDescent="0.2">
      <c r="A19" s="32" t="s">
        <v>61</v>
      </c>
      <c r="B19" s="162">
        <v>305</v>
      </c>
      <c r="C19" s="164">
        <v>1188</v>
      </c>
      <c r="D19" s="164">
        <v>2121</v>
      </c>
      <c r="E19" s="164">
        <v>3130</v>
      </c>
      <c r="F19" s="164">
        <v>258</v>
      </c>
      <c r="G19" s="165">
        <v>438</v>
      </c>
      <c r="H19" s="162">
        <v>3469</v>
      </c>
      <c r="I19" s="164">
        <v>620</v>
      </c>
      <c r="J19" s="164">
        <v>570</v>
      </c>
      <c r="K19" s="163">
        <v>2347</v>
      </c>
      <c r="L19" s="162">
        <v>2347</v>
      </c>
      <c r="M19" s="164">
        <v>2854</v>
      </c>
      <c r="N19" s="163">
        <v>1805</v>
      </c>
      <c r="O19" s="126">
        <v>434</v>
      </c>
    </row>
    <row r="20" spans="1:15" x14ac:dyDescent="0.2">
      <c r="A20" s="32" t="s">
        <v>43</v>
      </c>
      <c r="B20" s="162">
        <v>435</v>
      </c>
      <c r="C20" s="164">
        <v>1309</v>
      </c>
      <c r="D20" s="164">
        <v>2611</v>
      </c>
      <c r="E20" s="164">
        <v>4707</v>
      </c>
      <c r="F20" s="164">
        <v>638</v>
      </c>
      <c r="G20" s="165">
        <v>732</v>
      </c>
      <c r="H20" s="162">
        <v>5660</v>
      </c>
      <c r="I20" s="164">
        <v>826</v>
      </c>
      <c r="J20" s="164">
        <v>637</v>
      </c>
      <c r="K20" s="163">
        <v>2599</v>
      </c>
      <c r="L20" s="162">
        <v>2599</v>
      </c>
      <c r="M20" s="164">
        <v>3877</v>
      </c>
      <c r="N20" s="163">
        <v>3246</v>
      </c>
      <c r="O20" s="126">
        <v>710</v>
      </c>
    </row>
    <row r="21" spans="1:15" x14ac:dyDescent="0.2">
      <c r="A21" s="32" t="s">
        <v>44</v>
      </c>
      <c r="B21" s="162">
        <v>880</v>
      </c>
      <c r="C21" s="164">
        <v>2293</v>
      </c>
      <c r="D21" s="164">
        <v>4512</v>
      </c>
      <c r="E21" s="164">
        <v>4199</v>
      </c>
      <c r="F21" s="164">
        <v>98</v>
      </c>
      <c r="G21" s="165">
        <v>543</v>
      </c>
      <c r="H21" s="162">
        <v>4793</v>
      </c>
      <c r="I21" s="164">
        <v>1278</v>
      </c>
      <c r="J21" s="164">
        <v>1081</v>
      </c>
      <c r="K21" s="163">
        <v>4847</v>
      </c>
      <c r="L21" s="162">
        <v>4847</v>
      </c>
      <c r="M21" s="164">
        <v>5615</v>
      </c>
      <c r="N21" s="163">
        <v>1537</v>
      </c>
      <c r="O21" s="126">
        <v>526</v>
      </c>
    </row>
    <row r="22" spans="1:15" x14ac:dyDescent="0.2">
      <c r="A22" s="32" t="s">
        <v>54</v>
      </c>
      <c r="B22" s="162">
        <v>529</v>
      </c>
      <c r="C22" s="164">
        <v>2364</v>
      </c>
      <c r="D22" s="164">
        <v>3154</v>
      </c>
      <c r="E22" s="164">
        <v>4193</v>
      </c>
      <c r="F22" s="164">
        <v>475</v>
      </c>
      <c r="G22" s="165">
        <v>673</v>
      </c>
      <c r="H22" s="162">
        <v>5241</v>
      </c>
      <c r="I22" s="164">
        <v>1031</v>
      </c>
      <c r="J22" s="164">
        <v>854</v>
      </c>
      <c r="K22" s="163">
        <v>3608</v>
      </c>
      <c r="L22" s="162">
        <v>3608</v>
      </c>
      <c r="M22" s="164">
        <v>4607</v>
      </c>
      <c r="N22" s="163">
        <v>2519</v>
      </c>
      <c r="O22" s="126">
        <v>654</v>
      </c>
    </row>
    <row r="23" spans="1:15" x14ac:dyDescent="0.2">
      <c r="A23" s="32" t="s">
        <v>56</v>
      </c>
      <c r="B23" s="162">
        <v>1617</v>
      </c>
      <c r="C23" s="164">
        <v>6591</v>
      </c>
      <c r="D23" s="164">
        <v>8572</v>
      </c>
      <c r="E23" s="164">
        <v>12722</v>
      </c>
      <c r="F23" s="164">
        <v>1397</v>
      </c>
      <c r="G23" s="165">
        <v>2061</v>
      </c>
      <c r="H23" s="162">
        <v>15995</v>
      </c>
      <c r="I23" s="164">
        <v>2590</v>
      </c>
      <c r="J23" s="164">
        <v>2204</v>
      </c>
      <c r="K23" s="163">
        <v>10172</v>
      </c>
      <c r="L23" s="162">
        <v>10172</v>
      </c>
      <c r="M23" s="164">
        <v>12944</v>
      </c>
      <c r="N23" s="163">
        <v>7845</v>
      </c>
      <c r="O23" s="126">
        <v>1999</v>
      </c>
    </row>
    <row r="24" spans="1:15" x14ac:dyDescent="0.2">
      <c r="A24" s="32" t="s">
        <v>62</v>
      </c>
      <c r="B24" s="162">
        <v>114</v>
      </c>
      <c r="C24" s="164">
        <v>538</v>
      </c>
      <c r="D24" s="164">
        <v>626</v>
      </c>
      <c r="E24" s="164">
        <v>813</v>
      </c>
      <c r="F24" s="164">
        <v>40</v>
      </c>
      <c r="G24" s="165">
        <v>147</v>
      </c>
      <c r="H24" s="162">
        <v>1044</v>
      </c>
      <c r="I24" s="164">
        <v>244</v>
      </c>
      <c r="J24" s="164">
        <v>171</v>
      </c>
      <c r="K24" s="163">
        <v>679</v>
      </c>
      <c r="L24" s="162">
        <v>679</v>
      </c>
      <c r="M24" s="164">
        <v>1033</v>
      </c>
      <c r="N24" s="163">
        <v>426</v>
      </c>
      <c r="O24" s="126">
        <v>140</v>
      </c>
    </row>
    <row r="25" spans="1:15" x14ac:dyDescent="0.2">
      <c r="A25" s="32" t="s">
        <v>40</v>
      </c>
      <c r="B25" s="162">
        <v>103</v>
      </c>
      <c r="C25" s="164">
        <v>451</v>
      </c>
      <c r="D25" s="164">
        <v>587</v>
      </c>
      <c r="E25" s="164">
        <v>541</v>
      </c>
      <c r="F25" s="164">
        <v>9</v>
      </c>
      <c r="G25" s="165">
        <v>93</v>
      </c>
      <c r="H25" s="162">
        <v>692</v>
      </c>
      <c r="I25" s="164">
        <v>168</v>
      </c>
      <c r="J25" s="164">
        <v>174</v>
      </c>
      <c r="K25" s="163">
        <v>661</v>
      </c>
      <c r="L25" s="162">
        <v>661</v>
      </c>
      <c r="M25" s="164">
        <v>784</v>
      </c>
      <c r="N25" s="163">
        <v>250</v>
      </c>
      <c r="O25" s="126">
        <v>89</v>
      </c>
    </row>
    <row r="26" spans="1:15" x14ac:dyDescent="0.2">
      <c r="A26" s="32" t="s">
        <v>41</v>
      </c>
      <c r="B26" s="162">
        <v>93</v>
      </c>
      <c r="C26" s="164">
        <v>324</v>
      </c>
      <c r="D26" s="164">
        <v>531</v>
      </c>
      <c r="E26" s="164">
        <v>841</v>
      </c>
      <c r="F26" s="164">
        <v>56</v>
      </c>
      <c r="G26" s="165">
        <v>139</v>
      </c>
      <c r="H26" s="162">
        <v>1077</v>
      </c>
      <c r="I26" s="164">
        <v>208</v>
      </c>
      <c r="J26" s="164">
        <v>125</v>
      </c>
      <c r="K26" s="163">
        <v>437</v>
      </c>
      <c r="L26" s="162">
        <v>437</v>
      </c>
      <c r="M26" s="164">
        <v>869</v>
      </c>
      <c r="N26" s="163">
        <v>541</v>
      </c>
      <c r="O26" s="126">
        <v>137</v>
      </c>
    </row>
    <row r="27" spans="1:15" x14ac:dyDescent="0.2">
      <c r="A27" s="32" t="s">
        <v>42</v>
      </c>
      <c r="B27" s="162">
        <v>178</v>
      </c>
      <c r="C27" s="164">
        <v>740</v>
      </c>
      <c r="D27" s="164">
        <v>1025</v>
      </c>
      <c r="E27" s="164">
        <v>1660</v>
      </c>
      <c r="F27" s="164">
        <v>247</v>
      </c>
      <c r="G27" s="165">
        <v>299</v>
      </c>
      <c r="H27" s="162">
        <v>2173</v>
      </c>
      <c r="I27" s="164">
        <v>361</v>
      </c>
      <c r="J27" s="164">
        <v>298</v>
      </c>
      <c r="K27" s="163">
        <v>1023</v>
      </c>
      <c r="L27" s="162">
        <v>1023</v>
      </c>
      <c r="M27" s="164">
        <v>1652</v>
      </c>
      <c r="N27" s="163">
        <v>1180</v>
      </c>
      <c r="O27" s="126">
        <v>294</v>
      </c>
    </row>
    <row r="28" spans="1:15" x14ac:dyDescent="0.2">
      <c r="A28" s="32" t="s">
        <v>46</v>
      </c>
      <c r="B28" s="162">
        <v>155</v>
      </c>
      <c r="C28" s="164">
        <v>542</v>
      </c>
      <c r="D28" s="164">
        <v>873</v>
      </c>
      <c r="E28" s="164">
        <v>1308</v>
      </c>
      <c r="F28" s="164">
        <v>173</v>
      </c>
      <c r="G28" s="165">
        <v>250</v>
      </c>
      <c r="H28" s="162">
        <v>1734</v>
      </c>
      <c r="I28" s="164">
        <v>325</v>
      </c>
      <c r="J28" s="164">
        <v>222</v>
      </c>
      <c r="K28" s="163">
        <v>780</v>
      </c>
      <c r="L28" s="162">
        <v>780</v>
      </c>
      <c r="M28" s="164">
        <v>1374</v>
      </c>
      <c r="N28" s="163">
        <v>907</v>
      </c>
      <c r="O28" s="126">
        <v>240</v>
      </c>
    </row>
    <row r="29" spans="1:15" x14ac:dyDescent="0.2">
      <c r="A29" s="32" t="s">
        <v>55</v>
      </c>
      <c r="B29" s="162">
        <v>910</v>
      </c>
      <c r="C29" s="164">
        <v>3555</v>
      </c>
      <c r="D29" s="164">
        <v>6072</v>
      </c>
      <c r="E29" s="164">
        <v>6833</v>
      </c>
      <c r="F29" s="164">
        <v>269</v>
      </c>
      <c r="G29" s="165">
        <v>903</v>
      </c>
      <c r="H29" s="162">
        <v>7581</v>
      </c>
      <c r="I29" s="164">
        <v>1614</v>
      </c>
      <c r="J29" s="164">
        <v>1476</v>
      </c>
      <c r="K29" s="163">
        <v>6992</v>
      </c>
      <c r="L29" s="162">
        <v>6992</v>
      </c>
      <c r="M29" s="164">
        <v>7362</v>
      </c>
      <c r="N29" s="163">
        <v>3309</v>
      </c>
      <c r="O29" s="126">
        <v>879</v>
      </c>
    </row>
    <row r="30" spans="1:15" x14ac:dyDescent="0.2">
      <c r="A30" s="32" t="s">
        <v>53</v>
      </c>
      <c r="B30" s="162">
        <v>666</v>
      </c>
      <c r="C30" s="164">
        <v>2347</v>
      </c>
      <c r="D30" s="164">
        <v>4233</v>
      </c>
      <c r="E30" s="164">
        <v>4583</v>
      </c>
      <c r="F30" s="164">
        <v>191</v>
      </c>
      <c r="G30" s="165">
        <v>574</v>
      </c>
      <c r="H30" s="162">
        <v>5307</v>
      </c>
      <c r="I30" s="164">
        <v>1294</v>
      </c>
      <c r="J30" s="164">
        <v>1145</v>
      </c>
      <c r="K30" s="163">
        <v>4296</v>
      </c>
      <c r="L30" s="162">
        <v>4296</v>
      </c>
      <c r="M30" s="164">
        <v>5533</v>
      </c>
      <c r="N30" s="163">
        <v>2213</v>
      </c>
      <c r="O30" s="126">
        <v>552</v>
      </c>
    </row>
    <row r="31" spans="1:15" x14ac:dyDescent="0.2">
      <c r="A31" s="32" t="s">
        <v>57</v>
      </c>
      <c r="B31" s="162">
        <v>96</v>
      </c>
      <c r="C31" s="164">
        <v>321</v>
      </c>
      <c r="D31" s="164">
        <v>544</v>
      </c>
      <c r="E31" s="164">
        <v>629</v>
      </c>
      <c r="F31" s="164" t="s">
        <v>316</v>
      </c>
      <c r="G31" s="165">
        <v>83</v>
      </c>
      <c r="H31" s="162">
        <v>735</v>
      </c>
      <c r="I31" s="164">
        <v>184</v>
      </c>
      <c r="J31" s="164">
        <v>126</v>
      </c>
      <c r="K31" s="163">
        <v>553</v>
      </c>
      <c r="L31" s="162">
        <v>553</v>
      </c>
      <c r="M31" s="164">
        <v>782</v>
      </c>
      <c r="N31" s="163">
        <v>263</v>
      </c>
      <c r="O31" s="126">
        <v>79</v>
      </c>
    </row>
    <row r="32" spans="1:15" x14ac:dyDescent="0.2">
      <c r="A32" s="32" t="s">
        <v>45</v>
      </c>
      <c r="B32" s="162">
        <v>1918</v>
      </c>
      <c r="C32" s="164">
        <v>4215</v>
      </c>
      <c r="D32" s="164">
        <v>8196</v>
      </c>
      <c r="E32" s="164">
        <v>9552</v>
      </c>
      <c r="F32" s="164">
        <v>526</v>
      </c>
      <c r="G32" s="165">
        <v>1731</v>
      </c>
      <c r="H32" s="162">
        <v>11288</v>
      </c>
      <c r="I32" s="164">
        <v>2531</v>
      </c>
      <c r="J32" s="164">
        <v>2177</v>
      </c>
      <c r="K32" s="163">
        <v>8467</v>
      </c>
      <c r="L32" s="162">
        <v>8467</v>
      </c>
      <c r="M32" s="164">
        <v>10940</v>
      </c>
      <c r="N32" s="163">
        <v>5056</v>
      </c>
      <c r="O32" s="126">
        <v>1675</v>
      </c>
    </row>
    <row r="33" spans="1:16" x14ac:dyDescent="0.2">
      <c r="A33" s="32" t="s">
        <v>47</v>
      </c>
      <c r="B33" s="162">
        <v>205</v>
      </c>
      <c r="C33" s="164">
        <v>641</v>
      </c>
      <c r="D33" s="164">
        <v>1133</v>
      </c>
      <c r="E33" s="164">
        <v>1471</v>
      </c>
      <c r="F33" s="164">
        <v>111</v>
      </c>
      <c r="G33" s="165">
        <v>190</v>
      </c>
      <c r="H33" s="162">
        <v>1854</v>
      </c>
      <c r="I33" s="164">
        <v>386</v>
      </c>
      <c r="J33" s="164">
        <v>306</v>
      </c>
      <c r="K33" s="163">
        <v>1024</v>
      </c>
      <c r="L33" s="162">
        <v>1024</v>
      </c>
      <c r="M33" s="164">
        <v>1634</v>
      </c>
      <c r="N33" s="163">
        <v>912</v>
      </c>
      <c r="O33" s="126">
        <v>181</v>
      </c>
    </row>
    <row r="34" spans="1:16" x14ac:dyDescent="0.2">
      <c r="A34" s="32" t="s">
        <v>58</v>
      </c>
      <c r="B34" s="162">
        <v>2018</v>
      </c>
      <c r="C34" s="164">
        <v>5223</v>
      </c>
      <c r="D34" s="164">
        <v>8412</v>
      </c>
      <c r="E34" s="164">
        <v>10733</v>
      </c>
      <c r="F34" s="164">
        <v>851</v>
      </c>
      <c r="G34" s="165">
        <v>1816</v>
      </c>
      <c r="H34" s="162">
        <v>12586</v>
      </c>
      <c r="I34" s="164">
        <v>2508</v>
      </c>
      <c r="J34" s="164">
        <v>2088</v>
      </c>
      <c r="K34" s="163">
        <v>10111</v>
      </c>
      <c r="L34" s="162">
        <v>10111</v>
      </c>
      <c r="M34" s="164">
        <v>11469</v>
      </c>
      <c r="N34" s="163">
        <v>5713</v>
      </c>
      <c r="O34" s="126">
        <v>1760</v>
      </c>
    </row>
    <row r="35" spans="1:16" ht="27.75" customHeight="1" thickBot="1" x14ac:dyDescent="0.25">
      <c r="A35" s="317" t="s">
        <v>286</v>
      </c>
      <c r="B35" s="318">
        <v>32</v>
      </c>
      <c r="C35" s="322">
        <v>71</v>
      </c>
      <c r="D35" s="322">
        <v>91</v>
      </c>
      <c r="E35" s="322">
        <v>120</v>
      </c>
      <c r="F35" s="322">
        <v>18</v>
      </c>
      <c r="G35" s="323">
        <v>33</v>
      </c>
      <c r="H35" s="318">
        <v>177</v>
      </c>
      <c r="I35" s="322">
        <v>29</v>
      </c>
      <c r="J35" s="322">
        <v>24</v>
      </c>
      <c r="K35" s="321">
        <v>105</v>
      </c>
      <c r="L35" s="318">
        <v>105</v>
      </c>
      <c r="M35" s="322">
        <v>128</v>
      </c>
      <c r="N35" s="321">
        <v>102</v>
      </c>
      <c r="O35" s="320">
        <v>30</v>
      </c>
    </row>
    <row r="36" spans="1:16" s="6" customFormat="1" ht="14.25" thickTop="1" thickBot="1" x14ac:dyDescent="0.25">
      <c r="A36" s="33" t="s">
        <v>63</v>
      </c>
      <c r="B36" s="64">
        <v>17963</v>
      </c>
      <c r="C36" s="64">
        <v>49335</v>
      </c>
      <c r="D36" s="64">
        <v>86180</v>
      </c>
      <c r="E36" s="64">
        <v>106854</v>
      </c>
      <c r="F36" s="64">
        <v>8310</v>
      </c>
      <c r="G36" s="64">
        <v>17484</v>
      </c>
      <c r="H36" s="64">
        <v>126171</v>
      </c>
      <c r="I36" s="64">
        <v>25686</v>
      </c>
      <c r="J36" s="64">
        <v>21329</v>
      </c>
      <c r="K36" s="64">
        <v>95950</v>
      </c>
      <c r="L36" s="64">
        <v>95951</v>
      </c>
      <c r="M36" s="64">
        <v>115877</v>
      </c>
      <c r="N36" s="64">
        <v>57308</v>
      </c>
      <c r="O36" s="64">
        <v>16990</v>
      </c>
    </row>
    <row r="37" spans="1:16" s="6" customFormat="1" ht="4.5" customHeight="1" thickTop="1" x14ac:dyDescent="0.2">
      <c r="A37" s="78"/>
      <c r="B37" s="79"/>
      <c r="C37" s="79"/>
      <c r="D37" s="79"/>
      <c r="E37" s="79"/>
      <c r="F37" s="79"/>
      <c r="G37" s="79"/>
      <c r="H37" s="79"/>
      <c r="I37" s="79"/>
      <c r="J37" s="79"/>
      <c r="K37" s="79"/>
      <c r="L37" s="79"/>
      <c r="M37" s="79"/>
      <c r="N37" s="79"/>
      <c r="O37" s="79"/>
    </row>
    <row r="38" spans="1:16" s="170" customFormat="1" ht="20.25" customHeight="1" x14ac:dyDescent="0.2">
      <c r="A38" s="266" t="s">
        <v>282</v>
      </c>
      <c r="B38" s="275">
        <v>-5.0404342527971642E-3</v>
      </c>
      <c r="C38" s="275">
        <v>-7.8231839755450085E-3</v>
      </c>
      <c r="D38" s="275">
        <v>-3.0170716062164503E-2</v>
      </c>
      <c r="E38" s="275">
        <v>2.098262913489652E-2</v>
      </c>
      <c r="F38" s="275">
        <v>1.9131714495952908E-2</v>
      </c>
      <c r="G38" s="275">
        <v>0.16754590984974957</v>
      </c>
      <c r="H38" s="275">
        <v>1.8197811420639788E-2</v>
      </c>
      <c r="I38" s="275">
        <v>-8.3657379330027468E-2</v>
      </c>
      <c r="J38" s="275">
        <v>9.8002083136066662E-3</v>
      </c>
      <c r="K38" s="275">
        <v>-9.0164527023537788E-3</v>
      </c>
      <c r="L38" s="275">
        <v>-9.0061245778379102E-3</v>
      </c>
      <c r="M38" s="275">
        <v>1.3480699268067161E-3</v>
      </c>
      <c r="N38" s="275">
        <v>-6.97495989398061E-4</v>
      </c>
      <c r="O38" s="275">
        <v>0.1689830741709096</v>
      </c>
    </row>
    <row r="39" spans="1:16" ht="27" x14ac:dyDescent="0.2">
      <c r="A39" s="2" t="str">
        <f>ALLOC!A43</f>
        <v>Sources : FR6 de septembre 2021 - CAF de La Réunion</v>
      </c>
      <c r="B39" s="92" t="s">
        <v>243</v>
      </c>
      <c r="C39" s="95"/>
      <c r="D39" s="95"/>
      <c r="E39" s="95"/>
      <c r="F39" s="93"/>
      <c r="G39" s="93"/>
      <c r="H39" s="100"/>
      <c r="I39" s="95"/>
      <c r="J39" s="95"/>
      <c r="K39" s="95"/>
      <c r="L39" s="100"/>
      <c r="M39" s="95"/>
      <c r="N39" s="95"/>
      <c r="O39" s="95"/>
      <c r="P39" s="8"/>
    </row>
    <row r="40" spans="1:16" s="8" customFormat="1" ht="21.75" customHeight="1" x14ac:dyDescent="0.2">
      <c r="B40" s="396" t="s">
        <v>252</v>
      </c>
      <c r="C40" s="396"/>
      <c r="D40" s="396"/>
      <c r="E40" s="396"/>
      <c r="F40" s="396"/>
      <c r="G40" s="396"/>
      <c r="H40" s="396"/>
      <c r="I40" s="396"/>
      <c r="J40" s="396"/>
      <c r="K40" s="396"/>
      <c r="L40" s="396"/>
      <c r="M40" s="396"/>
      <c r="N40" s="396"/>
      <c r="O40" s="396"/>
    </row>
    <row r="41" spans="1:16" s="8" customFormat="1" ht="11.25" x14ac:dyDescent="0.2">
      <c r="B41" s="99"/>
      <c r="C41" s="99"/>
      <c r="D41" s="99"/>
      <c r="E41" s="99"/>
      <c r="F41" s="99"/>
      <c r="G41" s="99"/>
      <c r="H41" s="99"/>
      <c r="I41" s="99"/>
      <c r="J41" s="99"/>
      <c r="K41" s="99"/>
      <c r="L41" s="99"/>
      <c r="M41" s="99"/>
      <c r="N41" s="99"/>
      <c r="O41" s="99"/>
    </row>
    <row r="42" spans="1:16" s="8" customFormat="1" ht="20.25" customHeight="1" x14ac:dyDescent="0.2">
      <c r="B42" s="396" t="s">
        <v>253</v>
      </c>
      <c r="C42" s="396"/>
      <c r="D42" s="396"/>
      <c r="E42" s="396"/>
      <c r="F42" s="396"/>
      <c r="G42" s="396"/>
      <c r="H42" s="396"/>
      <c r="I42" s="396"/>
      <c r="J42" s="396"/>
      <c r="K42" s="396"/>
      <c r="L42" s="396"/>
      <c r="M42" s="396"/>
      <c r="N42" s="396"/>
      <c r="O42" s="396"/>
    </row>
    <row r="43" spans="1:16" s="8" customFormat="1" ht="3.75" customHeight="1" x14ac:dyDescent="0.2">
      <c r="B43" s="97"/>
      <c r="C43" s="97"/>
      <c r="D43" s="97"/>
      <c r="E43" s="97"/>
      <c r="F43" s="97"/>
      <c r="G43" s="97"/>
      <c r="H43" s="97"/>
      <c r="I43" s="97"/>
      <c r="J43" s="97"/>
      <c r="K43" s="97"/>
      <c r="L43" s="97"/>
      <c r="M43" s="97"/>
      <c r="N43" s="97"/>
      <c r="O43" s="97"/>
    </row>
    <row r="44" spans="1:16" s="8" customFormat="1" ht="21" customHeight="1" x14ac:dyDescent="0.2">
      <c r="B44" s="396" t="s">
        <v>302</v>
      </c>
      <c r="C44" s="528"/>
      <c r="D44" s="528"/>
      <c r="E44" s="528"/>
      <c r="F44" s="528"/>
      <c r="G44" s="528"/>
      <c r="H44" s="528"/>
      <c r="I44" s="528"/>
      <c r="J44" s="528"/>
      <c r="K44" s="528"/>
      <c r="L44" s="528"/>
      <c r="M44" s="528"/>
      <c r="N44" s="528"/>
      <c r="O44" s="99"/>
    </row>
    <row r="45" spans="1:16" s="8" customFormat="1" ht="3.75" customHeight="1" x14ac:dyDescent="0.2">
      <c r="B45" s="99"/>
      <c r="C45" s="99"/>
      <c r="D45" s="99"/>
      <c r="E45" s="99"/>
      <c r="F45" s="99"/>
      <c r="G45" s="99"/>
      <c r="H45" s="99"/>
      <c r="I45" s="99"/>
      <c r="J45" s="99"/>
      <c r="K45" s="99"/>
      <c r="L45" s="99"/>
      <c r="M45" s="99"/>
      <c r="N45" s="99"/>
      <c r="O45" s="99"/>
    </row>
    <row r="46" spans="1:16" s="8" customFormat="1" ht="11.25" x14ac:dyDescent="0.2">
      <c r="B46" s="93" t="s">
        <v>303</v>
      </c>
      <c r="C46" s="99"/>
      <c r="D46" s="99"/>
      <c r="E46" s="99"/>
      <c r="F46" s="99"/>
      <c r="G46" s="99"/>
      <c r="H46" s="99"/>
      <c r="I46" s="99"/>
      <c r="J46" s="99"/>
      <c r="K46" s="99"/>
      <c r="L46" s="99"/>
      <c r="M46" s="99"/>
      <c r="N46" s="99"/>
      <c r="O46" s="99"/>
    </row>
    <row r="47" spans="1:16" s="8" customFormat="1" ht="11.25" x14ac:dyDescent="0.2">
      <c r="B47" s="99"/>
      <c r="C47" s="99"/>
      <c r="D47" s="99"/>
      <c r="E47" s="99"/>
      <c r="F47" s="99"/>
      <c r="G47" s="99"/>
      <c r="H47" s="99"/>
      <c r="I47" s="99"/>
      <c r="J47" s="99"/>
      <c r="K47" s="99"/>
      <c r="L47" s="99"/>
      <c r="M47" s="99"/>
      <c r="N47" s="99"/>
      <c r="O47" s="99"/>
    </row>
    <row r="48" spans="1:16" s="8" customFormat="1" ht="21" customHeight="1" x14ac:dyDescent="0.2">
      <c r="B48" s="396" t="s">
        <v>254</v>
      </c>
      <c r="C48" s="396"/>
      <c r="D48" s="396"/>
      <c r="E48" s="396"/>
      <c r="F48" s="396"/>
      <c r="G48" s="396"/>
      <c r="H48" s="396"/>
      <c r="I48" s="396"/>
      <c r="J48" s="396"/>
      <c r="K48" s="396"/>
      <c r="L48" s="396"/>
      <c r="M48" s="396"/>
      <c r="N48" s="396"/>
      <c r="O48" s="396"/>
    </row>
    <row r="49" spans="2:15" s="8" customFormat="1" ht="11.25" customHeight="1" x14ac:dyDescent="0.2">
      <c r="B49" s="438" t="s">
        <v>288</v>
      </c>
      <c r="C49" s="438"/>
      <c r="D49" s="438"/>
      <c r="E49" s="438"/>
      <c r="F49" s="438"/>
      <c r="G49" s="438"/>
      <c r="H49" s="438"/>
      <c r="I49" s="438"/>
      <c r="J49" s="438"/>
      <c r="K49" s="438"/>
      <c r="L49" s="438"/>
      <c r="M49" s="438"/>
      <c r="N49" s="438"/>
      <c r="O49" s="438"/>
    </row>
    <row r="50" spans="2:15" s="8" customFormat="1" ht="16.5" customHeight="1" x14ac:dyDescent="0.2">
      <c r="B50" s="438"/>
      <c r="C50" s="438"/>
      <c r="D50" s="438"/>
      <c r="E50" s="438"/>
      <c r="F50" s="438"/>
      <c r="G50" s="438"/>
      <c r="H50" s="438"/>
      <c r="I50" s="438"/>
      <c r="J50" s="438"/>
      <c r="K50" s="438"/>
      <c r="L50" s="438"/>
      <c r="M50" s="438"/>
      <c r="N50" s="438"/>
      <c r="O50" s="438"/>
    </row>
    <row r="51" spans="2:15" s="8" customFormat="1" ht="11.25" x14ac:dyDescent="0.2"/>
    <row r="52" spans="2:15" s="8" customFormat="1" ht="11.25" x14ac:dyDescent="0.2"/>
    <row r="53" spans="2:15" s="8" customFormat="1" ht="19.5" customHeight="1" x14ac:dyDescent="0.2"/>
    <row r="54" spans="2:15" s="8" customFormat="1" ht="11.25" x14ac:dyDescent="0.2"/>
  </sheetData>
  <mergeCells count="12">
    <mergeCell ref="B49:O50"/>
    <mergeCell ref="A9:A10"/>
    <mergeCell ref="B3:O3"/>
    <mergeCell ref="B40:O40"/>
    <mergeCell ref="B42:O42"/>
    <mergeCell ref="C5:N6"/>
    <mergeCell ref="B48:O48"/>
    <mergeCell ref="L9:N9"/>
    <mergeCell ref="H9:K9"/>
    <mergeCell ref="B9:G9"/>
    <mergeCell ref="O9:O10"/>
    <mergeCell ref="B44:N44"/>
  </mergeCells>
  <phoneticPr fontId="17" type="noConversion"/>
  <hyperlinks>
    <hyperlink ref="A8" location="Sommaire!A1" display="Sommaire" xr:uid="{00000000-0004-0000-0800-000000000000}"/>
  </hyperlinks>
  <pageMargins left="0.39370078740157483" right="0.39370078740157483" top="0.59055118110236227" bottom="0.59055118110236227" header="0.51181102362204722" footer="0.51181102362204722"/>
  <pageSetup paperSize="9" scale="69" orientation="landscape" r:id="rId1"/>
  <headerFooter alignWithMargins="0">
    <oddHeader>&amp;R&amp;"Arial,Italique"&amp;8Observatoire Statistiques et Etudes - CAF de la Réunion - Mai 2021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Sommaire</vt:lpstr>
      <vt:lpstr>ALLOC</vt:lpstr>
      <vt:lpstr>PREST_ENF</vt:lpstr>
      <vt:lpstr>AIDE_LOGT</vt:lpstr>
      <vt:lpstr>PPA</vt:lpstr>
      <vt:lpstr>MINIMA_1</vt:lpstr>
      <vt:lpstr>MINIMA_2</vt:lpstr>
      <vt:lpstr>BAS REVENUS</vt:lpstr>
      <vt:lpstr>RESS</vt:lpstr>
      <vt:lpstr>ENFANT</vt:lpstr>
      <vt:lpstr>MONTANTS_PAYES</vt:lpstr>
      <vt:lpstr>QPV</vt:lpstr>
      <vt:lpstr>IRIS</vt:lpstr>
      <vt:lpstr>AIDE_LOGT!Impression_des_titres</vt:lpstr>
      <vt:lpstr>ALLOC!Impression_des_titres</vt:lpstr>
      <vt:lpstr>'BAS REVENUS'!Impression_des_titres</vt:lpstr>
      <vt:lpstr>ENFANT!Impression_des_titres</vt:lpstr>
      <vt:lpstr>MINIMA_1!Impression_des_titres</vt:lpstr>
      <vt:lpstr>PPA!Impression_des_titres</vt:lpstr>
      <vt:lpstr>AIDE_LOGT!Zone_d_impression</vt:lpstr>
      <vt:lpstr>ENFANT!Zone_d_impression</vt:lpstr>
      <vt:lpstr>MINIMA_2!Zone_d_impression</vt:lpstr>
      <vt:lpstr>MONTANTS_PAYES!Zone_d_impression</vt:lpstr>
      <vt:lpstr>PREST_ENF!Zone_d_impression</vt:lpstr>
      <vt:lpstr>RESS!Zone_d_impression</vt:lpstr>
    </vt:vector>
  </TitlesOfParts>
  <Company>CAF DE LA REUNION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fcali974</dc:creator>
  <cp:lastModifiedBy>Farida MANGATA-RAMSAMY 974</cp:lastModifiedBy>
  <cp:lastPrinted>2022-06-03T09:22:02Z</cp:lastPrinted>
  <dcterms:created xsi:type="dcterms:W3CDTF">2007-11-07T07:04:53Z</dcterms:created>
  <dcterms:modified xsi:type="dcterms:W3CDTF">2023-01-23T12:35:08Z</dcterms:modified>
</cp:coreProperties>
</file>