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345" yWindow="-15" windowWidth="12360" windowHeight="12930" tabRatio="892"/>
  </bookViews>
  <sheets>
    <sheet name="Sommaire" sheetId="1" r:id="rId1"/>
    <sheet name="ALLOC" sheetId="2" r:id="rId2"/>
    <sheet name="PREST_ENF" sheetId="4" r:id="rId3"/>
    <sheet name="AIDE_LOGT" sheetId="5" r:id="rId4"/>
    <sheet name="PPA" sheetId="18" r:id="rId5"/>
    <sheet name="MINIMA_1" sheetId="6" r:id="rId6"/>
    <sheet name="MINIMA_2" sheetId="7" r:id="rId7"/>
    <sheet name="BAS REVENUS" sheetId="19" r:id="rId8"/>
    <sheet name="RESS" sheetId="9" r:id="rId9"/>
    <sheet name="ENFANT" sheetId="16" r:id="rId10"/>
    <sheet name="MONTANTS_PAYES" sheetId="25" r:id="rId11"/>
    <sheet name="QPV" sheetId="26" r:id="rId12"/>
    <sheet name="IRIS" sheetId="27" r:id="rId13"/>
  </sheets>
  <definedNames>
    <definedName name="_xlnm._FilterDatabase" localSheetId="12" hidden="1">IRIS!$A$12:$Y$321</definedName>
    <definedName name="_xlnm.Print_Titles" localSheetId="3">AIDE_LOGT!$A:$A</definedName>
    <definedName name="_xlnm.Print_Titles" localSheetId="1">ALLOC!$A:$A</definedName>
    <definedName name="_xlnm.Print_Titles" localSheetId="7">'BAS REVENUS'!$A:$A</definedName>
    <definedName name="_xlnm.Print_Titles" localSheetId="9">ENFANT!$A:$A</definedName>
    <definedName name="_xlnm.Print_Titles" localSheetId="5">MINIMA_1!$A:$A</definedName>
    <definedName name="_xlnm.Print_Titles" localSheetId="4">PPA!$A:$A</definedName>
    <definedName name="_xlnm.Print_Area" localSheetId="3">AIDE_LOGT!$A$1:$N$51</definedName>
    <definedName name="_xlnm.Print_Area" localSheetId="9">ENFANT!$A$1:$W$39</definedName>
    <definedName name="_xlnm.Print_Area" localSheetId="6">MINIMA_2!$A$1:$S$43</definedName>
    <definedName name="_xlnm.Print_Area" localSheetId="10">MONTANTS_PAYES!$A$1:$G$66</definedName>
    <definedName name="_xlnm.Print_Area" localSheetId="2">PREST_ENF!$A$1:$T$56</definedName>
    <definedName name="_xlnm.Print_Area" localSheetId="8">RESS!$A$1:$O$48</definedName>
    <definedName name="_xlnm.Print_Area" localSheetId="0">Sommaire!$A$1:$Q$42</definedName>
  </definedNames>
  <calcPr calcId="145621"/>
</workbook>
</file>

<file path=xl/calcChain.xml><?xml version="1.0" encoding="utf-8"?>
<calcChain xmlns="http://schemas.openxmlformats.org/spreadsheetml/2006/main">
  <c r="AG37" i="18" l="1"/>
  <c r="AF37" i="18"/>
  <c r="AE37" i="18"/>
  <c r="AD37" i="18"/>
  <c r="G58" i="25" l="1"/>
  <c r="D56" i="25"/>
  <c r="D54" i="25"/>
  <c r="D53" i="25"/>
  <c r="C51" i="25"/>
  <c r="G50" i="25"/>
  <c r="D50" i="25"/>
  <c r="C47" i="25"/>
  <c r="G46" i="25"/>
  <c r="D46" i="25"/>
  <c r="G45" i="25"/>
  <c r="D45" i="25"/>
  <c r="D44" i="25"/>
  <c r="G43" i="25"/>
  <c r="D43" i="25"/>
  <c r="D42" i="25"/>
  <c r="G41" i="25"/>
  <c r="D41" i="25"/>
  <c r="D40" i="25"/>
  <c r="G39" i="25"/>
  <c r="D39" i="25"/>
  <c r="C36" i="25"/>
  <c r="G35" i="25"/>
  <c r="G34" i="25"/>
  <c r="D34" i="25"/>
  <c r="G33" i="25"/>
  <c r="D33" i="25"/>
  <c r="G29" i="25"/>
  <c r="D29" i="25"/>
  <c r="G28" i="25"/>
  <c r="D28" i="25"/>
  <c r="G27" i="25"/>
  <c r="D27" i="25"/>
  <c r="G26" i="25"/>
  <c r="D26" i="25"/>
  <c r="G25" i="25"/>
  <c r="C25" i="25"/>
  <c r="C30" i="25" s="1"/>
  <c r="C22" i="25"/>
  <c r="G21" i="25"/>
  <c r="D21" i="25"/>
  <c r="G20" i="25"/>
  <c r="D20" i="25"/>
  <c r="G19" i="25"/>
  <c r="D19" i="25"/>
  <c r="G18" i="25"/>
  <c r="D18" i="25"/>
  <c r="G17" i="25"/>
  <c r="D17" i="25"/>
  <c r="G16" i="25"/>
  <c r="D16" i="25"/>
  <c r="C58" i="25" l="1"/>
  <c r="D58" i="25" s="1"/>
  <c r="D25" i="25"/>
  <c r="B3" i="16" l="1"/>
  <c r="A40" i="5" l="1"/>
  <c r="A39" i="16" l="1"/>
  <c r="A40" i="19" l="1"/>
  <c r="B3" i="19"/>
  <c r="A40" i="18"/>
  <c r="P3" i="18"/>
  <c r="B3" i="18"/>
  <c r="M3" i="16" l="1"/>
  <c r="A39" i="9"/>
  <c r="B3" i="9"/>
  <c r="A41" i="7"/>
  <c r="B3" i="7"/>
  <c r="A40" i="6"/>
  <c r="P3" i="6"/>
  <c r="B3" i="6"/>
  <c r="B3" i="5"/>
  <c r="A40" i="4"/>
  <c r="B3" i="4"/>
  <c r="Z3" i="2"/>
  <c r="P3" i="2"/>
</calcChain>
</file>

<file path=xl/sharedStrings.xml><?xml version="1.0" encoding="utf-8"?>
<sst xmlns="http://schemas.openxmlformats.org/spreadsheetml/2006/main" count="2352" uniqueCount="1152">
  <si>
    <t>Ancien complément</t>
  </si>
  <si>
    <t>Majoration vie autonome</t>
  </si>
  <si>
    <t>Complément de ressources</t>
  </si>
  <si>
    <t>Régime du responsable du dossier</t>
  </si>
  <si>
    <t>Régime d'appartenance du responsable du dossier</t>
  </si>
  <si>
    <t>Moins de 25 ans</t>
  </si>
  <si>
    <t>Général</t>
  </si>
  <si>
    <t>Agricole</t>
  </si>
  <si>
    <t>Spécial</t>
  </si>
  <si>
    <t>Autres</t>
  </si>
  <si>
    <t>Farida MANGATA-RAMSAMY</t>
  </si>
  <si>
    <t>Nés en cours d'année</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</si>
  <si>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</si>
  <si>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</si>
  <si>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</si>
  <si>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</si>
  <si>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</si>
  <si>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</si>
  <si>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</si>
  <si>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</si>
  <si>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</si>
  <si>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</si>
  <si>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</si>
  <si>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</si>
  <si>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</si>
  <si>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</si>
  <si>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</si>
  <si>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</si>
  <si>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</si>
  <si>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</si>
  <si>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</si>
  <si>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 ou plus</t>
  </si>
  <si>
    <t>Nb d'enfants bénéficiaires AEEH de base</t>
  </si>
  <si>
    <t>Nb d'enfants bénéficiaires AEEH complémentaires</t>
  </si>
  <si>
    <t>J.Romain CALLY</t>
  </si>
  <si>
    <t>COMMUNE</t>
  </si>
  <si>
    <t>Nombre d'allocataires</t>
  </si>
  <si>
    <t>Composition familiale</t>
  </si>
  <si>
    <t>Personnes isolées</t>
  </si>
  <si>
    <t>Familles monoparentales</t>
  </si>
  <si>
    <t>Couples sans enfant</t>
  </si>
  <si>
    <t>Couples avec enfant(s)</t>
  </si>
  <si>
    <t>Bras Panon</t>
  </si>
  <si>
    <t>Cilaos</t>
  </si>
  <si>
    <t>Entre-Deux</t>
  </si>
  <si>
    <t>Etang-Salé</t>
  </si>
  <si>
    <t>La Possession</t>
  </si>
  <si>
    <t>Le Port</t>
  </si>
  <si>
    <t>Le Tampon</t>
  </si>
  <si>
    <t>Les Avirons</t>
  </si>
  <si>
    <t>Petite Ile</t>
  </si>
  <si>
    <t>Pl. des Palmistes</t>
  </si>
  <si>
    <t>Salazie</t>
  </si>
  <si>
    <t>St-André</t>
  </si>
  <si>
    <t>St-Benoit</t>
  </si>
  <si>
    <t>St-Denis</t>
  </si>
  <si>
    <t>St-Joseph</t>
  </si>
  <si>
    <t>St-Leu</t>
  </si>
  <si>
    <t>St-Louis</t>
  </si>
  <si>
    <t>St-Paul</t>
  </si>
  <si>
    <t>St-Philippe</t>
  </si>
  <si>
    <t>St-Pierre</t>
  </si>
  <si>
    <t>Ste-Marie</t>
  </si>
  <si>
    <t>Ste-Rose</t>
  </si>
  <si>
    <t>Ste-Suzanne</t>
  </si>
  <si>
    <t>Trois Bassins</t>
  </si>
  <si>
    <t>TOTAL</t>
  </si>
  <si>
    <t>Masculin</t>
  </si>
  <si>
    <t>Féminin</t>
  </si>
  <si>
    <t>Femmes</t>
  </si>
  <si>
    <t>Hommes</t>
  </si>
  <si>
    <t>1 enfant</t>
  </si>
  <si>
    <t>2 enfants</t>
  </si>
  <si>
    <t>3 enfants ou plus</t>
  </si>
  <si>
    <t>25-29 ans</t>
  </si>
  <si>
    <t>30-39 ans</t>
  </si>
  <si>
    <t>40-49 ans</t>
  </si>
  <si>
    <t>50-59 ans</t>
  </si>
  <si>
    <t>60 ans ou plus</t>
  </si>
  <si>
    <t>Actifs</t>
  </si>
  <si>
    <t>Chômeurs</t>
  </si>
  <si>
    <t>Etudiants</t>
  </si>
  <si>
    <t>Retraités</t>
  </si>
  <si>
    <t>Veufs ou veuves</t>
  </si>
  <si>
    <t>Situation matrimoniale déclarée</t>
  </si>
  <si>
    <t>Age du responsable du dossier</t>
  </si>
  <si>
    <t>CAISSE D'ALLOCATIONS FAMILIALES DE LA REUNION</t>
  </si>
  <si>
    <t>Personnes couvertes</t>
  </si>
  <si>
    <t>Activité du responsable du dossier</t>
  </si>
  <si>
    <t>Mariés, pacsés ou en concubinage</t>
  </si>
  <si>
    <t>ALLOC</t>
  </si>
  <si>
    <t>Accompagnement des familles</t>
  </si>
  <si>
    <t>Jeunes enfants</t>
  </si>
  <si>
    <t>AF</t>
  </si>
  <si>
    <t>CF</t>
  </si>
  <si>
    <t>ARS</t>
  </si>
  <si>
    <t>Nb d'enfants bénéficiaires</t>
  </si>
  <si>
    <t>Nb d'allocataires</t>
  </si>
  <si>
    <t>AJPP</t>
  </si>
  <si>
    <t>ASF</t>
  </si>
  <si>
    <t>AEEH</t>
  </si>
  <si>
    <t>PAJE</t>
  </si>
  <si>
    <t>PAJE - Allocation de base</t>
  </si>
  <si>
    <t>PAJE - Complément de mode de garde</t>
  </si>
  <si>
    <t>PAJE - Prime à la naissance ou d'adoption</t>
  </si>
  <si>
    <t>PAJE - Complément de libre choix d'activité</t>
  </si>
  <si>
    <t xml:space="preserve">      la notion de personne isolée et de couple est relative à la présence réelle du conjoint dans le foyer et non à sa situation matrimoniale</t>
  </si>
  <si>
    <t>PREST_ENF</t>
  </si>
  <si>
    <t>LES CARACTERISTIQUES DES ALLOCATAIRES</t>
  </si>
  <si>
    <t>LES AIDES AU LOGEMENT</t>
  </si>
  <si>
    <t xml:space="preserve">LES CARACTERISTIQUES DES ALLOCATAIRES </t>
  </si>
  <si>
    <t>ALF</t>
  </si>
  <si>
    <t>ALS</t>
  </si>
  <si>
    <t>Montant moyen de l'aide au logement</t>
  </si>
  <si>
    <t>Montant médian de l'aide au logement</t>
  </si>
  <si>
    <t>AIDE_LOGT</t>
  </si>
  <si>
    <t>LES MINIMA SOCIAUX</t>
  </si>
  <si>
    <t>RSO</t>
  </si>
  <si>
    <t>AAH</t>
  </si>
  <si>
    <t>Minima sociaux</t>
  </si>
  <si>
    <t>25 à 39 ans</t>
  </si>
  <si>
    <t>40 à 49 ans</t>
  </si>
  <si>
    <t>50 ans ou plus</t>
  </si>
  <si>
    <t>Personne isolée</t>
  </si>
  <si>
    <t>Famille monoparentale</t>
  </si>
  <si>
    <t>Couple sans enfant</t>
  </si>
  <si>
    <t>Moins de 2 ans</t>
  </si>
  <si>
    <t>2 à 4 ans révolus</t>
  </si>
  <si>
    <t>5 ans ou plus</t>
  </si>
  <si>
    <t>25 à 29 ans</t>
  </si>
  <si>
    <t>Titulaire de l'AAH</t>
  </si>
  <si>
    <t>Monsieur</t>
  </si>
  <si>
    <t>Madame</t>
  </si>
  <si>
    <t>Complément AAH</t>
  </si>
  <si>
    <t>30 à 39 ans</t>
  </si>
  <si>
    <t>50 à 59 ans</t>
  </si>
  <si>
    <t>LES MINIMA SOCIAUX - Partie 1</t>
  </si>
  <si>
    <t>LES MINIMA SOCIAUX - Partie 2</t>
  </si>
  <si>
    <t>MINIMA_1</t>
  </si>
  <si>
    <t>MINIMA_2</t>
  </si>
  <si>
    <t>LES RESSOURCES DES ALLOCATAIRES</t>
  </si>
  <si>
    <t>Tranche de QF CNAF</t>
  </si>
  <si>
    <t>Part des prestations CAF dans revenu final</t>
  </si>
  <si>
    <t>Ressources déclarées inférieures ou supérieures au SMIC</t>
  </si>
  <si>
    <t>RESS</t>
  </si>
  <si>
    <t>LE DENOMBREMENT DES ENFANTS</t>
  </si>
  <si>
    <t>Nombre d'enfants à charge au sens des PF</t>
  </si>
  <si>
    <t>Nombre d'enfants présents par tranche d'âge</t>
  </si>
  <si>
    <t>ENFANT</t>
  </si>
  <si>
    <t>SOMMAIRE</t>
  </si>
  <si>
    <t>Nulles</t>
  </si>
  <si>
    <t>Ressources non déclarées</t>
  </si>
  <si>
    <t>QF CNAF</t>
  </si>
  <si>
    <t>0 à 149 €</t>
  </si>
  <si>
    <t>150 à 299 €</t>
  </si>
  <si>
    <t>300 à 499 €</t>
  </si>
  <si>
    <t>500 à 1 999 €</t>
  </si>
  <si>
    <t>2 000 € ou plus</t>
  </si>
  <si>
    <t>moins de 50%</t>
  </si>
  <si>
    <t>50 à 74%</t>
  </si>
  <si>
    <t>75 à 99%</t>
  </si>
  <si>
    <t>Supérieures ou égales au SMIC*</t>
  </si>
  <si>
    <t>Inférieures au SMIC* mais non nulles</t>
  </si>
  <si>
    <t>Nombre d'enfants présents</t>
  </si>
  <si>
    <r>
      <t>Nombre d'enfants présents :</t>
    </r>
    <r>
      <rPr>
        <sz val="8"/>
        <rFont val="Arial"/>
        <family val="2"/>
      </rPr>
      <t xml:space="preserve"> enfant âgé de moins de 25 ans qu'il ouvre droit ou non à une prestation</t>
    </r>
  </si>
  <si>
    <t>RSA</t>
  </si>
  <si>
    <t>Sexe du responsable du dossier</t>
  </si>
  <si>
    <t>LES PRESTATIONS LIEES A L'ENFANCE</t>
  </si>
  <si>
    <t>Célibataires, divorcés ou séparés</t>
  </si>
  <si>
    <t>Sommaire</t>
  </si>
  <si>
    <t>Hors département (mutation)</t>
  </si>
  <si>
    <t>Inactifs ou inconnus</t>
  </si>
  <si>
    <t>Ancienneté dans le dispositif 
(Date demande à l'origine RSA versable)</t>
  </si>
  <si>
    <t>Nombre de bénéficiaires</t>
  </si>
  <si>
    <t>Composition familiale au sens du RSA</t>
  </si>
  <si>
    <t>MINIMA SOCIAUX (RSA Socle et/ou RSO et/ou AAH et/ou complément AAH sans AAH)</t>
  </si>
  <si>
    <t>PRESTATIONS</t>
  </si>
  <si>
    <t>Liées à l'accompagnement des familles</t>
  </si>
  <si>
    <t>Complément Familial</t>
  </si>
  <si>
    <t>Allocation de Rentrée Scolaire</t>
  </si>
  <si>
    <t>Allocation Journalière de Présence Parentale</t>
  </si>
  <si>
    <t>Allocation de Soutien Familial</t>
  </si>
  <si>
    <t>Allocation d'Education Enfant Handicapé</t>
  </si>
  <si>
    <t>Sous-total (accompagnement des familles)</t>
  </si>
  <si>
    <t>Liées aux jeunes enfants</t>
  </si>
  <si>
    <t>Prestation Accueil du Jeune Enfant</t>
  </si>
  <si>
    <t>dont Prime à la naissance ou prime d'adoption</t>
  </si>
  <si>
    <t>dont Allocation de base</t>
  </si>
  <si>
    <t>dont Complément de libre choix d'activité et/ou mode de garde</t>
  </si>
  <si>
    <t>Sous-total (jeune enfant)</t>
  </si>
  <si>
    <t>Liées au logement</t>
  </si>
  <si>
    <t>Allocation Logement à caractère Familial (1)</t>
  </si>
  <si>
    <t>Allocation Logement à caractère Social</t>
  </si>
  <si>
    <t>Prime de déménagement</t>
  </si>
  <si>
    <t>Sous-total (logement)</t>
  </si>
  <si>
    <t>Liées aux minima sociaux</t>
  </si>
  <si>
    <t>Allocation aux Adultes Handicapés</t>
  </si>
  <si>
    <t>AAH - Ancien Complément</t>
  </si>
  <si>
    <t>AAH - Compléments de Ressources</t>
  </si>
  <si>
    <t>AAH - Majoration Vie Autonome</t>
  </si>
  <si>
    <t>Sous-total (minima sociaux)</t>
  </si>
  <si>
    <t>Frais de tutelles</t>
  </si>
  <si>
    <t>(1) y compris l'ALF "Dom - Mesures spécifiques - compte de tiers"</t>
  </si>
  <si>
    <t>(3) remplacé par le RSA depuis le 01/01/2011</t>
  </si>
  <si>
    <t>Allocations Familiales</t>
  </si>
  <si>
    <t>Revenu Minimum d'Insertion (2) (3)</t>
  </si>
  <si>
    <t>QF CNAF non calculé</t>
  </si>
  <si>
    <t>Ressources déclarées en N-2</t>
  </si>
  <si>
    <t>Allocation de Parent Isolé (2) (3)</t>
  </si>
  <si>
    <t>(2) remise sur créances non recouvrées</t>
  </si>
  <si>
    <t>PAJE -                        La prestation partagée d'éducation de l'enfant (PreParE)</t>
  </si>
  <si>
    <t>dont Prestation partagée de l'éducation de l'enfant</t>
  </si>
  <si>
    <t>Revenu de SOlidarité</t>
  </si>
  <si>
    <t>Moins de 20 ans</t>
  </si>
  <si>
    <t>Nb allocataires</t>
  </si>
  <si>
    <t>Nb d'enfants bénéficaires</t>
  </si>
  <si>
    <t>Nb d'enfants bénéficaires au sens des PF</t>
  </si>
  <si>
    <t>TOTAL allocataires AL</t>
  </si>
  <si>
    <t>TOTAL Personnes couvertes AL</t>
  </si>
  <si>
    <t>Nb d'enfants à charge au sens des AL</t>
  </si>
  <si>
    <t>Type de parc</t>
  </si>
  <si>
    <t>Nb personnes couvertes</t>
  </si>
  <si>
    <t>LA PRIME D'ACTIVITE</t>
  </si>
  <si>
    <t>PPA</t>
  </si>
  <si>
    <t>Majoration isolement</t>
  </si>
  <si>
    <t>Avec au moins une bonification individuelle</t>
  </si>
  <si>
    <t>Taux incapacité &gt;80%</t>
  </si>
  <si>
    <t>ALLOCATAIRES BAS REVENUS</t>
  </si>
  <si>
    <t>Nb enfants bas revenus</t>
  </si>
  <si>
    <t>Part des allocataires bas revenus</t>
  </si>
  <si>
    <t>Allocataires Bas Revenus</t>
  </si>
  <si>
    <t>BASREV</t>
  </si>
  <si>
    <t>Composition familiale au sens de la PPA</t>
  </si>
  <si>
    <t>Composition familiale du dossier</t>
  </si>
  <si>
    <t>Liées à l'activité</t>
  </si>
  <si>
    <t>Prime Pour l’ Activité</t>
  </si>
  <si>
    <r>
      <t xml:space="preserve">Autres </t>
    </r>
    <r>
      <rPr>
        <sz val="8"/>
        <color indexed="18"/>
        <rFont val="Arial"/>
        <family val="2"/>
      </rPr>
      <t>(primes exceptionnelles ARS, primes exceptionnelles PSA, ALINE, RMA, AFEAMA) (2)</t>
    </r>
  </si>
  <si>
    <t>Prestations payées dans l'Union Européenne</t>
  </si>
  <si>
    <t>N.B. concernant 
les effectifs : un alloctaire peut bénéficier de plusieurs prestations</t>
  </si>
  <si>
    <t>Nb d'enfants à charge au sens des prestations familiales</t>
  </si>
  <si>
    <t>Nb de personnes couvertes</t>
  </si>
  <si>
    <t xml:space="preserve">Définitions: </t>
  </si>
  <si>
    <r>
      <t>Personnes couvertes</t>
    </r>
    <r>
      <rPr>
        <sz val="8"/>
        <color theme="1" tint="0.249977111117893"/>
        <rFont val="Arial"/>
        <family val="2"/>
      </rPr>
      <t xml:space="preserve"> : comprend l'allocataire, le conjoint éventuel, les enfants et les autres personnes à charge</t>
    </r>
  </si>
  <si>
    <r>
      <t>Composition familiale</t>
    </r>
    <r>
      <rPr>
        <sz val="8"/>
        <color theme="1" tint="0.249977111117893"/>
        <rFont val="Arial"/>
        <family val="2"/>
      </rPr>
      <t xml:space="preserve"> : les enfants sont à charge au sens des prestations familiales (âgés de moins de 20 ans)</t>
    </r>
  </si>
  <si>
    <r>
      <t>AF : Allocations Familiales</t>
    </r>
    <r>
      <rPr>
        <sz val="8"/>
        <color theme="1" tint="0.249977111117893"/>
        <rFont val="Arial"/>
        <family val="2"/>
      </rPr>
      <t xml:space="preserve"> – versée dès le 1er enfant à charge dans les DOM.</t>
    </r>
  </si>
  <si>
    <r>
      <t>CF : Complément Familial</t>
    </r>
    <r>
      <rPr>
        <sz val="8"/>
        <color theme="1" tint="0.249977111117893"/>
        <rFont val="Arial"/>
        <family val="2"/>
      </rPr>
      <t xml:space="preserve"> – versée aux familles ayant au moins un enfant à charge âgé de 3 à 5 ans. Prestation soumise à condition de ressources.</t>
    </r>
  </si>
  <si>
    <r>
      <t>ARS : Allocation de Rentrée Scolaire</t>
    </r>
    <r>
      <rPr>
        <sz val="8"/>
        <color theme="1" tint="0.249977111117893"/>
        <rFont val="Arial"/>
        <family val="2"/>
      </rPr>
      <t xml:space="preserve"> – versée annuellement aux familles ayant au moins un enfant à charge scolarisé ou en apprentissage, âgé de 6 à 18 ans non révolus au 15/09 de la rentrée. Prestation soumise à condition de ressources.</t>
    </r>
  </si>
  <si>
    <r>
      <t>AJPP : Allocation Journalière de Présence Parentale</t>
    </r>
    <r>
      <rPr>
        <sz val="8"/>
        <color theme="1" tint="0.249977111117893"/>
        <rFont val="Arial"/>
        <family val="2"/>
      </rPr>
      <t xml:space="preserve"> – versée aux parents qui font le choix d’interrompre ou de réduire leur activité dans le cadre d’un congé de présence parentale pour s’occuper de leur enfant malade, handicapé ou accidenté. Prestation non soumise à condition de ressources. Nouvelle appellation de l’APP depuis mai 2006.</t>
    </r>
  </si>
  <si>
    <r>
      <t>ASF : Allocation de Soutien Familial</t>
    </r>
    <r>
      <rPr>
        <sz val="8"/>
        <color theme="1" tint="0.249977111117893"/>
        <rFont val="Arial"/>
        <family val="2"/>
      </rPr>
      <t xml:space="preserve"> – versée aux personnes ou familles qui assument la charge d’au moins un enfant orphelin ou abandonné. Prestation non soumise à condition de ressources.</t>
    </r>
  </si>
  <si>
    <r>
      <t xml:space="preserve">ASF Nombre d'enfants bénéficiares : </t>
    </r>
    <r>
      <rPr>
        <sz val="8"/>
        <color theme="1" tint="0.249977111117893"/>
        <rFont val="Arial"/>
        <family val="2"/>
      </rPr>
      <t>NB enfants à charge au sens des AF.</t>
    </r>
  </si>
  <si>
    <r>
      <t>AEEH : Allocation d’Education de l’Enfant Handicapé</t>
    </r>
    <r>
      <rPr>
        <sz val="8"/>
        <color theme="1" tint="0.249977111117893"/>
        <rFont val="Arial"/>
        <family val="2"/>
      </rPr>
      <t xml:space="preserve"> – versée aux familles ayant au moins un enfant à charge âgé de 0 à 20 ans révolu présentant un handicap. Prestation non soumise à condition de ressources. Nouvelle appellation de l’AES depuis février 2006.</t>
    </r>
  </si>
  <si>
    <r>
      <t>PAJE : Prestation d’Accueil du Jeune Enfant</t>
    </r>
    <r>
      <rPr>
        <sz val="8"/>
        <color theme="1" tint="0.249977111117893"/>
        <rFont val="Arial"/>
        <family val="2"/>
      </rPr>
      <t xml:space="preserve"> – depuis le 1</t>
    </r>
    <r>
      <rPr>
        <vertAlign val="superscript"/>
        <sz val="8"/>
        <color theme="1" tint="0.249977111117893"/>
        <rFont val="Arial"/>
        <family val="2"/>
      </rPr>
      <t>er</t>
    </r>
    <r>
      <rPr>
        <sz val="8"/>
        <color theme="1" tint="0.249977111117893"/>
        <rFont val="Arial"/>
        <family val="2"/>
      </rPr>
      <t xml:space="preserve"> janvier 2004, cette nouvelle prestation se substitue aux cinq prestations liées à l’enfance : l’APJE, l’APE, l’AGED, l’AFEAMA et l’AAD. Elle concerne les enfants nés ou adoptés depuis le 1</t>
    </r>
    <r>
      <rPr>
        <vertAlign val="superscript"/>
        <sz val="8"/>
        <color theme="1" tint="0.249977111117893"/>
        <rFont val="Arial"/>
        <family val="2"/>
      </rPr>
      <t xml:space="preserve">er </t>
    </r>
    <r>
      <rPr>
        <sz val="8"/>
        <color theme="1" tint="0.249977111117893"/>
        <rFont val="Arial"/>
        <family val="2"/>
      </rPr>
      <t xml:space="preserve">janvier 2004. Cette prestation comprend la prime à la naissance ou à l’adoption, l’allocation de base, le complément de libre choix d’activité ou de mode de garde et la prestation partagée d'éducation de l'enfant. Un allocataire peut bénéficier en même temps de plusieurs "sous-prestations". Le Complément de libre choix d’activité (Clca) est remplacé par la Prestation partagée d’éducation de l’enfant (PreParE) pour tous les enfants nés ou adoptés à compter du 1er janvier 2015. </t>
    </r>
  </si>
  <si>
    <r>
      <t xml:space="preserve">Nombre d'enfants bénéficiaires AF : </t>
    </r>
    <r>
      <rPr>
        <sz val="8"/>
        <color theme="1" tint="0.249977111117893"/>
        <rFont val="Arial"/>
        <family val="2"/>
      </rPr>
      <t xml:space="preserve">Nombre d'enfants ouvrant droit AF indiquant le nombre d'enfants considérés comme à charge pour les AF. Renseigné uniquement s'il y a des AF versables. Les enfants en garde alternée sont comptés pour 1/2.
Plus nombre d'enfants percevant le forfait AF (20 ans révolus au 1er jour du mois de référence). </t>
    </r>
  </si>
  <si>
    <r>
      <t xml:space="preserve">ALF : Allocation de Logement à caractère Familial </t>
    </r>
    <r>
      <rPr>
        <sz val="8"/>
        <color theme="1" tint="0.249977111117893"/>
        <rFont val="Arial"/>
        <family val="2"/>
      </rPr>
      <t>– versée aux allocataires ayant à charge au moins un enfant âgé de moins de 22 ans, aux jeunes ménages sans enfant sous certaines conditions, aux personnes  ou ménages ayant à leur charge un parent âgé ou infirme et justifiant d’une dépense de logement. Prestation soumise à condition de ressources.</t>
    </r>
  </si>
  <si>
    <r>
      <t>ALS : Allocation de Logement à caractère Social</t>
    </r>
    <r>
      <rPr>
        <sz val="8"/>
        <color theme="1" tint="0.249977111117893"/>
        <rFont val="Arial"/>
        <family val="2"/>
      </rPr>
      <t xml:space="preserve"> - versée aux allocataires ayant à faire face à des dépenses de logement et ne bénéficiant pas déjà de l’ALF. Prestation soumise à condition de ressources.</t>
    </r>
  </si>
  <si>
    <t>Définitions</t>
  </si>
  <si>
    <r>
      <t xml:space="preserve">PPA : </t>
    </r>
    <r>
      <rPr>
        <sz val="8"/>
        <color theme="1" tint="0.249977111117893"/>
        <rFont val="Arial"/>
        <family val="2"/>
      </rPr>
      <t xml:space="preserve">La Prime d'activité est une prestation familiale qui complète les revenus d'activité professionnelle.
Depuis le 1er janvier 2016, le volet « activité » du revenu de solidarité active (Rsa) est remplacé par la prime d’activité, en France métropolitaine et dans les départements d’Outre-mer (Dom), à l’exception de Mayotte où elle entrera en vigueur au 1er juillet. Cette nouvelle prestation remplace le volet « activité » du revenu de solidarité active (Rsa), ainsi que la Prime pour l’emploi (Ppe). </t>
    </r>
  </si>
  <si>
    <r>
      <rPr>
        <b/>
        <sz val="8"/>
        <color theme="1" tint="0.249977111117893"/>
        <rFont val="Arial"/>
        <family val="2"/>
      </rPr>
      <t xml:space="preserve">Majoration isolement : </t>
    </r>
    <r>
      <rPr>
        <sz val="8"/>
        <color theme="1" tint="0.249977111117893"/>
        <rFont val="Arial"/>
        <family val="2"/>
      </rPr>
      <t>Cette majoration est accordée lorsque le bénéficiaire est isolé avec des enfants à charge.</t>
    </r>
  </si>
  <si>
    <r>
      <t xml:space="preserve">RSA : Revenu de Solidarité Active – </t>
    </r>
    <r>
      <rPr>
        <sz val="8"/>
        <color theme="1" tint="0.249977111117893"/>
        <rFont val="Arial"/>
        <family val="2"/>
      </rPr>
      <t>versé aux personnes âgées de 25 ans et plus ou assumant la charge d'un enfant né ou à naître. Cette prestation soumise aux conditions de ressources dépend de la condition familiale et est différentielle. Entré en vigueur à partir du 1er janvier 2011 dans les DOM, le RSA a pour objectif: de completer les revenus du travail pour ceux qui en ont besoin, d'encourager l'activité professionnelle, de lutter contre l'exclusion, de simplifier les minima sociaux. Il remplace les anciens dipositifs du RMI et de l'API.</t>
    </r>
  </si>
  <si>
    <t xml:space="preserve">En fonction de leurs ressources, certains allocataires peuvent cumuler la Prime d'Activité et le RSA socle. </t>
  </si>
  <si>
    <r>
      <t>RSO : Revenu de Solidarité</t>
    </r>
    <r>
      <rPr>
        <sz val="8"/>
        <color theme="1" tint="0.249977111117893"/>
        <rFont val="Arial"/>
        <family val="2"/>
      </rPr>
      <t xml:space="preserve"> – versée aux personnes de 55 ans ou plus ayant perçu de façon continue le RSA depuis 2 ans au moins et qui s’engagent à quitter le marché du travail et de l'insertion. Prestation soumise à condition de ressources. Cette allocation n’est pas cumulable avec l’AAH, la pension d’invalidité ou certaines allocations de vieillesse perçues par l’allocataire ou son conjoint ou concubin. Un RSO différentiel peut être servi.</t>
    </r>
  </si>
  <si>
    <r>
      <t>AAH : Allocation aux Adultes Handicapés</t>
    </r>
    <r>
      <rPr>
        <sz val="8"/>
        <color theme="1" tint="0.249977111117893"/>
        <rFont val="Arial"/>
        <family val="2"/>
      </rPr>
      <t xml:space="preserve"> – versée aux personnes handicapées âgées d’au moins 20 ans. Prestation soumise à condition de ressources. Elle peut être servie entre 16 et 20 ans si l’enfant n’est plus considéré comme étant à la charge de ses parents au sens des prestations familiales.</t>
    </r>
  </si>
  <si>
    <r>
      <t>Complément AAH :</t>
    </r>
    <r>
      <rPr>
        <sz val="8"/>
        <color theme="1" tint="0.249977111117893"/>
        <rFont val="Arial"/>
        <family val="2"/>
      </rPr>
      <t xml:space="preserve"> un complément d’allocation peut être servi si les personnes handicapées remplissent certaines conditions.</t>
    </r>
  </si>
  <si>
    <r>
      <t xml:space="preserve">Enfants bas revenus : </t>
    </r>
    <r>
      <rPr>
        <sz val="8"/>
        <color theme="1" tint="0.249977111117893"/>
        <rFont val="Arial"/>
        <family val="2"/>
      </rPr>
      <t>Ensemble des enfants vivant dans un foyer allocataires à Bas Revenus</t>
    </r>
  </si>
  <si>
    <r>
      <t>QF CNAF :</t>
    </r>
    <r>
      <rPr>
        <sz val="8"/>
        <color theme="1" tint="0.249977111117893"/>
        <rFont val="Arial"/>
        <family val="2"/>
      </rPr>
      <t xml:space="preserve"> ratio entre les ressources (cumul des revenus déclarés mensualisés et des prestations versées du mois en cours) sur le nombre de parts (2 pour la cellule parentale - isolé / couple, +0,5 par enfant à charge, +1 pour l'enfant de rang 3, +1 quel que soit le rang si l'enfant est handicapé)</t>
    </r>
  </si>
  <si>
    <r>
      <t>Part des prestations CAF dans le revenu final :</t>
    </r>
    <r>
      <rPr>
        <sz val="8"/>
        <color theme="1" tint="0.249977111117893"/>
        <rFont val="Arial"/>
        <family val="2"/>
      </rPr>
      <t xml:space="preserve"> correspond au montant total des prestations versées du mois en cours / la somme du montant total des prestations versées du mois en cours et les ressources déclarées mensualisées de l'année N-2. Les allocataires n'ayant pas déclaré de ressources ne sont pas pris en compte dans ce calcul.</t>
    </r>
  </si>
  <si>
    <r>
      <t>Ressources non déclarées :</t>
    </r>
    <r>
      <rPr>
        <sz val="8"/>
        <color theme="1" tint="0.249977111117893"/>
        <rFont val="Arial"/>
        <family val="2"/>
      </rPr>
      <t xml:space="preserve"> correspond aux allocataires bénéficiant de prestations non soumises aux conditions de ressources n'ayant pas obligation de déclarer des ressources ou aux allocataires percevant du RSA comme seule prestation (ils n'ont pas obligation de faire une déclaration annuelle de ressources, c'est la déclaration trimestrielle qui est prise en compte).</t>
    </r>
  </si>
  <si>
    <t>DONT CUMUL RSA-PPA</t>
  </si>
  <si>
    <t>20 à 24 ans</t>
  </si>
  <si>
    <t>20-24 ans</t>
  </si>
  <si>
    <t>Prime activité jeunes 18-25 ans non majorée</t>
  </si>
  <si>
    <t>Nationalité du responsable de dossier</t>
  </si>
  <si>
    <t>Française</t>
  </si>
  <si>
    <t>Etrangère (CEE ou Hors CEE)</t>
  </si>
  <si>
    <t>Taux d'effort brut médian</t>
  </si>
  <si>
    <t>Taux d'effort net médian</t>
  </si>
  <si>
    <r>
      <t xml:space="preserve">Le taux d'effort </t>
    </r>
    <r>
      <rPr>
        <sz val="8"/>
        <color theme="1" tint="0.249977111117893"/>
        <rFont val="Arial"/>
        <family val="2"/>
      </rPr>
      <t xml:space="preserve">est le rapport entre les dépenses de logement et le revenu des allocataires. Des taux d'efforts "brut" et "net" permettent d'apprécier le poids des dépenses de logement dans le budget des foyers allocataires selon la prise en compte ou non, de l'aide personnelle au logement perçue. </t>
    </r>
  </si>
  <si>
    <t>LA PRIME D'ACTIVITE - PPA</t>
  </si>
  <si>
    <t>dont RSA généralisé avec majoration isolement</t>
  </si>
  <si>
    <t>LES MONTANTS PAYÉS DES PRESTATIONS FAMILIALES ET LÉGALES 
DE LA CAF DE LA REUNION</t>
  </si>
  <si>
    <t>LES MONTANTS PAYES PAR PRESTATION</t>
  </si>
  <si>
    <t>MONTANTS_PAYES</t>
  </si>
  <si>
    <t>Couple avec enfant(s)</t>
  </si>
  <si>
    <t>Nombre de  bénéficiaires</t>
  </si>
  <si>
    <t>Définitions:</t>
  </si>
  <si>
    <t>Définition:</t>
  </si>
  <si>
    <t>Composition familiale des allocataires bas revenus</t>
  </si>
  <si>
    <r>
      <t xml:space="preserve">Bénéficiaires minima-sociaux : </t>
    </r>
    <r>
      <rPr>
        <sz val="8"/>
        <color theme="1" tint="0.249977111117893"/>
        <rFont val="Arial"/>
        <family val="2"/>
      </rPr>
      <t>allocataires bénéficiant d'u moins un minima social (RSA socle AAH et/ou Complément AAH sans AAH et/ou RSO)</t>
    </r>
  </si>
  <si>
    <t>Montants payés (avec droits constatés) 
exercice 2018</t>
  </si>
  <si>
    <t>Nombre d'allocataires en 2018</t>
  </si>
  <si>
    <t>Sous-total (activité (4) )</t>
  </si>
  <si>
    <t>(4) y compris Prime Retour à l'emploi</t>
  </si>
  <si>
    <r>
      <t xml:space="preserve">Médiane : </t>
    </r>
    <r>
      <rPr>
        <sz val="8"/>
        <color theme="1" tint="0.249977111117893"/>
        <rFont val="Arial"/>
        <family val="2"/>
      </rPr>
      <t>c'est une valeur qui divise une population en deux. La moitié des bénéficiaires d'aide au logement perçoit un montant inférieur à 252,26 euros et l'autre moitié un montant supérieur.</t>
    </r>
  </si>
  <si>
    <t>Locatif privé</t>
  </si>
  <si>
    <t>Locatif public</t>
  </si>
  <si>
    <t>Fonctionnaire</t>
  </si>
  <si>
    <t>Observatoire Statistiques et Etudes  :</t>
  </si>
  <si>
    <t>Sources : FR6 de septembre 2019 - CAF de La Réunion</t>
  </si>
  <si>
    <r>
      <t>Allocataire - Noyau dur</t>
    </r>
    <r>
      <rPr>
        <sz val="8"/>
        <color theme="1" tint="0.249977111117893"/>
        <rFont val="Arial"/>
        <family val="2"/>
      </rPr>
      <t xml:space="preserve"> : Il s'agit des "allocataires au 30 septembre 2019" percevant au moins une prestation mensuelle légale au titre de septembre 2019 (droit valorisé). L’allocataire est le titulaire du dossier. Il peut percevoir une ou plusieurs allocations pour son compte ainsi que pour les autres personnes appartenant à son dossier.</t>
    </r>
  </si>
  <si>
    <t>Données 2019</t>
  </si>
  <si>
    <t>Montants payés (avec droits constatés) 
exercice 2019</t>
  </si>
  <si>
    <t>Evolution des montants 2018/2019</t>
  </si>
  <si>
    <t>Nombre d'allocataires en 2019</t>
  </si>
  <si>
    <t>Evolution du nombre d'allocataires 2018/2019</t>
  </si>
  <si>
    <t>Revenu de Solidarité Active(RSA Socle)+ Prime exceptionnelle</t>
  </si>
  <si>
    <t>Source : bilan comptable exercice 2018/2019 - FR6 de septembre 2018/2019</t>
  </si>
  <si>
    <t>les montants négatifs  signifient qu'il y a eu plus d'indus constatés que de paiements ventilés</t>
  </si>
  <si>
    <t>LES ALLOCATAIRES DE LA CAF DE LA REUNION EN 2019</t>
  </si>
  <si>
    <t>TABLEAU DE BORD DES PRESTATIONS FAMILIALES ET LEGALES EN 2019</t>
  </si>
  <si>
    <t xml:space="preserve">Les données millésimées 2019, sont issues d’une extraction au 30 septembre 2019 à m+6, ce qui peut entraîner une rupture de séries avec les millésimes précédemment diffusés. </t>
  </si>
  <si>
    <r>
      <rPr>
        <b/>
        <u/>
        <sz val="10"/>
        <color rgb="FFC00000"/>
        <rFont val="Helv"/>
      </rPr>
      <t>Avertissement :</t>
    </r>
    <r>
      <rPr>
        <b/>
        <sz val="10"/>
        <color theme="3"/>
        <rFont val="Helv"/>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t>
    </r>
  </si>
  <si>
    <t>&lt;5</t>
  </si>
  <si>
    <r>
      <rPr>
        <b/>
        <sz val="8"/>
        <color theme="1" tint="0.249977111117893"/>
        <rFont val="Arial"/>
        <family val="2"/>
      </rPr>
      <t>Allocataire Bas Revenus :</t>
    </r>
    <r>
      <rPr>
        <sz val="8"/>
        <color theme="1" tint="0.249977111117893"/>
        <rFont val="Arial"/>
        <family val="2"/>
      </rPr>
      <t xml:space="preserve"> allocataire dont le niveau de vie est inférieur au seuil bas revenus (seuil bas revenus 2019: 1 096 euros).  </t>
    </r>
  </si>
  <si>
    <r>
      <t>Ressources déclarées en N-2 :</t>
    </r>
    <r>
      <rPr>
        <sz val="8"/>
        <color theme="1" tint="0.249977111117893"/>
        <rFont val="Arial"/>
        <family val="2"/>
      </rPr>
      <t xml:space="preserve"> La déclaration des revenus 2017 permet à la Caf d'étudier les droits aux prestations du 1er janvier au 31 décembre 2019.</t>
    </r>
  </si>
  <si>
    <r>
      <t>Montant du SMIC Brut :</t>
    </r>
    <r>
      <rPr>
        <sz val="8"/>
        <color theme="1" tint="0.249977111117893"/>
        <rFont val="Arial"/>
        <family val="2"/>
      </rPr>
      <t xml:space="preserve"> en 2017 le montant est de 1 480,27 € / mois pour 35h hebdo.</t>
    </r>
  </si>
  <si>
    <t>Données par quartier</t>
  </si>
  <si>
    <t>Source : Caisse Nationale d'Allocations Familiales</t>
  </si>
  <si>
    <t xml:space="preserve">©Insee </t>
  </si>
  <si>
    <t>Définition</t>
  </si>
  <si>
    <t>Code géographique</t>
  </si>
  <si>
    <t>Libellé géographique</t>
  </si>
  <si>
    <t>Libellé  de la commune</t>
  </si>
  <si>
    <t>Note de diffusion</t>
  </si>
  <si>
    <t>Nombre total d'allocataires</t>
  </si>
  <si>
    <t>Allocataires isolés sans enfant</t>
  </si>
  <si>
    <t>Allocataires mono-parent</t>
  </si>
  <si>
    <t>Allocataires couples sans enfant</t>
  </si>
  <si>
    <t>Allocataires couples avec enfant(s)</t>
  </si>
  <si>
    <t>Allocataires couples avec au moins 3 enfants à charge</t>
  </si>
  <si>
    <t>Enfants couverts par au moins une prestation Caf</t>
  </si>
  <si>
    <t>Enfants de moins de 3 ans</t>
  </si>
  <si>
    <t>Enfants de 3 à moins de 6 ans</t>
  </si>
  <si>
    <t>Enfants de 6 à moins de 11 ans</t>
  </si>
  <si>
    <t>Enfants de 11 à moins de 15 ans</t>
  </si>
  <si>
    <t>Enfants de 15 à moins de 18 ans</t>
  </si>
  <si>
    <t>Enfants de 18 à moins de 25 ans</t>
  </si>
  <si>
    <t>Allocataires étudiants</t>
  </si>
  <si>
    <t>Allocataires de moins de 25 ans non étudiants</t>
  </si>
  <si>
    <t>Allocataires percevant une aide au logement</t>
  </si>
  <si>
    <t>Allocataires percevant l’Allocation Adulte Handicapé</t>
  </si>
  <si>
    <t>Allocataires percevant la prime d'activité</t>
  </si>
  <si>
    <t>Allocataires percevant le RSA socle</t>
  </si>
  <si>
    <t>QP974001</t>
  </si>
  <si>
    <t>Le Gol</t>
  </si>
  <si>
    <t>Saint-Louis</t>
  </si>
  <si>
    <t>QP974002</t>
  </si>
  <si>
    <t>Centre Ville</t>
  </si>
  <si>
    <t>QP974003</t>
  </si>
  <si>
    <t>La Rivière</t>
  </si>
  <si>
    <t>QP974004</t>
  </si>
  <si>
    <t>Roche Maigre</t>
  </si>
  <si>
    <t>QP974005</t>
  </si>
  <si>
    <t>Bois de Nèfles Cocos</t>
  </si>
  <si>
    <t>QP974006</t>
  </si>
  <si>
    <t>Cayenne - Butor - Les Quais</t>
  </si>
  <si>
    <t>Saint-Joseph</t>
  </si>
  <si>
    <t>QP974007</t>
  </si>
  <si>
    <t>Centre Ville - Cités</t>
  </si>
  <si>
    <t>QP974008</t>
  </si>
  <si>
    <t>Langevin</t>
  </si>
  <si>
    <t>QP974009</t>
  </si>
  <si>
    <t>Bois D'Olives</t>
  </si>
  <si>
    <t>Saint-Pierre</t>
  </si>
  <si>
    <t>QP974010</t>
  </si>
  <si>
    <t>Ravine Des Cabris</t>
  </si>
  <si>
    <t>QP974011</t>
  </si>
  <si>
    <t>Ravine Blanche</t>
  </si>
  <si>
    <t>QP974012</t>
  </si>
  <si>
    <t>Basse Terre  -  Joli Fond</t>
  </si>
  <si>
    <t>QP974013</t>
  </si>
  <si>
    <t>Terre Sainte</t>
  </si>
  <si>
    <t>QP974014</t>
  </si>
  <si>
    <t>Condé -  La Concession</t>
  </si>
  <si>
    <t>QP974015</t>
  </si>
  <si>
    <t>Le Verger - La Découverte</t>
  </si>
  <si>
    <t>Sainte-Marie</t>
  </si>
  <si>
    <t>QP974016</t>
  </si>
  <si>
    <t>Gaspard - La Réserve</t>
  </si>
  <si>
    <t>QP974017</t>
  </si>
  <si>
    <t>4ème Couronne</t>
  </si>
  <si>
    <t>QP974018</t>
  </si>
  <si>
    <t>1ère et 2ème Couronne</t>
  </si>
  <si>
    <t>QP974019</t>
  </si>
  <si>
    <t>Coeur De Saint-Laurent</t>
  </si>
  <si>
    <t>QP974020</t>
  </si>
  <si>
    <t>Cressonnière - Manguiers</t>
  </si>
  <si>
    <t>Saint-André</t>
  </si>
  <si>
    <t>QP974021</t>
  </si>
  <si>
    <t>QP974022</t>
  </si>
  <si>
    <t>Petit Bazar - Chemin Du Centre - Fayard</t>
  </si>
  <si>
    <t>QP974023</t>
  </si>
  <si>
    <t>Cambuston Centre</t>
  </si>
  <si>
    <t>QP974024</t>
  </si>
  <si>
    <t>Sainte-Anne</t>
  </si>
  <si>
    <t>Saint-Benoît</t>
  </si>
  <si>
    <t>QP974025</t>
  </si>
  <si>
    <t>Rive Droite de Saint-Benoît</t>
  </si>
  <si>
    <t>QP974026</t>
  </si>
  <si>
    <t>Le Bas De La Rivière</t>
  </si>
  <si>
    <t>Saint-Denis</t>
  </si>
  <si>
    <t>QP974027</t>
  </si>
  <si>
    <t>Le Bas Maréchal Leclerc</t>
  </si>
  <si>
    <t>QP974028</t>
  </si>
  <si>
    <t>Le Butor</t>
  </si>
  <si>
    <t>QP974029</t>
  </si>
  <si>
    <t>Vauban</t>
  </si>
  <si>
    <t>QP974030</t>
  </si>
  <si>
    <t>La Source - Bellepierre</t>
  </si>
  <si>
    <t>QP974031</t>
  </si>
  <si>
    <t>Les Camélias</t>
  </si>
  <si>
    <t>QP974032</t>
  </si>
  <si>
    <t>Sainte Clotilde - Le Chaudron</t>
  </si>
  <si>
    <t>QP974033</t>
  </si>
  <si>
    <t>Moufia Les Bas</t>
  </si>
  <si>
    <t>QP974034</t>
  </si>
  <si>
    <t>Primat</t>
  </si>
  <si>
    <t>QP974035</t>
  </si>
  <si>
    <t>Moufia Les Hauts</t>
  </si>
  <si>
    <t>QP974036</t>
  </si>
  <si>
    <t>Portail - Bois De Nèfles</t>
  </si>
  <si>
    <t>Saint-Leu</t>
  </si>
  <si>
    <t>QP974037</t>
  </si>
  <si>
    <t>Plateau Caillou Centre</t>
  </si>
  <si>
    <t>Saint-Paul</t>
  </si>
  <si>
    <t>QP974038</t>
  </si>
  <si>
    <t>Fleurimont</t>
  </si>
  <si>
    <t>QP974039</t>
  </si>
  <si>
    <t>Eperon</t>
  </si>
  <si>
    <t>QP974040</t>
  </si>
  <si>
    <t>Grande Fontaine</t>
  </si>
  <si>
    <t>QP974041</t>
  </si>
  <si>
    <t>Savanna Kayamb  -  Corbeil Bout De L'Etang</t>
  </si>
  <si>
    <t>QP974042</t>
  </si>
  <si>
    <t>Périphérie Du Centre Ville</t>
  </si>
  <si>
    <t>QP974043</t>
  </si>
  <si>
    <t>Bel Air Centre Ville Village Desprez</t>
  </si>
  <si>
    <t>Sainte-Suzanne</t>
  </si>
  <si>
    <t>QP974044</t>
  </si>
  <si>
    <t>Bagatelle</t>
  </si>
  <si>
    <t>QP974045</t>
  </si>
  <si>
    <t>La Châtoire</t>
  </si>
  <si>
    <t>QP974046</t>
  </si>
  <si>
    <t>Les Trois Mares</t>
  </si>
  <si>
    <t>QP974047</t>
  </si>
  <si>
    <t>Les Araucarias</t>
  </si>
  <si>
    <t>QP974048</t>
  </si>
  <si>
    <t>Centre-ville</t>
  </si>
  <si>
    <t>QP974049</t>
  </si>
  <si>
    <t>Domenjod</t>
  </si>
  <si>
    <t>Les variables disponibles</t>
  </si>
  <si>
    <t>VAR_LIB</t>
  </si>
  <si>
    <t>VAR_LIB_LONG</t>
  </si>
  <si>
    <t>Code du quartier prioritaire</t>
  </si>
  <si>
    <t>Nom du quartier prioritaire</t>
  </si>
  <si>
    <t>Libellé de la commune</t>
  </si>
  <si>
    <t>Note de diffusion (voir documentation)</t>
  </si>
  <si>
    <t>Nombre total de foyers allocataires percevant au moins une prestation Caf</t>
  </si>
  <si>
    <t>Nombre de personnes couvertes par au moins une prestation Caf (allocataire + conjoint + enfants et autres personnes à charge)</t>
  </si>
  <si>
    <t>Nombre d'allocataires isolés sans enfant</t>
  </si>
  <si>
    <t>Nombre de familles monoparentales (allocataires isolés avec enfant)</t>
  </si>
  <si>
    <t>Nombre de couples sans enfant</t>
  </si>
  <si>
    <t>Allocataires couples avec enfant</t>
  </si>
  <si>
    <t>Nombre de couples avec enfant</t>
  </si>
  <si>
    <t>Nombre de couples avec 3 enfant et plus</t>
  </si>
  <si>
    <t>Nombre d'enfants couverts par au moins une prestations Caf</t>
  </si>
  <si>
    <t>Nombre d'enfants de moins de 3 ans couverts par au moins une prestations Caf</t>
  </si>
  <si>
    <t>Nombre d'enfants de 3 à moins de 6 ans couverts par au moins une prestations Caf</t>
  </si>
  <si>
    <t>Nombre d'enfants de 6 à moins de 11 ans couverts par au moins une prestations Caf</t>
  </si>
  <si>
    <t>Nombre d'enfants de 11 à moins de 15 ans couverts par au moins une prestations Caf</t>
  </si>
  <si>
    <t>Nombre d'enfants de 15 à moins de 18 ans couverts par au moins une prestations Caf</t>
  </si>
  <si>
    <t>Nombre d'enfants de 18 à moins de 25 ans couverts par au moins une prestations Caf</t>
  </si>
  <si>
    <t>Nombre d'allocataires étudiants</t>
  </si>
  <si>
    <t>Nombre d'allocataires de moins de 25 ans non étudiants</t>
  </si>
  <si>
    <t>Nombre d’allocataires percevant une aide au logement (Aide Personnalisée au Logement, Allocation de Logement Familiale, Allocation de Logement Sociale)</t>
  </si>
  <si>
    <t>Nombre d’allocataires percevant l’Allocation Adulte Handicapé</t>
  </si>
  <si>
    <t>Nombre d’allocataires percevant la prime d'activité</t>
  </si>
  <si>
    <t>Nombre d’allocataires percevant le Revenu de Solidarité Active socle</t>
  </si>
  <si>
    <t>Champ</t>
  </si>
  <si>
    <t>Les données sur les allocataires CAF proviennent des fichiers des Caisses d'allocations familiales. Le champ est celui de l’ensemble des foyers allocataires ayant un droit versable à au moins une prestation au cours du mois de décembre, ou à une prestation versée en une seule fois (par exemple : allocation de rentrée scolaire, prime de naissance) au cours de l’année.</t>
  </si>
  <si>
    <t xml:space="preserve">Le foyer allocataire est composé du responsable du dossier (personne qui perçoit au moins une prestation au regard de sa situation familiale et/ou monétaire), et de l'ensemble des autres ayants droit au sens de la réglementation en vigueur (conjoint, enfant(s) et autre(s) personne(s) à charge). Plusieurs foyers allocataires peuvent cohabiter dans un même lieu, ils constituent alors un seul ménage au sens de la définition statistique Insee. C’est le cas, par exemple, lorsque un couple perçoit des allocations logement et héberge son enfant titulaire d'un minimum social des CAF. </t>
  </si>
  <si>
    <t>En pratique, le terme « allocataire » est souvent utilisé à la place de « foyer allocataire ».</t>
  </si>
  <si>
    <t xml:space="preserve">Le droit versable signifie que le foyer allocataire remplit toutes les conditions pour être effectivement payé au titre du mois d’observation. En particulier ne sont pas inclus dans ce périmètre les bénéficiaires qui n’ont pas fourni l’intégralité de leurs pièces justificatives, ou ceux dont le montant de la prestation est inférieur au seuil de versement. </t>
  </si>
  <si>
    <t>Restriction méthodologique :</t>
  </si>
  <si>
    <t xml:space="preserve">Dans le traitement des données CAF, les adresses correspondant à des adresses administratives (adresses de domiciliation qui ne correspondent pas à une présence physique réelle des allocataires : sans-domicile fixe, gens du voyage et autres personnes non inscrites à leur domicile mais à l'adresse de leur organisme de rattachement) sont repérées afin d'être exclues des agrégations sur les échelons infra-communaux (Iris et QPV), de façon à ne pas introduire des surreprésentations artificielles. </t>
  </si>
  <si>
    <t>Par conséquent, la somme des valeurs des iris d’une commune peut différer de la valeur de la commune.</t>
  </si>
  <si>
    <r>
      <rPr>
        <b/>
        <sz val="10"/>
        <color indexed="10"/>
        <rFont val="Arial"/>
        <family val="2"/>
        <charset val="1"/>
      </rPr>
      <t>Avertissement :</t>
    </r>
    <r>
      <rPr>
        <b/>
        <sz val="10"/>
        <rFont val="Arial"/>
        <family val="2"/>
        <charset val="1"/>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Les données au 31 décembre 2018 sont issues d’une extraction à m+6, ce qui peut entraîner une rupture de séries avec les millésimes précédemment diffusés. </t>
    </r>
  </si>
  <si>
    <t xml:space="preserve">Dans le cadre de cette démarche, certaines séries ont été exclues de la labellisation. C’est le cas des variables portant sur la part des prestations dans les ressources des foyers allocataires, qui présentent des limites quant à leur interprétation. Il s’agit en effet d’indicateurs composites sous forme de ratio, dont les données du dénominateur (revenus) ne sont pas contemporaines de celles du numérateur (prestations), et couvrent un champ tronqué. Ces variables ne seront donc plus diffusées. </t>
  </si>
  <si>
    <r>
      <rPr>
        <b/>
        <sz val="10"/>
        <rFont val="Arial"/>
        <family val="2"/>
      </rPr>
      <t xml:space="preserve">Le RSA (Revenu de Solidarité Active) </t>
    </r>
    <r>
      <rPr>
        <sz val="10"/>
        <rFont val="Arial"/>
        <family val="2"/>
      </rPr>
      <t xml:space="preserve">s’adresse aux personnes possédant de faibles ressources. Il remplace depuis 2009 le RMI (revenu minimal d’insertion) et l’API (allocation pour parents isolés). Il se présente sous 2 formes : 
- le </t>
    </r>
    <r>
      <rPr>
        <b/>
        <sz val="10"/>
        <rFont val="Arial"/>
        <family val="2"/>
      </rPr>
      <t>RSA socle</t>
    </r>
    <r>
      <rPr>
        <sz val="10"/>
        <rFont val="Arial"/>
        <family val="2"/>
      </rPr>
      <t xml:space="preserve"> s’adresse aux personnes âgées de plus de 25 ans sans revenus et dès 18 ans sous certaines conditions. 
- le </t>
    </r>
    <r>
      <rPr>
        <b/>
        <sz val="10"/>
        <rFont val="Arial"/>
        <family val="2"/>
      </rPr>
      <t>RSA activité</t>
    </r>
    <r>
      <rPr>
        <sz val="10"/>
        <rFont val="Arial"/>
        <family val="2"/>
      </rPr>
      <t xml:space="preserve"> avait pour objectif de venir en complément des revenus perçus. Depuis le 1</t>
    </r>
    <r>
      <rPr>
        <vertAlign val="superscript"/>
        <sz val="10"/>
        <rFont val="Arial"/>
        <family val="2"/>
      </rPr>
      <t>er</t>
    </r>
    <r>
      <rPr>
        <sz val="10"/>
        <rFont val="Arial"/>
        <family val="2"/>
      </rPr>
      <t xml:space="preserve"> janvier 2016, il a laissé place à la </t>
    </r>
    <r>
      <rPr>
        <b/>
        <sz val="10"/>
        <rFont val="Arial"/>
        <family val="2"/>
      </rPr>
      <t>prime d’activité (PPA)</t>
    </r>
    <r>
      <rPr>
        <sz val="10"/>
        <rFont val="Arial"/>
        <family val="2"/>
      </rPr>
      <t xml:space="preserve">. Il s’agit d’une nouvelle aide aux salariés et chefs d’entreprise possédant des revenus modestes. L’éligibilité à la PPA de nombreux jeunes actifs de 18 à 24 ans, souvent célibataires sans enfant, a conduit à une hausse du nombre d’allocataires de moins de 25 ans et du nombre d’allocataires isolés. </t>
    </r>
  </si>
  <si>
    <r>
      <rPr>
        <sz val="10"/>
        <rFont val="Arial"/>
        <family val="2"/>
      </rPr>
      <t>ll existe 3 types d'</t>
    </r>
    <r>
      <rPr>
        <b/>
        <sz val="10"/>
        <rFont val="Arial"/>
        <family val="2"/>
      </rPr>
      <t>allocations logement</t>
    </r>
    <r>
      <rPr>
        <sz val="10"/>
        <rFont val="Arial"/>
        <family val="2"/>
      </rPr>
      <t>, non cumulables, visant à diminuer le montant du loyer ou des mensualités d'emprunt pour l'achat d'un logement:
- l'aide personnalisée au logement (APL)
- l'allocation de logement sociale (ALS)
- l'allocation de logement familiale (ALF)
Les données concernant l'aide personnalisée au logement sont manquantes pour les quartiers des DOM car l’APL n’existe pas dans les DOM, l’État privilégiant d’autres formes d’aides au logement, comme des subventions pour les logements sociaux ou très sociaux.</t>
    </r>
  </si>
  <si>
    <r>
      <rPr>
        <sz val="10"/>
        <rFont val="Arial"/>
        <family val="2"/>
        <charset val="1"/>
      </rPr>
      <t>L’</t>
    </r>
    <r>
      <rPr>
        <b/>
        <sz val="10"/>
        <rFont val="Arial"/>
        <family val="2"/>
        <charset val="1"/>
      </rPr>
      <t xml:space="preserve">Allocation Adulte Handicapé (AAH) : </t>
    </r>
    <r>
      <rPr>
        <sz val="10"/>
        <rFont val="Arial"/>
        <family val="2"/>
        <charset val="1"/>
      </rPr>
      <t>minimum social créé par la loi du 30 juin 1975, l'AAH est une prestation versée à tous les handicapés souffrant d'une incapacité évaluée à au moins 80 % (sauf dérogation) par la Commission des droits et de l'autonomie des personnes handicapées. Elle ne peut être attribuée avant l'âge de 20 ans, sauf cas particulier. Elle est soumise à un plafond de ressources  et peut se cumuler avec une rémunération tirée d'un travail. L'AAH est versée par les CAF et la MSA.</t>
    </r>
  </si>
  <si>
    <t>Géographie</t>
  </si>
  <si>
    <t>Les quartiers prioritaires de la politique de la ville (QPV) correspondent au décret modificatif n°2015-1138 du 14 septembre 2015.</t>
  </si>
  <si>
    <r>
      <rPr>
        <sz val="10"/>
        <rFont val="Arial"/>
        <family val="2"/>
        <charset val="1"/>
      </rPr>
      <t xml:space="preserve">Le découpage géographique des communes et des iris est celui en vigueur </t>
    </r>
    <r>
      <rPr>
        <b/>
        <sz val="10"/>
        <rFont val="Arial"/>
        <family val="2"/>
        <charset val="1"/>
      </rPr>
      <t>au 1er janvier 2019.</t>
    </r>
  </si>
  <si>
    <t xml:space="preserve">Les données communales incluent les communes de Paris, Lyon et Marseille ainsi que leurs arrondissements municipaux. </t>
  </si>
  <si>
    <r>
      <rPr>
        <sz val="10"/>
        <rFont val="Arial"/>
        <family val="2"/>
        <charset val="1"/>
      </rPr>
      <t xml:space="preserve">Les </t>
    </r>
    <r>
      <rPr>
        <b/>
        <sz val="10"/>
        <rFont val="Arial"/>
        <family val="2"/>
        <charset val="1"/>
      </rPr>
      <t>communes de plus de 10 000 habitants</t>
    </r>
    <r>
      <rPr>
        <sz val="10"/>
        <rFont val="Arial"/>
        <family val="2"/>
        <charset val="1"/>
      </rPr>
      <t xml:space="preserve"> sont définies comme les communes dont la population municipale est supérieure ou égale au seuil de 10 000 habitants (à l’exception des communes dont le franchissement à la hausse du seuil des 10 000 habitants, au sens du recensement de la population, n’a pas encore été officialisé par décret en 2019). 
Sont également concernées les communes nouvelles créées au 1</t>
    </r>
    <r>
      <rPr>
        <vertAlign val="superscript"/>
        <sz val="10"/>
        <rFont val="Arial"/>
        <family val="2"/>
        <charset val="1"/>
      </rPr>
      <t>er</t>
    </r>
    <r>
      <rPr>
        <sz val="10"/>
        <rFont val="Arial"/>
        <family val="2"/>
        <charset val="1"/>
      </rPr>
      <t xml:space="preserve"> janvier 2019, dont la population municipale des communes regroupées dépasse alors le seuil des 10</t>
    </r>
    <r>
      <rPr>
        <sz val="10"/>
        <color indexed="21"/>
        <rFont val="Arial"/>
        <family val="2"/>
        <charset val="1"/>
      </rPr>
      <t> </t>
    </r>
    <r>
      <rPr>
        <sz val="10"/>
        <rFont val="Arial"/>
        <family val="2"/>
        <charset val="1"/>
      </rPr>
      <t xml:space="preserve">000 habitants. </t>
    </r>
  </si>
  <si>
    <r>
      <rPr>
        <sz val="10"/>
        <rFont val="Arial"/>
        <family val="2"/>
        <charset val="1"/>
      </rPr>
      <t xml:space="preserve">Les indicateurs sur les Établissements Publics de Coopération Intercommunale (EPCI) concernent les groupements de communes à fiscalité propre </t>
    </r>
    <r>
      <rPr>
        <b/>
        <sz val="10"/>
        <color indexed="8"/>
        <rFont val="Arial"/>
        <family val="2"/>
      </rPr>
      <t>au 1</t>
    </r>
    <r>
      <rPr>
        <b/>
        <vertAlign val="superscript"/>
        <sz val="10"/>
        <color indexed="8"/>
        <rFont val="Arial"/>
        <family val="2"/>
      </rPr>
      <t>er</t>
    </r>
    <r>
      <rPr>
        <b/>
        <sz val="10"/>
        <color indexed="8"/>
        <rFont val="Arial"/>
        <family val="2"/>
      </rPr>
      <t xml:space="preserve"> janvier 2019</t>
    </r>
    <r>
      <rPr>
        <sz val="10"/>
        <rFont val="Arial"/>
        <family val="2"/>
        <charset val="1"/>
      </rPr>
      <t>.</t>
    </r>
  </si>
  <si>
    <t>L’EPCI 2019 de la métropole du Grand Paris est remplacé par ses subdivisions, les Établissements Publics Territoriaux (EPT) et la commune de Paris.</t>
  </si>
  <si>
    <t>Un quartier prioritaire de la politique de la ville peut être localisé sur plusieurs communes donc appartenir à plusieurs EPCI (2 au maximum dans les faits).</t>
  </si>
  <si>
    <t>Un EPCI peut être localisé sur plusieurs régions (2 au maximum dans les faits).</t>
  </si>
  <si>
    <t>Modalités :</t>
  </si>
  <si>
    <t>0: Aucun problème particulier
2: Données non diffusées en raison de fusion de communes rendant la géolocalisation incertaine
3: Données non diffusées en raison du seuil de diffusion
4: Données non diffusées en raison d'une mauvaise qualité de géoréférencement
5: Données non diffusées en raison d'anomalies repérées lors des contrôles de cohérence</t>
  </si>
  <si>
    <t>Priorité :</t>
  </si>
  <si>
    <t>Une zone peut, en théorie, avoir plusieurs notes. La priorité est la suivante:</t>
  </si>
  <si>
    <t>note 2
note 4
note 3
note 5</t>
  </si>
  <si>
    <t>Par exemple, un QPV de moins de 100 allocataires (note 3) dont les adresses sont géoréférencées avec une mauvaise qualité (note 4) aura une note de 4.</t>
  </si>
  <si>
    <t>Seules les zones dont les données sont diffusables (note 0) sont soumises au secret statistique.</t>
  </si>
  <si>
    <t>Qualité du géoréférencement</t>
  </si>
  <si>
    <t>La note de diffusion d’un quartier ou d’un iris est égale à 4 quand le quartier ou l’iris contient moins de 90 % d’adresses correctement géoréférencées.</t>
  </si>
  <si>
    <t>Les adresses correctement géoréférencées correspondent aux adresses géoréférencées de manière « sûre » et à une partie des adresses géoréférencées de manière « probable », dont l’expertise conduite indique une probabilité élevée de bonne localisation dans le QPV.</t>
  </si>
  <si>
    <t>Secret statistique et confidentialité</t>
  </si>
  <si>
    <t>Secret statistique</t>
  </si>
  <si>
    <t>Pour respecter les règles de secret statistique, les indicateurs sont blanchis quand ils donnent une information de manière directe ou indirecte sur une population inférieure à 5 individus.</t>
  </si>
  <si>
    <t>Confidentialité</t>
  </si>
  <si>
    <t xml:space="preserve">Aucune donnée ne peut être diffusée sur des zones infra-communales de moins de 100 allocataires. Si c’est le cas, la note de diffusion est égale à 3. </t>
  </si>
  <si>
    <t>Précautions d'utilisation</t>
  </si>
  <si>
    <t xml:space="preserve">Les données issues de la source CAF sont des données structurelles. Deux millésimes consécutifs ne doivent pas être utilisés pour mesurer des évolutions aux niveaux infra-communaux (QPV et Iris). En effet, les données sont géolocalisées à partir d'un référentiel d'adresses qui est en évolution constante, des améliorations étant apportées régulièrement sur la localisation des adresses. Les évolutions entre deux millésimes ne reflètent donc pas uniquement l'évolution réelle, mais aussi l'évolution du référentiel. </t>
  </si>
  <si>
    <t xml:space="preserve">Les données communales peuvent légèrement différer de celles diffusées sur cafdata. En effet, les données sur insee.fr, diffusées plus tard, bénéficient des corrections issues du processus de géolocalisation. </t>
  </si>
  <si>
    <t xml:space="preserve">Toutes les variables commençant par A (AM, AI, ACSSENF, AAL...) comptabilisent des foyers allocataires Cnaf (A). </t>
  </si>
  <si>
    <t>Dans le comptage des enfants par tranche d’âge, les enfants à charge AF seules ne sont pas pris en compte.</t>
  </si>
  <si>
    <t>Au delà du douzième enfant par foyer, les enfants supplémentaires ne sont pas comptabilisés.</t>
  </si>
  <si>
    <t>Les allocataires étudiants comptabilisés ne comprennent pas les étudiants salariés.</t>
  </si>
  <si>
    <t>97422</t>
  </si>
  <si>
    <t>Zone Forestière du Volcan</t>
  </si>
  <si>
    <t>974221205</t>
  </si>
  <si>
    <t>Zone Forestiere de la Plaine des Cafres</t>
  </si>
  <si>
    <t>974221204</t>
  </si>
  <si>
    <t>Bourg Murat-Route Notre-Dame de la Paix</t>
  </si>
  <si>
    <t>974221203</t>
  </si>
  <si>
    <t>Bois Court-Piton Hyacinthe</t>
  </si>
  <si>
    <t>974221202</t>
  </si>
  <si>
    <t>Les 19 et 23 Eme Km</t>
  </si>
  <si>
    <t>974221201</t>
  </si>
  <si>
    <t>Bérive</t>
  </si>
  <si>
    <t>974221101</t>
  </si>
  <si>
    <t>Le Petit Tampon-Grand Tampon</t>
  </si>
  <si>
    <t>974221001</t>
  </si>
  <si>
    <t>Bras Creux</t>
  </si>
  <si>
    <t>974220901</t>
  </si>
  <si>
    <t>Le 17 Eme Km</t>
  </si>
  <si>
    <t>974220801</t>
  </si>
  <si>
    <t>Le Pont d'Yves</t>
  </si>
  <si>
    <t>974220701</t>
  </si>
  <si>
    <t>Le Bras de Pontho</t>
  </si>
  <si>
    <t>974220601</t>
  </si>
  <si>
    <t>Terrain Fleuri-La Pointe</t>
  </si>
  <si>
    <t>974220501</t>
  </si>
  <si>
    <t>Le 12 Eme Km</t>
  </si>
  <si>
    <t>974220401</t>
  </si>
  <si>
    <t>Le 14 Eme Km</t>
  </si>
  <si>
    <t>974220301</t>
  </si>
  <si>
    <t>Les Trois Mares Nord</t>
  </si>
  <si>
    <t>974220204</t>
  </si>
  <si>
    <t>La Ravine des Cabris-l'Hermitage</t>
  </si>
  <si>
    <t>974220203</t>
  </si>
  <si>
    <t>Les 400-La Ravine des Cabris</t>
  </si>
  <si>
    <t>974220202</t>
  </si>
  <si>
    <t>Le Dassy</t>
  </si>
  <si>
    <t>974220201</t>
  </si>
  <si>
    <t>Le 11 Eme Km</t>
  </si>
  <si>
    <t>974220107</t>
  </si>
  <si>
    <t>Le 11 Eme Km-Couchant de la R. Blanche</t>
  </si>
  <si>
    <t>974220106</t>
  </si>
  <si>
    <t>Le Lycee du Tampon 10eme Km</t>
  </si>
  <si>
    <t>974220105</t>
  </si>
  <si>
    <t>Cité de la Sidr-Croisée des 400</t>
  </si>
  <si>
    <t>974220104</t>
  </si>
  <si>
    <t>La Chatoire-La Roseraie</t>
  </si>
  <si>
    <t>974220103</t>
  </si>
  <si>
    <t>Centre Ville-Gendarmerie</t>
  </si>
  <si>
    <t>974220102</t>
  </si>
  <si>
    <t>Centre Ville-Mairie</t>
  </si>
  <si>
    <t>974220101</t>
  </si>
  <si>
    <t>97420</t>
  </si>
  <si>
    <t>La Renaissance</t>
  </si>
  <si>
    <t>974200601</t>
  </si>
  <si>
    <t>Les Jacques-Bel Air</t>
  </si>
  <si>
    <t>974200501</t>
  </si>
  <si>
    <t>974200401</t>
  </si>
  <si>
    <t>Forêt des Hauts de Ste-Suzanne</t>
  </si>
  <si>
    <t>974200302</t>
  </si>
  <si>
    <t>Deux Rives</t>
  </si>
  <si>
    <t>974200301</t>
  </si>
  <si>
    <t>Quartier Francais-Communes Carron-Ango</t>
  </si>
  <si>
    <t>974200202</t>
  </si>
  <si>
    <t>Quartier Francais-Ste Vivienne</t>
  </si>
  <si>
    <t>974200201</t>
  </si>
  <si>
    <t>Village Desprez-La Marine</t>
  </si>
  <si>
    <t>974200102</t>
  </si>
  <si>
    <t>974200101</t>
  </si>
  <si>
    <t>97418</t>
  </si>
  <si>
    <t>Gillot-La Mare-Duparc</t>
  </si>
  <si>
    <t>974180601</t>
  </si>
  <si>
    <t>Plaine des Fougeres-Moka</t>
  </si>
  <si>
    <t>974180502</t>
  </si>
  <si>
    <t>La Riviere des Pluies</t>
  </si>
  <si>
    <t>974180501</t>
  </si>
  <si>
    <t>Plaine des Fougeres-l'Esperance</t>
  </si>
  <si>
    <t>974180403</t>
  </si>
  <si>
    <t>La Confiance-l'Esperance</t>
  </si>
  <si>
    <t>974180402</t>
  </si>
  <si>
    <t>La Grande Montee Centre</t>
  </si>
  <si>
    <t>974180401</t>
  </si>
  <si>
    <t>Plaine des Fougeres-Beaumont</t>
  </si>
  <si>
    <t>974180303</t>
  </si>
  <si>
    <t>La Ressource-Beaumont-Montee Sano</t>
  </si>
  <si>
    <t>974180302</t>
  </si>
  <si>
    <t>La Ressource-Bois Rouge</t>
  </si>
  <si>
    <t>974180301</t>
  </si>
  <si>
    <t>Plaine des Fougeres-Charpentier</t>
  </si>
  <si>
    <t>974180202</t>
  </si>
  <si>
    <t>Terrain Elisa-Beaufond</t>
  </si>
  <si>
    <t>974180201</t>
  </si>
  <si>
    <t>Ravine des Chevres-La Convenance</t>
  </si>
  <si>
    <t>974180103</t>
  </si>
  <si>
    <t>Centre Ville Est</t>
  </si>
  <si>
    <t>974180102</t>
  </si>
  <si>
    <t>Centre Ville Ouest</t>
  </si>
  <si>
    <t>974180101</t>
  </si>
  <si>
    <t>97416</t>
  </si>
  <si>
    <t>Forêt des Hauts de Montvert</t>
  </si>
  <si>
    <t>974161102</t>
  </si>
  <si>
    <t>Montvert Les Hauts</t>
  </si>
  <si>
    <t>974161101</t>
  </si>
  <si>
    <t>Montvert Les Bas</t>
  </si>
  <si>
    <t>974161001</t>
  </si>
  <si>
    <t>Grands Bois Les Hauts-Cafrine-R. Cafres</t>
  </si>
  <si>
    <t>974160902</t>
  </si>
  <si>
    <t>Grands Bois-Centre</t>
  </si>
  <si>
    <t>974160901</t>
  </si>
  <si>
    <t>C.H.S.R.</t>
  </si>
  <si>
    <t>974160805</t>
  </si>
  <si>
    <t>Terre Rouge-Bassin Plat-Bassin Martin</t>
  </si>
  <si>
    <t>974160804</t>
  </si>
  <si>
    <t>L'Asile-ZAC Océan Indien</t>
  </si>
  <si>
    <t>974160803</t>
  </si>
  <si>
    <t>Terre Sainte-Le Trou du Chat</t>
  </si>
  <si>
    <t>974160802</t>
  </si>
  <si>
    <t>Terre Sainte-La Mairie</t>
  </si>
  <si>
    <t>974160801</t>
  </si>
  <si>
    <t>La Concession Conde</t>
  </si>
  <si>
    <t>974160702</t>
  </si>
  <si>
    <t>La Ligne des Bambous-Centre</t>
  </si>
  <si>
    <t>974160701</t>
  </si>
  <si>
    <t>Les Hauts de la Ravine des Cabris</t>
  </si>
  <si>
    <t>974160605</t>
  </si>
  <si>
    <t>Les Assises-Trois Mares</t>
  </si>
  <si>
    <t>974160604</t>
  </si>
  <si>
    <t>La Ravine des Cabris-Sud</t>
  </si>
  <si>
    <t>974160603</t>
  </si>
  <si>
    <t>La Ravine des Cabris-Est</t>
  </si>
  <si>
    <t>974160602</t>
  </si>
  <si>
    <t>La Ravine des Cabris-Centre</t>
  </si>
  <si>
    <t>974160601</t>
  </si>
  <si>
    <t>Bois d'Olives Ouest</t>
  </si>
  <si>
    <t>974160502</t>
  </si>
  <si>
    <t>Bois d'Olives Est</t>
  </si>
  <si>
    <t>974160501</t>
  </si>
  <si>
    <t>Zone Industrielle 2</t>
  </si>
  <si>
    <t>974160402</t>
  </si>
  <si>
    <t>La Ligne Paradis</t>
  </si>
  <si>
    <t>974160401</t>
  </si>
  <si>
    <t>Basse Terre Centre et Hauts-Rn3</t>
  </si>
  <si>
    <t>974160302</t>
  </si>
  <si>
    <t>Les Casernes-Joli Fond</t>
  </si>
  <si>
    <t>974160301</t>
  </si>
  <si>
    <t>Zones Industrielles 1 et 3</t>
  </si>
  <si>
    <t>974160205</t>
  </si>
  <si>
    <t>Pierrefonds</t>
  </si>
  <si>
    <t>974160204</t>
  </si>
  <si>
    <t>Sidr Ouest-Ravine Blanche</t>
  </si>
  <si>
    <t>974160203</t>
  </si>
  <si>
    <t>Sidr Est-La Cayenne</t>
  </si>
  <si>
    <t>974160202</t>
  </si>
  <si>
    <t>Sidr-Front de Mer</t>
  </si>
  <si>
    <t>974160201</t>
  </si>
  <si>
    <t>Zac Banck-La Charite</t>
  </si>
  <si>
    <t>974160103</t>
  </si>
  <si>
    <t>Centre Ville Ouest-La Poste-Le Marché</t>
  </si>
  <si>
    <t>974160102</t>
  </si>
  <si>
    <t>Centre Ville Est-La Mairie</t>
  </si>
  <si>
    <t>974160101</t>
  </si>
  <si>
    <t>97415</t>
  </si>
  <si>
    <t>Mafate-Roche Plate-Marla</t>
  </si>
  <si>
    <t>974151704</t>
  </si>
  <si>
    <t>Forêt des Hauts de la Petite France</t>
  </si>
  <si>
    <t>974151703</t>
  </si>
  <si>
    <t>Le Guillaume-La Petite France</t>
  </si>
  <si>
    <t>974151702</t>
  </si>
  <si>
    <t>Le Guillaume-Centre</t>
  </si>
  <si>
    <t>974151701</t>
  </si>
  <si>
    <t>Forêt des Hauts de Tan Rouge</t>
  </si>
  <si>
    <t>974151602</t>
  </si>
  <si>
    <t>Tan Rouge</t>
  </si>
  <si>
    <t>974151601</t>
  </si>
  <si>
    <t>Forêt des Hauts de Saint-Coeur</t>
  </si>
  <si>
    <t>974151503</t>
  </si>
  <si>
    <t>Saint-Coeur-Ravine Daniel</t>
  </si>
  <si>
    <t>974151502</t>
  </si>
  <si>
    <t>Le Barrage</t>
  </si>
  <si>
    <t>974151501</t>
  </si>
  <si>
    <t>Vue Belle et Hauts</t>
  </si>
  <si>
    <t>974151403</t>
  </si>
  <si>
    <t>La Saline-La Montee Panon (sud )</t>
  </si>
  <si>
    <t>974151402</t>
  </si>
  <si>
    <t>La Saline-l'Ermitage Les Hauts (nord)</t>
  </si>
  <si>
    <t>974151401</t>
  </si>
  <si>
    <t>La Saline-Trou d'Eau</t>
  </si>
  <si>
    <t>974151302</t>
  </si>
  <si>
    <t>La Saline-l'Ermitage</t>
  </si>
  <si>
    <t>974151301</t>
  </si>
  <si>
    <t>St-Gilles-l'Ermitage</t>
  </si>
  <si>
    <t>974151204</t>
  </si>
  <si>
    <t>St-Gilles Les Bains Centre</t>
  </si>
  <si>
    <t>974151203</t>
  </si>
  <si>
    <t>Carosse-Ravine Saint-Gilles</t>
  </si>
  <si>
    <t>974151202</t>
  </si>
  <si>
    <t>Boucan Canot-Grand Fond</t>
  </si>
  <si>
    <t>974151201</t>
  </si>
  <si>
    <t>Villele</t>
  </si>
  <si>
    <t>974151103</t>
  </si>
  <si>
    <t>St-Gilles Les Hauts Centre et Hauts</t>
  </si>
  <si>
    <t>974151102</t>
  </si>
  <si>
    <t>L'Éperon-Tamatave</t>
  </si>
  <si>
    <t>974151101</t>
  </si>
  <si>
    <t>Plateau Caillou</t>
  </si>
  <si>
    <t>974151003</t>
  </si>
  <si>
    <t>La Renaissance-Lycee Plateau Caillou</t>
  </si>
  <si>
    <t>974151002</t>
  </si>
  <si>
    <t>Fleurimont Hauts-Grande Terre</t>
  </si>
  <si>
    <t>974151001</t>
  </si>
  <si>
    <t>Le Bernica</t>
  </si>
  <si>
    <t>974150901</t>
  </si>
  <si>
    <t>Bois Rouge</t>
  </si>
  <si>
    <t>974150801</t>
  </si>
  <si>
    <t>Bellemène</t>
  </si>
  <si>
    <t>974150701</t>
  </si>
  <si>
    <t>Forêt des Hauts du Bois de Nèfles</t>
  </si>
  <si>
    <t>974150604</t>
  </si>
  <si>
    <t>Le Ruisseau</t>
  </si>
  <si>
    <t>974150603</t>
  </si>
  <si>
    <t>Bois de Nèfles-Saint-Paul Centre</t>
  </si>
  <si>
    <t>974150602</t>
  </si>
  <si>
    <t>Le Bois de Nefles-Mon Repos</t>
  </si>
  <si>
    <t>974150601</t>
  </si>
  <si>
    <t>Mafate-Les Orangers-Les Lataniers</t>
  </si>
  <si>
    <t>974150504</t>
  </si>
  <si>
    <t>Riviere des Galets-Canalisation</t>
  </si>
  <si>
    <t>974150503</t>
  </si>
  <si>
    <t>Forêt des Hauts de Sans Souci</t>
  </si>
  <si>
    <t>974150502</t>
  </si>
  <si>
    <t>Sans Souci</t>
  </si>
  <si>
    <t>974150501</t>
  </si>
  <si>
    <t>Hauts de la Plaine</t>
  </si>
  <si>
    <t>974150403</t>
  </si>
  <si>
    <t>La Plaine-Bas de Mon Repos</t>
  </si>
  <si>
    <t>974150402</t>
  </si>
  <si>
    <t>Bas de la Plaine</t>
  </si>
  <si>
    <t>974150401</t>
  </si>
  <si>
    <t>Grande Fontaine-Le Tour des Roches</t>
  </si>
  <si>
    <t>974150301</t>
  </si>
  <si>
    <t>Le Stade-Cambaie</t>
  </si>
  <si>
    <t>974150202</t>
  </si>
  <si>
    <t>L'Étang</t>
  </si>
  <si>
    <t>974150201</t>
  </si>
  <si>
    <t>Mairie-Hopital Gabriel Martin</t>
  </si>
  <si>
    <t>974150102</t>
  </si>
  <si>
    <t>Gare Routiere-St Charles</t>
  </si>
  <si>
    <t>974150101</t>
  </si>
  <si>
    <t>97414</t>
  </si>
  <si>
    <t>Zone Forestiere des Hauts</t>
  </si>
  <si>
    <t>974140502</t>
  </si>
  <si>
    <t>Les Makes-Village</t>
  </si>
  <si>
    <t>974140501</t>
  </si>
  <si>
    <t>Le Petit Serre-Ilet Furcy</t>
  </si>
  <si>
    <t>974140402</t>
  </si>
  <si>
    <t>Le Ouaki</t>
  </si>
  <si>
    <t>974140401</t>
  </si>
  <si>
    <t>974140301</t>
  </si>
  <si>
    <t>La Riviere Est</t>
  </si>
  <si>
    <t>974140206</t>
  </si>
  <si>
    <t>Hauts de la Riviere</t>
  </si>
  <si>
    <t>974140205</t>
  </si>
  <si>
    <t>974140204</t>
  </si>
  <si>
    <t>Le Gol Les Hauts</t>
  </si>
  <si>
    <t>974140203</t>
  </si>
  <si>
    <t>Le Ruisseau-Terre Rouge</t>
  </si>
  <si>
    <t>974140202</t>
  </si>
  <si>
    <t>La Riviere-Centre</t>
  </si>
  <si>
    <t>974140201</t>
  </si>
  <si>
    <t>Le Bas de la Ville-Bel Air</t>
  </si>
  <si>
    <t>974140108</t>
  </si>
  <si>
    <t>Le Bois de Nefles</t>
  </si>
  <si>
    <t>974140107</t>
  </si>
  <si>
    <t>Les Cocos-La Palissade</t>
  </si>
  <si>
    <t>974140106</t>
  </si>
  <si>
    <t>Le Pont Neuf</t>
  </si>
  <si>
    <t>974140105</t>
  </si>
  <si>
    <t>974140104</t>
  </si>
  <si>
    <t>974140103</t>
  </si>
  <si>
    <t>974140102</t>
  </si>
  <si>
    <t>974140101</t>
  </si>
  <si>
    <t>97413</t>
  </si>
  <si>
    <t>Forêt des Hauts du Plate</t>
  </si>
  <si>
    <t>974130402</t>
  </si>
  <si>
    <t>Le Plate</t>
  </si>
  <si>
    <t>974130401</t>
  </si>
  <si>
    <t>Le Piton Sud</t>
  </si>
  <si>
    <t>974130304</t>
  </si>
  <si>
    <t>Le Piton Centre</t>
  </si>
  <si>
    <t>974130303</t>
  </si>
  <si>
    <t>Le Portail-Maduran</t>
  </si>
  <si>
    <t>974130302</t>
  </si>
  <si>
    <t>Grand Fond-Stella</t>
  </si>
  <si>
    <t>974130301</t>
  </si>
  <si>
    <t>Forêt des Hauts de la Chaloupe</t>
  </si>
  <si>
    <t>974130203</t>
  </si>
  <si>
    <t>La Chaloupe-St Christophe-Camelias</t>
  </si>
  <si>
    <t>974130202</t>
  </si>
  <si>
    <t>La Chaloupe-Notre Dame des Champs</t>
  </si>
  <si>
    <t>974130201</t>
  </si>
  <si>
    <t>Les Colimacons-Bras Mouton-La Fontaine</t>
  </si>
  <si>
    <t>974130103</t>
  </si>
  <si>
    <t>L'Étang Saint-Leu</t>
  </si>
  <si>
    <t>974130102</t>
  </si>
  <si>
    <t>St-Leu Ville</t>
  </si>
  <si>
    <t>974130101</t>
  </si>
  <si>
    <t>97412</t>
  </si>
  <si>
    <t>Forêt des Hauts de Vincendo</t>
  </si>
  <si>
    <t>974120603</t>
  </si>
  <si>
    <t>Parc à Mouton-La Crete-Matouta</t>
  </si>
  <si>
    <t>974120602</t>
  </si>
  <si>
    <t>Vincendo-Centre-Littoral</t>
  </si>
  <si>
    <t>974120601</t>
  </si>
  <si>
    <t>Forêt des Hauts de Langevin</t>
  </si>
  <si>
    <t>974120502</t>
  </si>
  <si>
    <t>974120501</t>
  </si>
  <si>
    <t>Jean Petit</t>
  </si>
  <si>
    <t>974120401</t>
  </si>
  <si>
    <t>La Plaine des Gregues</t>
  </si>
  <si>
    <t>974120301</t>
  </si>
  <si>
    <t>Les Lianes</t>
  </si>
  <si>
    <t>974120201</t>
  </si>
  <si>
    <t>Zone Forestiere des Hauts de St-Joseph</t>
  </si>
  <si>
    <t>974120106</t>
  </si>
  <si>
    <t>Les Jacques-Jean Petit Les Bas</t>
  </si>
  <si>
    <t>974120105</t>
  </si>
  <si>
    <t>Le Goyave et Hauts</t>
  </si>
  <si>
    <t>974120104</t>
  </si>
  <si>
    <t>La Cayenne-Manapany</t>
  </si>
  <si>
    <t>974120103</t>
  </si>
  <si>
    <t>Le Butor-Le Stade</t>
  </si>
  <si>
    <t>974120102</t>
  </si>
  <si>
    <t>974120101</t>
  </si>
  <si>
    <t>97411</t>
  </si>
  <si>
    <t>La Montagne-Plaine d'Affouches</t>
  </si>
  <si>
    <t>974111302</t>
  </si>
  <si>
    <t>St-Bernard</t>
  </si>
  <si>
    <t>974111301</t>
  </si>
  <si>
    <t>12e Km-Le Ruisseau Blanc</t>
  </si>
  <si>
    <t>974111203</t>
  </si>
  <si>
    <t>9e Km-Moulin Cader-Colorado</t>
  </si>
  <si>
    <t>974111202</t>
  </si>
  <si>
    <t>7e Km-La Vigie-Les Brises</t>
  </si>
  <si>
    <t>974111201</t>
  </si>
  <si>
    <t>974111101</t>
  </si>
  <si>
    <t>Forêt de la Bretagne</t>
  </si>
  <si>
    <t>974111004</t>
  </si>
  <si>
    <t>Bellevue-l'Église</t>
  </si>
  <si>
    <t>974111003</t>
  </si>
  <si>
    <t>Mairie de la Bretagne-Centre</t>
  </si>
  <si>
    <t>974111002</t>
  </si>
  <si>
    <t>Grand Canal-Le Stade</t>
  </si>
  <si>
    <t>974111001</t>
  </si>
  <si>
    <t>Forêt du Bois de Nèfles</t>
  </si>
  <si>
    <t>974110903</t>
  </si>
  <si>
    <t>Mairie et Hauts du Bois de Nefles</t>
  </si>
  <si>
    <t>974110902</t>
  </si>
  <si>
    <t>Bois de Nefles-Finette</t>
  </si>
  <si>
    <t>974110901</t>
  </si>
  <si>
    <t>Rectorat Université</t>
  </si>
  <si>
    <t>974110807</t>
  </si>
  <si>
    <t>Ddass-Foucherolles</t>
  </si>
  <si>
    <t>974110806</t>
  </si>
  <si>
    <t>L'Église-Moulin à Vent</t>
  </si>
  <si>
    <t>974110805</t>
  </si>
  <si>
    <t>Moufia Est-Les Tulipiers</t>
  </si>
  <si>
    <t>974110804</t>
  </si>
  <si>
    <t>Les Ananas-Hauts du Moufia</t>
  </si>
  <si>
    <t>974110803</t>
  </si>
  <si>
    <t>Mairie-Pierre et Sable-Bancouliers</t>
  </si>
  <si>
    <t>974110802</t>
  </si>
  <si>
    <t>Les Olympiades-G.brassens</t>
  </si>
  <si>
    <t>974110801</t>
  </si>
  <si>
    <t>Zone Industrielle du Chaudron</t>
  </si>
  <si>
    <t>974110709</t>
  </si>
  <si>
    <t>Commune Prima</t>
  </si>
  <si>
    <t>974110708</t>
  </si>
  <si>
    <t>Michel Debre-Mairie du Chaudron</t>
  </si>
  <si>
    <t>974110707</t>
  </si>
  <si>
    <t>Michel Debre-Damase Legros</t>
  </si>
  <si>
    <t>974110706</t>
  </si>
  <si>
    <t>Eudoxie Nonge</t>
  </si>
  <si>
    <t>974110705</t>
  </si>
  <si>
    <t>Bas du Moufia</t>
  </si>
  <si>
    <t>974110704</t>
  </si>
  <si>
    <t>Le Mail Est</t>
  </si>
  <si>
    <t>974110703</t>
  </si>
  <si>
    <t>Le Mail Ouest</t>
  </si>
  <si>
    <t>974110702</t>
  </si>
  <si>
    <t>Église-Piscine du Chaudron</t>
  </si>
  <si>
    <t>974110701</t>
  </si>
  <si>
    <t>Clinique Sainte-Clotilde</t>
  </si>
  <si>
    <t>974110606</t>
  </si>
  <si>
    <t>Les Tamarins-Lory Les Hauts</t>
  </si>
  <si>
    <t>974110605</t>
  </si>
  <si>
    <t>L'École d'Application Bossard</t>
  </si>
  <si>
    <t>974110604</t>
  </si>
  <si>
    <t>La Mairie de Sainte-Clotilde</t>
  </si>
  <si>
    <t>974110603</t>
  </si>
  <si>
    <t>Lory Les Bas</t>
  </si>
  <si>
    <t>974110602</t>
  </si>
  <si>
    <t>Les Deux Canons-Finette</t>
  </si>
  <si>
    <t>974110601</t>
  </si>
  <si>
    <t>La Mediatheque</t>
  </si>
  <si>
    <t>974110505</t>
  </si>
  <si>
    <t>C.E.S. Montgaillard</t>
  </si>
  <si>
    <t>974110504</t>
  </si>
  <si>
    <t>Le Bas des Rampes-La Chaumiere</t>
  </si>
  <si>
    <t>974110503</t>
  </si>
  <si>
    <t>La Trinite-Chateau Morange</t>
  </si>
  <si>
    <t>974110502</t>
  </si>
  <si>
    <t>Les Camelias</t>
  </si>
  <si>
    <t>974110501</t>
  </si>
  <si>
    <t>Forêt de Saint-Francois</t>
  </si>
  <si>
    <t>974110403</t>
  </si>
  <si>
    <t>St-Francois Hauts</t>
  </si>
  <si>
    <t>974110402</t>
  </si>
  <si>
    <t>St-Francois Bas</t>
  </si>
  <si>
    <t>974110401</t>
  </si>
  <si>
    <t>Forêt du Brulé</t>
  </si>
  <si>
    <t>974110302</t>
  </si>
  <si>
    <t>Le Brule</t>
  </si>
  <si>
    <t>974110301</t>
  </si>
  <si>
    <t>CHD-IUFM</t>
  </si>
  <si>
    <t>974110203</t>
  </si>
  <si>
    <t>Hauts de Bellepierre</t>
  </si>
  <si>
    <t>974110202</t>
  </si>
  <si>
    <t>Mairie de Bellepierre-Les Saphirs</t>
  </si>
  <si>
    <t>974110201</t>
  </si>
  <si>
    <t>La Providence-Onf</t>
  </si>
  <si>
    <t>974110116</t>
  </si>
  <si>
    <t>La Providence-Jacques Coeur</t>
  </si>
  <si>
    <t>974110115</t>
  </si>
  <si>
    <t>Mazagran-Bois de Nefles</t>
  </si>
  <si>
    <t>974110114</t>
  </si>
  <si>
    <t>La Source-Ruisseau des Noirs</t>
  </si>
  <si>
    <t>974110113</t>
  </si>
  <si>
    <t>Le Jardin de l'Etat-Bertin</t>
  </si>
  <si>
    <t>974110112</t>
  </si>
  <si>
    <t>Le Jardin de l'Etat-Joinville</t>
  </si>
  <si>
    <t>974110111</t>
  </si>
  <si>
    <t>St-Jacques-Decaen</t>
  </si>
  <si>
    <t>974110110</t>
  </si>
  <si>
    <t>Bouvet-CGSS</t>
  </si>
  <si>
    <t>974110109</t>
  </si>
  <si>
    <t>Vauban-Bouvet</t>
  </si>
  <si>
    <t>974110108</t>
  </si>
  <si>
    <t>Le Butor-Champ Fleuri</t>
  </si>
  <si>
    <t>974110107</t>
  </si>
  <si>
    <t>Maréchal Leclerc-Le Butor</t>
  </si>
  <si>
    <t>974110106</t>
  </si>
  <si>
    <t>Maréchal Leclerc-Le Petit Marche</t>
  </si>
  <si>
    <t>974110105</t>
  </si>
  <si>
    <t>Maréchal Leclerc-La Poste</t>
  </si>
  <si>
    <t>974110104</t>
  </si>
  <si>
    <t>Le Barachois-Gare Routiere</t>
  </si>
  <si>
    <t>974110103</t>
  </si>
  <si>
    <t>Le Bas de la Riviere</t>
  </si>
  <si>
    <t>974110102</t>
  </si>
  <si>
    <t>La Petite Ile-La Redoute</t>
  </si>
  <si>
    <t>974110101</t>
  </si>
  <si>
    <t>97410</t>
  </si>
  <si>
    <t>Forêt des Hauts de Cambourg</t>
  </si>
  <si>
    <t>974100204</t>
  </si>
  <si>
    <t>Petit St-Pierre-Les Orangers-H. Delisle</t>
  </si>
  <si>
    <t>974100203</t>
  </si>
  <si>
    <t>Ste-Anne-St Francois-Le Cap</t>
  </si>
  <si>
    <t>974100202</t>
  </si>
  <si>
    <t>Ste-Anne-Petit St-Pierre</t>
  </si>
  <si>
    <t>974100201</t>
  </si>
  <si>
    <t>Grand Etang-Takamaka-Bebour</t>
  </si>
  <si>
    <t>974100110</t>
  </si>
  <si>
    <t>Bourbier-Beauvallon</t>
  </si>
  <si>
    <t>974100109</t>
  </si>
  <si>
    <t>Bourbier-l'Abondance</t>
  </si>
  <si>
    <t>974100108</t>
  </si>
  <si>
    <t>Bras Canot-Le Cratère</t>
  </si>
  <si>
    <t>974100107</t>
  </si>
  <si>
    <t>La Confiance-Chemin de Ceinture</t>
  </si>
  <si>
    <t>974100106</t>
  </si>
  <si>
    <t>Bras Fusil</t>
  </si>
  <si>
    <t>974100105</t>
  </si>
  <si>
    <t>Beaufond Distillerie</t>
  </si>
  <si>
    <t>974100104</t>
  </si>
  <si>
    <t>Beaufond-Le Port</t>
  </si>
  <si>
    <t>974100103</t>
  </si>
  <si>
    <t>Centre Ville-Rive Droite</t>
  </si>
  <si>
    <t>974100102</t>
  </si>
  <si>
    <t>Centre Ville Rive Gauche</t>
  </si>
  <si>
    <t>974100101</t>
  </si>
  <si>
    <t>97409</t>
  </si>
  <si>
    <t>Bras des Chevrettes et Hauts</t>
  </si>
  <si>
    <t>974090801</t>
  </si>
  <si>
    <t>Mille Roches-Rdm Les Hauts</t>
  </si>
  <si>
    <t>974090701</t>
  </si>
  <si>
    <t>La Cressonniere Sud</t>
  </si>
  <si>
    <t>974090602</t>
  </si>
  <si>
    <t>La Cressonniere Nord</t>
  </si>
  <si>
    <t>974090601</t>
  </si>
  <si>
    <t>Ravine Creuse</t>
  </si>
  <si>
    <t>974090501</t>
  </si>
  <si>
    <t>Riviere du Mat Les Bas</t>
  </si>
  <si>
    <t>974090401</t>
  </si>
  <si>
    <t>Champ Borne</t>
  </si>
  <si>
    <t>974090301</t>
  </si>
  <si>
    <t>Cambuston-L'Étang-Bois Rouge</t>
  </si>
  <si>
    <t>974090203</t>
  </si>
  <si>
    <t>Cambuston-Centre</t>
  </si>
  <si>
    <t>974090202</t>
  </si>
  <si>
    <t>Cambuston-Petit Bazar</t>
  </si>
  <si>
    <t>974090201</t>
  </si>
  <si>
    <t>Chemin du Centre</t>
  </si>
  <si>
    <t>974090105</t>
  </si>
  <si>
    <t>Centre Commercial-Lycée Sarda Garriga</t>
  </si>
  <si>
    <t>974090104</t>
  </si>
  <si>
    <t>Pont Minot</t>
  </si>
  <si>
    <t>974090103</t>
  </si>
  <si>
    <t>Centre Ville Mairie</t>
  </si>
  <si>
    <t>974090102</t>
  </si>
  <si>
    <t>Pont Auguste</t>
  </si>
  <si>
    <t>974090101</t>
  </si>
  <si>
    <t>97408</t>
  </si>
  <si>
    <t>Dos d'Ane</t>
  </si>
  <si>
    <t>974080701</t>
  </si>
  <si>
    <t>La Montagne-Secteur Possession</t>
  </si>
  <si>
    <t>974080602</t>
  </si>
  <si>
    <t>La Ravine à Malheur</t>
  </si>
  <si>
    <t>974080601</t>
  </si>
  <si>
    <t>Pichette</t>
  </si>
  <si>
    <t>974080501</t>
  </si>
  <si>
    <t>Ste-Therese</t>
  </si>
  <si>
    <t>974080401</t>
  </si>
  <si>
    <t>Mafate-Gd Place-Aurere-Ilets à B.et M.</t>
  </si>
  <si>
    <t>974080304</t>
  </si>
  <si>
    <t>Mafate-La Nouvelle</t>
  </si>
  <si>
    <t>974080303</t>
  </si>
  <si>
    <t>Lit de la Riviere des Galets</t>
  </si>
  <si>
    <t>974080302</t>
  </si>
  <si>
    <t>La Riviere des Galets</t>
  </si>
  <si>
    <t>974080301</t>
  </si>
  <si>
    <t>Zac St-Laurent</t>
  </si>
  <si>
    <t>974080201</t>
  </si>
  <si>
    <t>La Ravine à Marquet</t>
  </si>
  <si>
    <t>974080103</t>
  </si>
  <si>
    <t>Le Camp Magloire</t>
  </si>
  <si>
    <t>974080102</t>
  </si>
  <si>
    <t>974080101</t>
  </si>
  <si>
    <t>97407</t>
  </si>
  <si>
    <t>Zic Port de la Pointe des Galets</t>
  </si>
  <si>
    <t>974070703</t>
  </si>
  <si>
    <t>Zones Industrielles Numéro 2 et 3</t>
  </si>
  <si>
    <t>974070702</t>
  </si>
  <si>
    <t>Zone Industrielle Numéro 1</t>
  </si>
  <si>
    <t>974070701</t>
  </si>
  <si>
    <t>Riviere des Galets-Village</t>
  </si>
  <si>
    <t>974070602</t>
  </si>
  <si>
    <t>Rivière des Galets-Cité Ravine à Marquet</t>
  </si>
  <si>
    <t>974070601</t>
  </si>
  <si>
    <t>ZUP Cité du Stade</t>
  </si>
  <si>
    <t>974070504</t>
  </si>
  <si>
    <t>ZUP III-Square Jean XXIII</t>
  </si>
  <si>
    <t>974070503</t>
  </si>
  <si>
    <t>ZUP III</t>
  </si>
  <si>
    <t>974070502</t>
  </si>
  <si>
    <t>ZUP Cité Maloya</t>
  </si>
  <si>
    <t>974070501</t>
  </si>
  <si>
    <t>Zac-Cités r Vergès et Lépervanche</t>
  </si>
  <si>
    <t>974070402</t>
  </si>
  <si>
    <t>Zac-Cité Coeur Saignant</t>
  </si>
  <si>
    <t>974070401</t>
  </si>
  <si>
    <t>Sidr Haute-Cité Ariste Bolon</t>
  </si>
  <si>
    <t>974070302</t>
  </si>
  <si>
    <t>Sidr Basse</t>
  </si>
  <si>
    <t>974070301</t>
  </si>
  <si>
    <t>Satec</t>
  </si>
  <si>
    <t>974070201</t>
  </si>
  <si>
    <t>974070102</t>
  </si>
  <si>
    <t>974070101</t>
  </si>
  <si>
    <t>Petite-Île</t>
  </si>
  <si>
    <t>97405</t>
  </si>
  <si>
    <t>Piton Goyaves</t>
  </si>
  <si>
    <t>974050201</t>
  </si>
  <si>
    <t>974050104</t>
  </si>
  <si>
    <t>Manapany Les Bas-Anse Les Bas</t>
  </si>
  <si>
    <t>974050103</t>
  </si>
  <si>
    <t>La Ravine du Pont-Manapany Les Hauts</t>
  </si>
  <si>
    <t>974050102</t>
  </si>
  <si>
    <t>974050101</t>
  </si>
  <si>
    <t>L'Étang-Salé</t>
  </si>
  <si>
    <t>97404</t>
  </si>
  <si>
    <t>Ravine Seche</t>
  </si>
  <si>
    <t>974040501</t>
  </si>
  <si>
    <t>Le Maniron</t>
  </si>
  <si>
    <t>974040401</t>
  </si>
  <si>
    <t>L'Étang-Salé Les Bains</t>
  </si>
  <si>
    <t>974040301</t>
  </si>
  <si>
    <t>Les Canots</t>
  </si>
  <si>
    <t>974040201</t>
  </si>
  <si>
    <t>974040102</t>
  </si>
  <si>
    <t>974040101</t>
  </si>
  <si>
    <t>Bras-Panon</t>
  </si>
  <si>
    <t>97402</t>
  </si>
  <si>
    <t>Forêt des Hauts de Bras Panon</t>
  </si>
  <si>
    <t>974020105</t>
  </si>
  <si>
    <t>Les Bas de la Riviere du Mat</t>
  </si>
  <si>
    <t>974020104</t>
  </si>
  <si>
    <t>Les Hauts de la Riviere du Mat</t>
  </si>
  <si>
    <t>974020103</t>
  </si>
  <si>
    <t>La Riviere des Roches</t>
  </si>
  <si>
    <t>974020102</t>
  </si>
  <si>
    <t>974020101</t>
  </si>
  <si>
    <t>97401</t>
  </si>
  <si>
    <t>Forêt des Hauts du Tevelave</t>
  </si>
  <si>
    <t>974010202</t>
  </si>
  <si>
    <t>Le Tevelave</t>
  </si>
  <si>
    <t>974010201</t>
  </si>
  <si>
    <t>La Ville-Ravine Seche</t>
  </si>
  <si>
    <t>974010102</t>
  </si>
  <si>
    <t>La Ville-Bois de Nefles-Le Ruisseau</t>
  </si>
  <si>
    <t>974010101</t>
  </si>
  <si>
    <t>© Insee</t>
  </si>
  <si>
    <t>Données par IRIS</t>
  </si>
  <si>
    <t>DONNEES A L'ECHELLE QPV</t>
  </si>
  <si>
    <t>QPV</t>
  </si>
  <si>
    <t>DONNEES A L'ECHELLE IRIS</t>
  </si>
  <si>
    <t>IRIS</t>
  </si>
  <si>
    <t>Bénéficiaires des prestations légales versées par les CAF (au 31 décembre 2019)</t>
  </si>
  <si>
    <t>Champ : quartiers de la politique de la ville - Découpage géographique des quartiers prioritaires de la politique de la ville au 14/09/2015</t>
  </si>
  <si>
    <t>DENOMBREMENT DES ALLOCATAIRES DE LA CAF DE LA REUNION AU 31/12/2019  SELON LE QUARTIER DE LA POLITIQUE DE LA VILLE</t>
  </si>
  <si>
    <t>DENOMBREMENT DES ALLOCATAIRES DE LA CAF DE LA REUNION AU 31/12/2019 SELON LES ILOTS REGROUPES POUR L'INFORMATION STATISTIQUE (IRIS)</t>
  </si>
  <si>
    <t>Champ : IRIS des communes de plus de 10 000 habitants - Découpage géographique des iris au 01/01/2020</t>
  </si>
  <si>
    <t>Code commune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</si>
</sst>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8" formatCode="#,##0.00\ &quot;€&quot;;[Red]\-#,##0.00\ &quot;€&quot;"/>
    <numFmt numFmtId="44" formatCode="_-* #,##0.00\ &quot;€&quot;_-;\-* #,##0.00\ &quot;€&quot;_-;_-* &quot;-&quot;??\ &quot;€&quot;_-;_-@_-"/>
    <numFmt numFmtId="43" formatCode="_-* #,##0.00\ _€_-;\-* #,##0.00\ _€_-;_-* &quot;-&quot;??\ _€_-;_-@_-"/>
    <numFmt numFmtId="164" formatCode="_-* #,##0\ _€_-;\-* #,##0\ _€_-;_-* &quot;-&quot;??\ _€_-;_-@_-"/>
    <numFmt numFmtId="165" formatCode="0.0%"/>
    <numFmt numFmtId="166" formatCode="_-* #,##0\ _F_-;\-* #,##0\ _F_-;_-* &quot;-&quot;??\ _F_-;_-@_-"/>
    <numFmt numFmtId="167" formatCode="#,##0.00\ &quot;€&quot;"/>
    <numFmt numFmtId="168" formatCode="#,##0.00\ &quot;€&quot;;\-#,##0.00\ &quot;€&quot;_-"/>
    <numFmt numFmtId="169" formatCode="_-* #,##0.00\ &quot;€&quot;_-;\-#,##0.00\ &quot;€&quot;_-;_-* &quot;-&quot;??\ &quot;€&quot;_-;_-@_-"/>
    <numFmt numFmtId="170" formatCode="_-* #,##0\ _€_-;\-* #,##0\ _€_-;_-* &quot;-&quot;??\ _€_-;_-* \ @\ _€"/>
    <numFmt numFmtId="171" formatCode="_-* #,##0\ _€_-;\-* #,##0\ _€_-;_-* &quot;-&quot;??\ _€_-;_-_-_-_-_-_-_-_-@\ _€"/>
    <numFmt numFmtId="172" formatCode="\+0.00%;\-0.00%"/>
    <numFmt numFmtId="173" formatCode="#,##0.00&quot; %&quot;;\-#,##0.00\ "/>
    <numFmt numFmtId="174" formatCode="_-* #,##0.0\ _€_-;\-* #,##0\ _€_-;_-* &quot;-&quot;??\ _€_-;_-* \ @\ _€"/>
    <numFmt numFmtId="175" formatCode="_-* #,##0.00\ &quot;€&quot;_-;\-\ #,##0.00\ &quot;€&quot;_-;_-* &quot;-&quot;??\ &quot;€&quot;_-;_-@_-"/>
    <numFmt numFmtId="176" formatCode="_-* #,##0.00%\ _F_-;\-\ #,##0.00%\ _F_-;_-* &quot;-&quot;??\ _F_-;_-@_-"/>
    <numFmt numFmtId="177" formatCode="_-* #,##0.00,_€_-;\-* #,##0.00,_€_-;_-* \-??\ _€_-;_-@_-"/>
    <numFmt numFmtId="178" formatCode="#,##0_ ;\-#,##0\ "/>
    <numFmt numFmtId="179" formatCode="0.0"/>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color indexed="18"/>
      <name val="Arial"/>
      <family val="2"/>
    </font>
    <font>
      <sz val="8"/>
      <name val="Arial"/>
      <family val="2"/>
    </font>
    <font>
      <b/>
      <sz val="8"/>
      <color indexed="18"/>
      <name val="Arial"/>
      <family val="2"/>
    </font>
    <font>
      <i/>
      <sz val="7"/>
      <name val="Arial"/>
      <family val="2"/>
    </font>
    <font>
      <b/>
      <sz val="8"/>
      <name val="Arial"/>
      <family val="2"/>
    </font>
    <font>
      <u/>
      <sz val="10"/>
      <color indexed="30"/>
      <name val="Arial"/>
      <family val="2"/>
    </font>
    <font>
      <b/>
      <sz val="8"/>
      <color indexed="12"/>
      <name val="Arial"/>
      <family val="2"/>
    </font>
    <font>
      <b/>
      <sz val="10"/>
      <name val="Arial"/>
      <family val="2"/>
    </font>
    <font>
      <b/>
      <sz val="10"/>
      <color indexed="9"/>
      <name val="Arial"/>
      <family val="2"/>
    </font>
    <font>
      <b/>
      <sz val="16"/>
      <color indexed="62"/>
      <name val="Arial"/>
      <family val="2"/>
    </font>
    <font>
      <b/>
      <sz val="11"/>
      <name val="Arial"/>
      <family val="2"/>
    </font>
    <font>
      <b/>
      <sz val="10"/>
      <color indexed="9"/>
      <name val="Arial"/>
      <family val="2"/>
    </font>
    <font>
      <b/>
      <u/>
      <sz val="8"/>
      <name val="Arial"/>
      <family val="2"/>
    </font>
    <font>
      <b/>
      <sz val="8"/>
      <color indexed="62"/>
      <name val="Arial"/>
      <family val="2"/>
    </font>
    <font>
      <sz val="8"/>
      <name val="Arial"/>
      <family val="2"/>
    </font>
    <font>
      <b/>
      <sz val="8"/>
      <color indexed="12"/>
      <name val="Arial"/>
      <family val="2"/>
    </font>
    <font>
      <b/>
      <sz val="10"/>
      <color indexed="18"/>
      <name val="Arial"/>
      <family val="2"/>
    </font>
    <font>
      <b/>
      <u/>
      <sz val="15"/>
      <color indexed="53"/>
      <name val="Arial"/>
      <family val="2"/>
    </font>
    <font>
      <b/>
      <sz val="8"/>
      <color indexed="9"/>
      <name val="Arial"/>
      <family val="2"/>
    </font>
    <font>
      <b/>
      <sz val="8"/>
      <color indexed="12"/>
      <name val="MS Sans Serif"/>
      <family val="2"/>
    </font>
    <font>
      <sz val="8"/>
      <color indexed="8"/>
      <name val="Arial"/>
      <family val="2"/>
    </font>
    <font>
      <b/>
      <sz val="10"/>
      <color indexed="14"/>
      <name val="Arial"/>
      <family val="2"/>
    </font>
    <font>
      <b/>
      <sz val="7"/>
      <color indexed="62"/>
      <name val="Arial"/>
      <family val="2"/>
    </font>
    <font>
      <sz val="10"/>
      <name val="Arial"/>
      <family val="2"/>
    </font>
    <font>
      <b/>
      <sz val="9"/>
      <color indexed="18"/>
      <name val="Arial"/>
      <family val="2"/>
    </font>
    <font>
      <sz val="8"/>
      <color indexed="18"/>
      <name val="Arial"/>
      <family val="2"/>
    </font>
    <font>
      <sz val="8"/>
      <color indexed="9"/>
      <name val="Arial"/>
      <family val="2"/>
    </font>
    <font>
      <sz val="7"/>
      <color indexed="18"/>
      <name val="Arial"/>
      <family val="2"/>
    </font>
    <font>
      <sz val="7"/>
      <name val="Arial"/>
      <family val="2"/>
    </font>
    <font>
      <b/>
      <sz val="7"/>
      <color indexed="1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b/>
      <sz val="7"/>
      <color rgb="FF333399"/>
      <name val="Arial"/>
      <family val="2"/>
    </font>
    <font>
      <b/>
      <sz val="10"/>
      <color theme="1" tint="0.249977111117893"/>
      <name val="Arial"/>
      <family val="2"/>
    </font>
    <font>
      <sz val="10"/>
      <color theme="1" tint="0.249977111117893"/>
      <name val="Arial"/>
      <family val="2"/>
    </font>
    <font>
      <b/>
      <u/>
      <sz val="8"/>
      <color theme="1" tint="0.249977111117893"/>
      <name val="Arial"/>
      <family val="2"/>
    </font>
    <font>
      <b/>
      <sz val="8"/>
      <color theme="1" tint="0.249977111117893"/>
      <name val="Arial"/>
      <family val="2"/>
    </font>
    <font>
      <sz val="8"/>
      <color theme="1" tint="0.249977111117893"/>
      <name val="Arial"/>
      <family val="2"/>
    </font>
    <font>
      <vertAlign val="superscript"/>
      <sz val="8"/>
      <color theme="1" tint="0.249977111117893"/>
      <name val="Arial"/>
      <family val="2"/>
    </font>
    <font>
      <b/>
      <sz val="12"/>
      <color theme="1" tint="0.249977111117893"/>
      <name val="Arial"/>
      <family val="2"/>
    </font>
    <font>
      <sz val="16"/>
      <color theme="1" tint="0.249977111117893"/>
      <name val="Arial"/>
      <family val="2"/>
    </font>
    <font>
      <sz val="12"/>
      <color theme="1" tint="0.249977111117893"/>
      <name val="Arial"/>
      <family val="2"/>
    </font>
    <font>
      <i/>
      <sz val="8"/>
      <color theme="1" tint="0.14999847407452621"/>
      <name val="Arial"/>
      <family val="2"/>
    </font>
    <font>
      <b/>
      <sz val="8"/>
      <color rgb="FF000080"/>
      <name val="Arial"/>
      <family val="2"/>
      <charset val="1"/>
    </font>
    <font>
      <b/>
      <sz val="10"/>
      <name val="Arial"/>
      <family val="2"/>
      <charset val="1"/>
    </font>
    <font>
      <sz val="8"/>
      <color rgb="FF000000"/>
      <name val="Arial"/>
      <family val="2"/>
      <charset val="1"/>
    </font>
    <font>
      <sz val="8"/>
      <name val="Arial"/>
      <family val="2"/>
      <charset val="1"/>
    </font>
    <font>
      <sz val="8"/>
      <color rgb="FFFFFFFF"/>
      <name val="Arial"/>
      <family val="2"/>
      <charset val="1"/>
    </font>
    <font>
      <i/>
      <sz val="8"/>
      <name val="Arial"/>
      <family val="2"/>
    </font>
    <font>
      <b/>
      <sz val="8"/>
      <color theme="0"/>
      <name val="Arial"/>
      <family val="2"/>
    </font>
    <font>
      <sz val="11"/>
      <color rgb="FF000000"/>
      <name val="Calibri"/>
      <family val="2"/>
      <charset val="1"/>
    </font>
    <font>
      <sz val="10"/>
      <name val="Arial"/>
      <family val="2"/>
      <charset val="1"/>
    </font>
    <font>
      <u/>
      <sz val="10"/>
      <color rgb="FF0066CC"/>
      <name val="Arial"/>
      <family val="2"/>
      <charset val="1"/>
    </font>
    <font>
      <sz val="8"/>
      <color rgb="FF808080"/>
      <name val="Arial"/>
      <family val="2"/>
      <charset val="1"/>
    </font>
    <font>
      <b/>
      <sz val="12"/>
      <color indexed="9"/>
      <name val="Arial"/>
      <family val="2"/>
    </font>
    <font>
      <b/>
      <sz val="9"/>
      <color indexed="8"/>
      <name val="Arial"/>
      <family val="2"/>
    </font>
    <font>
      <sz val="8"/>
      <color rgb="FFFF0000"/>
      <name val="Arial"/>
      <family val="2"/>
    </font>
    <font>
      <i/>
      <sz val="8"/>
      <color rgb="FFFF0000"/>
      <name val="Arial"/>
      <family val="2"/>
    </font>
    <font>
      <b/>
      <i/>
      <sz val="7"/>
      <color indexed="18"/>
      <name val="Arial"/>
      <family val="2"/>
    </font>
    <font>
      <sz val="8"/>
      <color theme="1"/>
      <name val="Arial"/>
      <family val="2"/>
    </font>
    <font>
      <i/>
      <sz val="8"/>
      <color theme="1"/>
      <name val="Arial"/>
      <family val="2"/>
    </font>
    <font>
      <b/>
      <sz val="11"/>
      <color rgb="FFE26200"/>
      <name val="Helv"/>
    </font>
    <font>
      <b/>
      <u/>
      <sz val="10"/>
      <color theme="3"/>
      <name val="Helv"/>
    </font>
    <font>
      <b/>
      <sz val="10"/>
      <color theme="3"/>
      <name val="Helv"/>
    </font>
    <font>
      <b/>
      <u/>
      <sz val="10"/>
      <color rgb="FFC00000"/>
      <name val="Helv"/>
    </font>
    <font>
      <sz val="10"/>
      <name val="System"/>
      <family val="2"/>
    </font>
    <font>
      <b/>
      <sz val="14"/>
      <color indexed="61"/>
      <name val="Arial"/>
      <family val="2"/>
    </font>
    <font>
      <b/>
      <sz val="12"/>
      <name val="Arial"/>
      <family val="2"/>
    </font>
    <font>
      <sz val="10"/>
      <name val="Times New Roman"/>
      <family val="1"/>
    </font>
    <font>
      <b/>
      <sz val="12"/>
      <name val="Times New Roman"/>
      <family val="1"/>
    </font>
    <font>
      <b/>
      <sz val="11"/>
      <name val="Arial"/>
      <family val="2"/>
      <charset val="1"/>
    </font>
    <font>
      <i/>
      <u/>
      <sz val="10"/>
      <name val="Arial"/>
      <family val="2"/>
      <charset val="1"/>
    </font>
    <font>
      <b/>
      <sz val="10"/>
      <color indexed="10"/>
      <name val="Arial"/>
      <family val="2"/>
      <charset val="1"/>
    </font>
    <font>
      <vertAlign val="superscript"/>
      <sz val="10"/>
      <name val="Arial"/>
      <family val="2"/>
    </font>
    <font>
      <vertAlign val="superscript"/>
      <sz val="10"/>
      <name val="Arial"/>
      <family val="2"/>
      <charset val="1"/>
    </font>
    <font>
      <sz val="10"/>
      <color indexed="21"/>
      <name val="Arial"/>
      <family val="2"/>
      <charset val="1"/>
    </font>
    <font>
      <b/>
      <sz val="10"/>
      <color indexed="8"/>
      <name val="Arial"/>
      <family val="2"/>
    </font>
    <font>
      <b/>
      <vertAlign val="superscript"/>
      <sz val="10"/>
      <color indexed="8"/>
      <name val="Arial"/>
      <family val="2"/>
    </font>
    <font>
      <sz val="11"/>
      <name val="Arial"/>
      <family val="2"/>
    </font>
    <font>
      <u/>
      <sz val="11"/>
      <color indexed="30"/>
      <name val="Arial"/>
      <family val="2"/>
    </font>
    <font>
      <i/>
      <sz val="10"/>
      <name val="Arial"/>
      <family val="2"/>
    </font>
    <font>
      <b/>
      <sz val="16"/>
      <color indexed="61"/>
      <name val="Arial"/>
      <family val="2"/>
    </font>
    <font>
      <sz val="7"/>
      <color indexed="53"/>
      <name val="Arial"/>
      <family val="2"/>
    </font>
  </fonts>
  <fills count="51">
    <fill>
      <patternFill patternType="none"/>
    </fill>
    <fill>
      <patternFill patternType="gray125"/>
    </fill>
    <fill>
      <patternFill patternType="solid">
        <fgColor indexed="9"/>
        <bgColor indexed="64"/>
      </patternFill>
    </fill>
    <fill>
      <patternFill patternType="gray0625">
        <fgColor indexed="31"/>
        <bgColor indexed="9"/>
      </patternFill>
    </fill>
    <fill>
      <patternFill patternType="solid">
        <fgColor indexed="62"/>
        <bgColor indexed="31"/>
      </patternFill>
    </fill>
    <fill>
      <patternFill patternType="solid">
        <fgColor indexed="62"/>
        <bgColor indexed="64"/>
      </patternFill>
    </fill>
    <fill>
      <patternFill patternType="solid">
        <fgColor indexed="44"/>
        <bgColor indexed="64"/>
      </patternFill>
    </fill>
    <fill>
      <patternFill patternType="gray0625">
        <fgColor indexed="31"/>
        <bgColor indexed="44"/>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31"/>
      </patternFill>
    </fill>
    <fill>
      <patternFill patternType="solid">
        <fgColor theme="0"/>
        <bgColor indexed="64"/>
      </patternFill>
    </fill>
    <fill>
      <patternFill patternType="gray0625">
        <fgColor indexed="31"/>
        <bgColor theme="0" tint="-0.14999847407452621"/>
      </patternFill>
    </fill>
    <fill>
      <patternFill patternType="solid">
        <fgColor rgb="FF9CCCFF"/>
        <bgColor rgb="FF99CCFF"/>
      </patternFill>
    </fill>
    <fill>
      <patternFill patternType="solid">
        <fgColor theme="0" tint="-0.14996795556505021"/>
        <bgColor indexed="64"/>
      </patternFill>
    </fill>
    <fill>
      <patternFill patternType="solid">
        <fgColor theme="5" tint="0.79998168889431442"/>
        <bgColor indexed="64"/>
      </patternFill>
    </fill>
    <fill>
      <patternFill patternType="solid">
        <fgColor indexed="44"/>
        <bgColor indexed="31"/>
      </patternFill>
    </fill>
    <fill>
      <patternFill patternType="solid">
        <fgColor indexed="22"/>
        <bgColor indexed="31"/>
      </patternFill>
    </fill>
    <fill>
      <patternFill patternType="solid">
        <fgColor indexed="9"/>
        <bgColor indexed="26"/>
      </patternFill>
    </fill>
  </fills>
  <borders count="91">
    <border>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double">
        <color indexed="64"/>
      </left>
      <right/>
      <top/>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s>
  <cellStyleXfs count="95">
    <xf numFmtId="0" fontId="0" fillId="0" borderId="0"/>
    <xf numFmtId="44" fontId="6" fillId="0" borderId="0" applyFont="0" applyFill="0" applyBorder="0" applyAlignment="0" applyProtection="0"/>
    <xf numFmtId="0" fontId="13" fillId="0" borderId="0" applyNumberFormat="0" applyFill="0" applyBorder="0" applyAlignment="0" applyProtection="0">
      <alignment vertical="top"/>
      <protection locked="0"/>
    </xf>
    <xf numFmtId="43"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39" fillId="0" borderId="61" applyNumberFormat="0" applyFill="0" applyAlignment="0" applyProtection="0"/>
    <xf numFmtId="0" fontId="40" fillId="0" borderId="62" applyNumberFormat="0" applyFill="0" applyAlignment="0" applyProtection="0"/>
    <xf numFmtId="0" fontId="41" fillId="0" borderId="63" applyNumberFormat="0" applyFill="0" applyAlignment="0" applyProtection="0"/>
    <xf numFmtId="0" fontId="41" fillId="0" borderId="0" applyNumberFormat="0" applyFill="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4" fillId="13" borderId="0" applyNumberFormat="0" applyBorder="0" applyAlignment="0" applyProtection="0"/>
    <xf numFmtId="0" fontId="45" fillId="14" borderId="64" applyNumberFormat="0" applyAlignment="0" applyProtection="0"/>
    <xf numFmtId="0" fontId="46" fillId="15" borderId="65" applyNumberFormat="0" applyAlignment="0" applyProtection="0"/>
    <xf numFmtId="0" fontId="47" fillId="15" borderId="64" applyNumberFormat="0" applyAlignment="0" applyProtection="0"/>
    <xf numFmtId="0" fontId="48" fillId="0" borderId="66" applyNumberFormat="0" applyFill="0" applyAlignment="0" applyProtection="0"/>
    <xf numFmtId="0" fontId="49" fillId="16" borderId="67"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69" applyNumberFormat="0" applyFill="0" applyAlignment="0" applyProtection="0"/>
    <xf numFmtId="0" fontId="5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3" fillId="25" borderId="0" applyNumberFormat="0" applyBorder="0" applyAlignment="0" applyProtection="0"/>
    <xf numFmtId="0" fontId="5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3" fillId="29" borderId="0" applyNumberFormat="0" applyBorder="0" applyAlignment="0" applyProtection="0"/>
    <xf numFmtId="0" fontId="5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3" fillId="33" borderId="0" applyNumberFormat="0" applyBorder="0" applyAlignment="0" applyProtection="0"/>
    <xf numFmtId="0" fontId="5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3" fillId="41" borderId="0" applyNumberFormat="0" applyBorder="0" applyAlignment="0" applyProtection="0"/>
    <xf numFmtId="0" fontId="5" fillId="0" borderId="0"/>
    <xf numFmtId="0" fontId="5" fillId="17" borderId="68" applyNumberFormat="0" applyFon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6" fillId="0" borderId="0"/>
    <xf numFmtId="43" fontId="6" fillId="0" borderId="0" applyFont="0" applyFill="0" applyBorder="0" applyAlignment="0" applyProtection="0"/>
    <xf numFmtId="0" fontId="4" fillId="0" borderId="0"/>
    <xf numFmtId="0" fontId="4" fillId="17" borderId="68"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74" fillId="0" borderId="0"/>
    <xf numFmtId="177" fontId="74" fillId="0" borderId="0" applyBorder="0" applyProtection="0"/>
    <xf numFmtId="9" fontId="74" fillId="0" borderId="0" applyBorder="0" applyProtection="0"/>
    <xf numFmtId="0" fontId="76" fillId="0" borderId="0" applyBorder="0" applyProtection="0"/>
    <xf numFmtId="0" fontId="75" fillId="0" borderId="0"/>
    <xf numFmtId="0" fontId="3" fillId="0" borderId="0"/>
    <xf numFmtId="0" fontId="3" fillId="17" borderId="68"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68" applyNumberFormat="0" applyFont="0" applyAlignment="0" applyProtection="0"/>
    <xf numFmtId="0" fontId="6" fillId="0" borderId="0"/>
    <xf numFmtId="0" fontId="2" fillId="0" borderId="0"/>
    <xf numFmtId="0" fontId="1" fillId="0" borderId="0"/>
    <xf numFmtId="0" fontId="89" fillId="0" borderId="0"/>
    <xf numFmtId="0" fontId="89" fillId="0" borderId="0"/>
    <xf numFmtId="0" fontId="92" fillId="0" borderId="0"/>
    <xf numFmtId="0" fontId="89" fillId="0" borderId="0"/>
    <xf numFmtId="0" fontId="89" fillId="0" borderId="0"/>
    <xf numFmtId="0" fontId="89" fillId="0" borderId="0"/>
  </cellStyleXfs>
  <cellXfs count="609">
    <xf numFmtId="0" fontId="0" fillId="0" borderId="0" xfId="0"/>
    <xf numFmtId="0" fontId="13" fillId="0" borderId="0" xfId="2" applyAlignment="1" applyProtection="1"/>
    <xf numFmtId="0" fontId="11" fillId="2" borderId="0" xfId="0" applyFont="1" applyFill="1" applyAlignment="1">
      <alignment vertical="center" wrapText="1"/>
    </xf>
    <xf numFmtId="0" fontId="18" fillId="0" borderId="0" xfId="0" applyFont="1"/>
    <xf numFmtId="0" fontId="0" fillId="0" borderId="0" xfId="0" applyAlignment="1">
      <alignment vertical="center"/>
    </xf>
    <xf numFmtId="0" fontId="7" fillId="2" borderId="0" xfId="0" applyFont="1" applyFill="1" applyAlignment="1">
      <alignment horizontal="center" vertical="center"/>
    </xf>
    <xf numFmtId="0" fontId="15"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0" fillId="0" borderId="0" xfId="0" quotePrefix="1" applyNumberFormat="1"/>
    <xf numFmtId="0" fontId="0" fillId="0" borderId="0" xfId="0" quotePrefix="1"/>
    <xf numFmtId="0" fontId="12" fillId="0" borderId="0" xfId="0" applyFont="1" applyAlignment="1">
      <alignment horizontal="left"/>
    </xf>
    <xf numFmtId="0" fontId="12" fillId="0" borderId="0" xfId="0" applyFont="1" applyAlignment="1">
      <alignment horizontal="left" vertical="center"/>
    </xf>
    <xf numFmtId="0" fontId="19" fillId="0" borderId="0" xfId="0" applyFont="1" applyFill="1" applyAlignment="1">
      <alignment vertical="center"/>
    </xf>
    <xf numFmtId="0" fontId="12" fillId="0" borderId="0" xfId="0" applyFont="1" applyAlignment="1">
      <alignment vertical="center" wrapText="1"/>
    </xf>
    <xf numFmtId="0" fontId="24" fillId="0" borderId="0" xfId="0" applyFont="1" applyAlignment="1">
      <alignment vertical="center"/>
    </xf>
    <xf numFmtId="0" fontId="9" fillId="0" borderId="0" xfId="0" applyFont="1" applyAlignment="1">
      <alignment horizontal="center" vertical="center" wrapText="1"/>
    </xf>
    <xf numFmtId="0" fontId="23" fillId="0" borderId="1" xfId="0" applyFont="1" applyFill="1" applyBorder="1" applyAlignment="1">
      <alignment horizontal="center" vertical="center" wrapText="1"/>
    </xf>
    <xf numFmtId="0" fontId="12" fillId="0" borderId="0" xfId="0" applyFont="1" applyAlignment="1">
      <alignment horizontal="right" vertical="center"/>
    </xf>
    <xf numFmtId="0" fontId="9" fillId="0" borderId="0" xfId="0" applyFont="1" applyAlignment="1">
      <alignment horizontal="right" vertical="center"/>
    </xf>
    <xf numFmtId="0" fontId="22" fillId="0" borderId="0" xfId="0" applyFont="1" applyAlignment="1">
      <alignment horizontal="right"/>
    </xf>
    <xf numFmtId="0" fontId="12" fillId="0" borderId="0" xfId="0" applyFont="1" applyAlignment="1">
      <alignment horizontal="right" vertical="center" wrapText="1"/>
    </xf>
    <xf numFmtId="0" fontId="9" fillId="0" borderId="0" xfId="0" applyFont="1" applyAlignment="1">
      <alignment horizontal="right" vertical="center" wrapText="1"/>
    </xf>
    <xf numFmtId="0" fontId="6" fillId="0" borderId="0" xfId="0" applyFont="1"/>
    <xf numFmtId="0" fontId="25" fillId="0" borderId="0" xfId="0" applyFont="1"/>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0" fillId="0" borderId="0" xfId="0" applyNumberFormat="1" applyAlignment="1">
      <alignment vertical="center"/>
    </xf>
    <xf numFmtId="0" fontId="14" fillId="0" borderId="3" xfId="0"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vertical="center" wrapText="1"/>
    </xf>
    <xf numFmtId="0" fontId="0" fillId="0" borderId="0" xfId="0" applyBorder="1"/>
    <xf numFmtId="0" fontId="14" fillId="2" borderId="2" xfId="0" applyNumberFormat="1" applyFont="1" applyFill="1" applyBorder="1" applyAlignment="1">
      <alignment horizontal="center" vertical="center" wrapText="1"/>
    </xf>
    <xf numFmtId="0" fontId="8" fillId="3" borderId="9" xfId="0" quotePrefix="1" applyNumberFormat="1" applyFont="1" applyFill="1" applyBorder="1" applyAlignment="1">
      <alignment vertical="center"/>
    </xf>
    <xf numFmtId="0" fontId="8" fillId="3" borderId="10" xfId="0" quotePrefix="1" applyNumberFormat="1" applyFont="1" applyFill="1" applyBorder="1" applyAlignment="1">
      <alignment vertical="center"/>
    </xf>
    <xf numFmtId="0" fontId="8" fillId="3" borderId="12" xfId="0" applyNumberFormat="1" applyFont="1" applyFill="1" applyBorder="1" applyAlignment="1">
      <alignment vertical="center" wrapText="1"/>
    </xf>
    <xf numFmtId="0" fontId="26" fillId="4" borderId="12" xfId="0" applyFont="1" applyFill="1" applyBorder="1" applyAlignment="1">
      <alignment horizontal="center" vertical="center"/>
    </xf>
    <xf numFmtId="0" fontId="8" fillId="3" borderId="13" xfId="0" quotePrefix="1" applyNumberFormat="1" applyFont="1" applyFill="1" applyBorder="1" applyAlignment="1">
      <alignment vertical="center"/>
    </xf>
    <xf numFmtId="0" fontId="8" fillId="3" borderId="14" xfId="0" quotePrefix="1" applyNumberFormat="1" applyFont="1" applyFill="1" applyBorder="1" applyAlignment="1">
      <alignment vertical="center"/>
    </xf>
    <xf numFmtId="0" fontId="14" fillId="0" borderId="15" xfId="0" applyFont="1" applyFill="1" applyBorder="1" applyAlignment="1">
      <alignment horizontal="center" vertical="center" wrapText="1"/>
    </xf>
    <xf numFmtId="0" fontId="27" fillId="0" borderId="16"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16" fillId="0" borderId="0" xfId="0" applyFont="1" applyFill="1" applyAlignment="1">
      <alignment vertical="center"/>
    </xf>
    <xf numFmtId="0" fontId="27" fillId="0" borderId="15" xfId="0" applyNumberFormat="1" applyFont="1" applyFill="1" applyBorder="1" applyAlignment="1">
      <alignment horizontal="center" vertical="center" wrapText="1"/>
    </xf>
    <xf numFmtId="0" fontId="29" fillId="0" borderId="0" xfId="0" applyFont="1" applyAlignment="1">
      <alignment vertical="center"/>
    </xf>
    <xf numFmtId="0" fontId="23" fillId="0" borderId="18" xfId="0" applyFont="1" applyFill="1" applyBorder="1" applyAlignment="1">
      <alignment horizontal="center" vertical="center" wrapText="1"/>
    </xf>
    <xf numFmtId="164" fontId="12" fillId="0" borderId="0" xfId="0" applyNumberFormat="1" applyFont="1" applyAlignment="1">
      <alignment vertical="center" wrapText="1"/>
    </xf>
    <xf numFmtId="164" fontId="12" fillId="0" borderId="0" xfId="0" applyNumberFormat="1" applyFont="1" applyAlignment="1">
      <alignment horizontal="right" vertical="center"/>
    </xf>
    <xf numFmtId="164" fontId="9" fillId="0" borderId="0" xfId="0" applyNumberFormat="1" applyFont="1" applyAlignment="1">
      <alignment vertical="center"/>
    </xf>
    <xf numFmtId="0" fontId="27" fillId="0" borderId="21" xfId="0" applyNumberFormat="1" applyFont="1" applyFill="1" applyBorder="1" applyAlignment="1">
      <alignment horizontal="center" vertical="center" wrapText="1"/>
    </xf>
    <xf numFmtId="0" fontId="27" fillId="0" borderId="22" xfId="0" applyNumberFormat="1" applyFont="1" applyFill="1" applyBorder="1" applyAlignment="1">
      <alignment horizontal="center" vertical="center" wrapText="1"/>
    </xf>
    <xf numFmtId="44" fontId="22" fillId="0" borderId="23" xfId="1" applyFont="1" applyBorder="1" applyAlignment="1">
      <alignment vertical="center"/>
    </xf>
    <xf numFmtId="44" fontId="22" fillId="0" borderId="24" xfId="1" applyFont="1" applyBorder="1" applyAlignment="1">
      <alignment vertical="center"/>
    </xf>
    <xf numFmtId="44" fontId="22" fillId="0" borderId="27" xfId="1" applyFont="1" applyBorder="1" applyAlignment="1">
      <alignment vertical="center"/>
    </xf>
    <xf numFmtId="44" fontId="22" fillId="0" borderId="28" xfId="1" applyFont="1" applyBorder="1" applyAlignment="1">
      <alignment vertical="center"/>
    </xf>
    <xf numFmtId="167" fontId="26" fillId="5" borderId="25" xfId="3" applyNumberFormat="1" applyFont="1" applyFill="1" applyBorder="1" applyAlignment="1">
      <alignment vertical="center"/>
    </xf>
    <xf numFmtId="0" fontId="14" fillId="2" borderId="0" xfId="0" applyFont="1" applyFill="1" applyBorder="1" applyAlignment="1">
      <alignment vertical="center" wrapText="1"/>
    </xf>
    <xf numFmtId="167" fontId="26" fillId="5" borderId="26" xfId="3" applyNumberFormat="1" applyFont="1" applyFill="1" applyBorder="1" applyAlignment="1">
      <alignment vertical="center"/>
    </xf>
    <xf numFmtId="0" fontId="14" fillId="0" borderId="3" xfId="0" applyNumberFormat="1" applyFont="1" applyFill="1" applyBorder="1" applyAlignment="1">
      <alignment horizontal="center" vertical="center" wrapText="1"/>
    </xf>
    <xf numFmtId="0" fontId="31" fillId="0" borderId="0" xfId="0" applyFont="1" applyAlignment="1">
      <alignment vertical="center"/>
    </xf>
    <xf numFmtId="0" fontId="8" fillId="3" borderId="19" xfId="0" applyNumberFormat="1" applyFont="1" applyFill="1" applyBorder="1" applyAlignment="1">
      <alignment vertical="center" wrapText="1"/>
    </xf>
    <xf numFmtId="0" fontId="26" fillId="4" borderId="19" xfId="0" applyFont="1" applyFill="1" applyBorder="1" applyAlignment="1">
      <alignment horizontal="center" vertical="center"/>
    </xf>
    <xf numFmtId="0" fontId="15" fillId="0" borderId="0" xfId="0" applyFont="1" applyBorder="1" applyAlignment="1">
      <alignment vertical="center"/>
    </xf>
    <xf numFmtId="166" fontId="34" fillId="0" borderId="0" xfId="3" applyNumberFormat="1" applyFont="1" applyFill="1" applyBorder="1" applyAlignment="1">
      <alignment vertical="center"/>
    </xf>
    <xf numFmtId="44" fontId="36" fillId="0" borderId="0" xfId="1" applyFont="1" applyFill="1" applyBorder="1" applyAlignment="1">
      <alignment horizontal="right" vertical="center"/>
    </xf>
    <xf numFmtId="164" fontId="37" fillId="0" borderId="0" xfId="3" applyNumberFormat="1" applyFont="1" applyFill="1" applyBorder="1" applyAlignment="1">
      <alignment vertical="center"/>
    </xf>
    <xf numFmtId="164" fontId="37" fillId="0" borderId="0" xfId="3" applyNumberFormat="1" applyFont="1" applyFill="1" applyBorder="1" applyAlignment="1">
      <alignment horizontal="center" vertical="center"/>
    </xf>
    <xf numFmtId="0" fontId="13" fillId="9" borderId="0" xfId="2" applyFill="1" applyAlignment="1" applyProtection="1">
      <alignment horizontal="center" vertical="center"/>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170" fontId="26" fillId="5" borderId="19" xfId="3" quotePrefix="1" applyNumberFormat="1" applyFont="1" applyFill="1" applyBorder="1" applyAlignment="1">
      <alignment vertical="center"/>
    </xf>
    <xf numFmtId="170" fontId="26" fillId="5" borderId="25" xfId="3" quotePrefix="1" applyNumberFormat="1" applyFont="1" applyFill="1" applyBorder="1" applyAlignment="1">
      <alignment vertical="center"/>
    </xf>
    <xf numFmtId="170" fontId="26" fillId="5" borderId="26" xfId="3" quotePrefix="1" applyNumberFormat="1" applyFont="1" applyFill="1" applyBorder="1" applyAlignment="1">
      <alignment vertical="center"/>
    </xf>
    <xf numFmtId="170" fontId="26" fillId="5" borderId="43" xfId="3" quotePrefix="1" applyNumberFormat="1" applyFont="1" applyFill="1" applyBorder="1" applyAlignment="1">
      <alignment vertical="center"/>
    </xf>
    <xf numFmtId="170" fontId="26" fillId="5" borderId="25" xfId="3" applyNumberFormat="1" applyFont="1" applyFill="1" applyBorder="1" applyAlignment="1">
      <alignment vertical="center"/>
    </xf>
    <xf numFmtId="170" fontId="9" fillId="0" borderId="24" xfId="3" applyNumberFormat="1" applyFont="1" applyBorder="1" applyAlignment="1">
      <alignment horizontal="center" vertical="center"/>
    </xf>
    <xf numFmtId="170" fontId="9" fillId="0" borderId="40" xfId="3" applyNumberFormat="1" applyFont="1" applyBorder="1" applyAlignment="1">
      <alignment horizontal="center" vertical="center"/>
    </xf>
    <xf numFmtId="170" fontId="9" fillId="0" borderId="23" xfId="3" applyNumberFormat="1" applyFont="1" applyBorder="1" applyAlignment="1">
      <alignment horizontal="center" vertical="center"/>
    </xf>
    <xf numFmtId="170" fontId="9" fillId="0" borderId="27" xfId="3" applyNumberFormat="1" applyFont="1" applyBorder="1" applyAlignment="1">
      <alignment horizontal="center" vertical="center"/>
    </xf>
    <xf numFmtId="170" fontId="9" fillId="0" borderId="33" xfId="3" applyNumberFormat="1" applyFont="1" applyBorder="1" applyAlignment="1">
      <alignment horizontal="center" vertical="center"/>
    </xf>
    <xf numFmtId="170" fontId="9" fillId="0" borderId="28" xfId="3" applyNumberFormat="1" applyFont="1" applyBorder="1" applyAlignment="1">
      <alignment horizontal="center" vertical="center"/>
    </xf>
    <xf numFmtId="170" fontId="26" fillId="5" borderId="47" xfId="3" quotePrefix="1" applyNumberFormat="1" applyFont="1" applyFill="1" applyBorder="1" applyAlignment="1">
      <alignment vertical="center"/>
    </xf>
    <xf numFmtId="9" fontId="10" fillId="3" borderId="39" xfId="0" applyNumberFormat="1" applyFont="1" applyFill="1" applyBorder="1" applyAlignment="1">
      <alignment horizontal="center" vertical="center" wrapText="1"/>
    </xf>
    <xf numFmtId="0" fontId="0" fillId="0" borderId="0" xfId="0" applyAlignment="1">
      <alignment vertical="center"/>
    </xf>
    <xf numFmtId="43" fontId="28" fillId="0" borderId="0" xfId="3" applyFont="1" applyFill="1" applyBorder="1" applyAlignment="1">
      <alignment vertical="center"/>
    </xf>
    <xf numFmtId="44" fontId="9" fillId="0" borderId="33" xfId="1" applyFont="1" applyBorder="1" applyAlignment="1">
      <alignment horizontal="right" vertical="center"/>
    </xf>
    <xf numFmtId="44" fontId="8" fillId="0" borderId="33" xfId="1" applyFont="1" applyBorder="1" applyAlignment="1">
      <alignment horizontal="right" vertical="center"/>
    </xf>
    <xf numFmtId="44" fontId="9" fillId="0" borderId="0" xfId="1" applyFont="1" applyAlignment="1">
      <alignment horizontal="right" vertical="center"/>
    </xf>
    <xf numFmtId="166" fontId="9" fillId="0" borderId="0" xfId="3" applyNumberFormat="1" applyFont="1" applyFill="1" applyBorder="1" applyAlignment="1">
      <alignment vertical="center"/>
    </xf>
    <xf numFmtId="44" fontId="9" fillId="0" borderId="35" xfId="1" applyFont="1" applyBorder="1" applyAlignment="1">
      <alignment horizontal="right" vertical="center"/>
    </xf>
    <xf numFmtId="44" fontId="8" fillId="0" borderId="35" xfId="1" applyFont="1" applyBorder="1" applyAlignment="1">
      <alignment horizontal="right" vertical="center"/>
    </xf>
    <xf numFmtId="169" fontId="9" fillId="0" borderId="33" xfId="1" applyNumberFormat="1" applyFont="1" applyBorder="1" applyAlignment="1">
      <alignment horizontal="right" vertical="center"/>
    </xf>
    <xf numFmtId="168" fontId="9" fillId="6" borderId="33" xfId="1" quotePrefix="1" applyNumberFormat="1" applyFont="1" applyFill="1" applyBorder="1" applyAlignment="1">
      <alignment horizontal="right" vertical="center"/>
    </xf>
    <xf numFmtId="166" fontId="9" fillId="0" borderId="35" xfId="3" applyNumberFormat="1" applyFont="1" applyFill="1" applyBorder="1" applyAlignment="1">
      <alignment vertical="center"/>
    </xf>
    <xf numFmtId="44" fontId="9" fillId="0" borderId="0" xfId="1" applyFont="1" applyBorder="1" applyAlignment="1">
      <alignment horizontal="right" vertical="center"/>
    </xf>
    <xf numFmtId="44" fontId="8" fillId="8" borderId="33" xfId="1" applyNumberFormat="1" applyFont="1" applyFill="1" applyBorder="1" applyAlignment="1">
      <alignment horizontal="right" vertical="center"/>
    </xf>
    <xf numFmtId="0" fontId="26" fillId="0" borderId="0" xfId="0" applyFont="1" applyFill="1" applyBorder="1" applyAlignment="1">
      <alignment horizontal="center" vertical="center"/>
    </xf>
    <xf numFmtId="170" fontId="26" fillId="0" borderId="0" xfId="3" quotePrefix="1" applyNumberFormat="1" applyFont="1" applyFill="1" applyBorder="1" applyAlignment="1">
      <alignment vertical="center"/>
    </xf>
    <xf numFmtId="10" fontId="26" fillId="0" borderId="0" xfId="3" quotePrefix="1" applyNumberFormat="1" applyFont="1" applyFill="1" applyBorder="1" applyAlignment="1">
      <alignment vertical="center"/>
    </xf>
    <xf numFmtId="170" fontId="26" fillId="0" borderId="0" xfId="3" applyNumberFormat="1" applyFont="1" applyFill="1" applyBorder="1" applyAlignment="1">
      <alignment vertical="center"/>
    </xf>
    <xf numFmtId="167" fontId="26" fillId="0" borderId="0" xfId="3" applyNumberFormat="1" applyFont="1" applyFill="1" applyBorder="1" applyAlignment="1">
      <alignment vertical="center"/>
    </xf>
    <xf numFmtId="170" fontId="26" fillId="0" borderId="0" xfId="3" quotePrefix="1"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14" fillId="0" borderId="3" xfId="0"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0" fontId="26" fillId="5" borderId="47" xfId="3" applyNumberFormat="1" applyFont="1" applyFill="1" applyBorder="1" applyAlignment="1">
      <alignment vertical="center"/>
    </xf>
    <xf numFmtId="170" fontId="26" fillId="5" borderId="48" xfId="3" applyNumberFormat="1" applyFont="1" applyFill="1" applyBorder="1" applyAlignment="1">
      <alignment vertical="center"/>
    </xf>
    <xf numFmtId="170" fontId="26" fillId="5" borderId="19" xfId="3" applyNumberFormat="1" applyFont="1" applyFill="1" applyBorder="1" applyAlignment="1">
      <alignment vertical="center"/>
    </xf>
    <xf numFmtId="170" fontId="26" fillId="5" borderId="48" xfId="3" quotePrefix="1" applyNumberFormat="1" applyFont="1" applyFill="1" applyBorder="1" applyAlignment="1">
      <alignment vertical="center"/>
    </xf>
    <xf numFmtId="0" fontId="9" fillId="0" borderId="0" xfId="49" applyFont="1" applyFill="1" applyAlignment="1">
      <alignment vertical="center"/>
    </xf>
    <xf numFmtId="0" fontId="6" fillId="0" borderId="0" xfId="49" applyFont="1" applyAlignment="1">
      <alignment vertical="center"/>
    </xf>
    <xf numFmtId="0" fontId="9" fillId="0" borderId="0" xfId="49" applyFont="1" applyAlignment="1">
      <alignment horizontal="center" vertical="center"/>
    </xf>
    <xf numFmtId="0" fontId="12" fillId="0" borderId="0" xfId="49" applyFont="1" applyAlignment="1">
      <alignment vertical="center"/>
    </xf>
    <xf numFmtId="0" fontId="15" fillId="7" borderId="33" xfId="49" applyFont="1" applyFill="1" applyBorder="1" applyAlignment="1">
      <alignment horizontal="center" vertical="center" wrapText="1"/>
    </xf>
    <xf numFmtId="0" fontId="6" fillId="0" borderId="0" xfId="49" applyFont="1" applyBorder="1" applyAlignment="1">
      <alignment vertical="center"/>
    </xf>
    <xf numFmtId="0" fontId="12" fillId="0" borderId="0" xfId="49" applyFont="1" applyBorder="1" applyAlignment="1">
      <alignment horizontal="center" vertical="center" wrapText="1"/>
    </xf>
    <xf numFmtId="0" fontId="8" fillId="0" borderId="0" xfId="49" applyFont="1" applyAlignment="1">
      <alignment vertical="center"/>
    </xf>
    <xf numFmtId="0" fontId="33" fillId="0" borderId="33" xfId="49" applyFont="1" applyBorder="1" applyAlignment="1">
      <alignment vertical="center"/>
    </xf>
    <xf numFmtId="166" fontId="28" fillId="0" borderId="34" xfId="3" applyNumberFormat="1" applyFont="1" applyFill="1" applyBorder="1" applyAlignment="1">
      <alignment vertical="center"/>
    </xf>
    <xf numFmtId="0" fontId="33" fillId="0" borderId="33" xfId="49" applyFont="1" applyBorder="1" applyAlignment="1">
      <alignment vertical="center" wrapText="1"/>
    </xf>
    <xf numFmtId="0" fontId="8" fillId="0" borderId="33" xfId="49" applyFont="1" applyBorder="1" applyAlignment="1">
      <alignment vertical="center"/>
    </xf>
    <xf numFmtId="0" fontId="33" fillId="0" borderId="0" xfId="49" applyFont="1" applyAlignment="1">
      <alignment vertical="center"/>
    </xf>
    <xf numFmtId="166" fontId="9" fillId="0" borderId="0" xfId="3" applyNumberFormat="1" applyFont="1" applyFill="1" applyAlignment="1">
      <alignment vertical="center"/>
    </xf>
    <xf numFmtId="166" fontId="9" fillId="0" borderId="33" xfId="3" applyNumberFormat="1" applyFont="1" applyFill="1" applyBorder="1" applyAlignment="1">
      <alignment vertical="center"/>
    </xf>
    <xf numFmtId="171" fontId="35" fillId="0" borderId="33" xfId="49" applyNumberFormat="1" applyFont="1" applyBorder="1" applyAlignment="1">
      <alignment vertical="center" wrapText="1"/>
    </xf>
    <xf numFmtId="166" fontId="9" fillId="0" borderId="33" xfId="3" applyNumberFormat="1" applyFont="1" applyFill="1" applyBorder="1" applyAlignment="1">
      <alignment horizontal="right" vertical="center"/>
    </xf>
    <xf numFmtId="166" fontId="9" fillId="0" borderId="0" xfId="3" applyNumberFormat="1" applyFont="1" applyFill="1" applyBorder="1" applyAlignment="1">
      <alignment horizontal="right" vertical="center"/>
    </xf>
    <xf numFmtId="0" fontId="33" fillId="0" borderId="0" xfId="49" applyFont="1" applyBorder="1" applyAlignment="1">
      <alignment vertical="center"/>
    </xf>
    <xf numFmtId="0" fontId="8" fillId="0" borderId="0" xfId="49" applyFont="1" applyBorder="1" applyAlignment="1">
      <alignment vertical="center"/>
    </xf>
    <xf numFmtId="166" fontId="8" fillId="0" borderId="0" xfId="3" applyNumberFormat="1" applyFont="1" applyFill="1" applyBorder="1" applyAlignment="1">
      <alignment vertical="center"/>
    </xf>
    <xf numFmtId="0" fontId="20" fillId="0" borderId="0" xfId="49" applyFont="1" applyAlignment="1">
      <alignment vertical="center"/>
    </xf>
    <xf numFmtId="0" fontId="8" fillId="0" borderId="33" xfId="49" applyFont="1" applyBorder="1" applyAlignment="1">
      <alignment vertical="center" wrapText="1"/>
    </xf>
    <xf numFmtId="0" fontId="9" fillId="0" borderId="0" xfId="49" applyFont="1" applyFill="1" applyBorder="1" applyAlignment="1">
      <alignment vertical="center"/>
    </xf>
    <xf numFmtId="0" fontId="36" fillId="0" borderId="0" xfId="49" applyFont="1" applyFill="1" applyAlignment="1">
      <alignment vertical="center"/>
    </xf>
    <xf numFmtId="0" fontId="36" fillId="0" borderId="0" xfId="49" applyFont="1" applyAlignment="1">
      <alignment vertical="center"/>
    </xf>
    <xf numFmtId="0" fontId="8" fillId="8" borderId="33" xfId="49" applyFont="1" applyFill="1" applyBorder="1" applyAlignment="1">
      <alignment vertical="center"/>
    </xf>
    <xf numFmtId="44" fontId="6" fillId="0" borderId="0" xfId="1" applyFont="1" applyFill="1" applyBorder="1" applyAlignment="1">
      <alignment horizontal="right" vertical="center"/>
    </xf>
    <xf numFmtId="0" fontId="36" fillId="0" borderId="0" xfId="49" applyFont="1" applyAlignment="1">
      <alignment horizontal="center" vertical="center"/>
    </xf>
    <xf numFmtId="0" fontId="36" fillId="0" borderId="0" xfId="49" quotePrefix="1" applyNumberFormat="1" applyFont="1" applyAlignment="1">
      <alignment vertical="center"/>
    </xf>
    <xf numFmtId="44" fontId="36" fillId="0" borderId="0" xfId="49" applyNumberFormat="1" applyFont="1" applyAlignment="1">
      <alignment vertical="center"/>
    </xf>
    <xf numFmtId="44" fontId="6" fillId="0" borderId="0" xfId="49" applyNumberFormat="1" applyFont="1" applyAlignment="1">
      <alignment vertical="center"/>
    </xf>
    <xf numFmtId="0" fontId="36" fillId="0" borderId="0" xfId="49" applyFont="1" applyFill="1" applyAlignment="1">
      <alignment horizontal="center" vertical="center"/>
    </xf>
    <xf numFmtId="0" fontId="6" fillId="0" borderId="0" xfId="49" applyFont="1" applyAlignment="1">
      <alignment vertical="center" wrapText="1"/>
    </xf>
    <xf numFmtId="0" fontId="9" fillId="0" borderId="0" xfId="49" applyFont="1" applyAlignment="1">
      <alignment horizontal="center" vertical="center" wrapText="1"/>
    </xf>
    <xf numFmtId="0" fontId="9" fillId="0" borderId="0" xfId="49" applyFont="1" applyFill="1" applyAlignment="1">
      <alignment vertical="center" wrapText="1"/>
    </xf>
    <xf numFmtId="0" fontId="9" fillId="0" borderId="0" xfId="49" applyFont="1" applyAlignment="1">
      <alignment horizontal="left" vertical="center" wrapText="1"/>
    </xf>
    <xf numFmtId="0" fontId="6" fillId="0" borderId="0" xfId="49" applyFont="1" applyAlignment="1">
      <alignment horizontal="left" vertical="center" wrapText="1"/>
    </xf>
    <xf numFmtId="0" fontId="9" fillId="0" borderId="0" xfId="49" applyFont="1" applyFill="1" applyAlignment="1">
      <alignment horizontal="left" vertical="center" wrapText="1"/>
    </xf>
    <xf numFmtId="0" fontId="57" fillId="0" borderId="18" xfId="0" applyFont="1" applyBorder="1"/>
    <xf numFmtId="0" fontId="58" fillId="0" borderId="5" xfId="0" applyFont="1" applyBorder="1"/>
    <xf numFmtId="0" fontId="57" fillId="0" borderId="5" xfId="0" applyFont="1" applyBorder="1"/>
    <xf numFmtId="0" fontId="57" fillId="0" borderId="30" xfId="0" applyFont="1" applyBorder="1"/>
    <xf numFmtId="0" fontId="58" fillId="0" borderId="7" xfId="0" applyFont="1" applyBorder="1"/>
    <xf numFmtId="0" fontId="58" fillId="0" borderId="8" xfId="0" applyFont="1" applyBorder="1"/>
    <xf numFmtId="0" fontId="57" fillId="0" borderId="8" xfId="0" applyFont="1" applyBorder="1"/>
    <xf numFmtId="0" fontId="57" fillId="0" borderId="32" xfId="0" applyFont="1" applyBorder="1"/>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58" fillId="0" borderId="0" xfId="0" applyFont="1" applyAlignment="1">
      <alignment vertical="center"/>
    </xf>
    <xf numFmtId="0" fontId="57" fillId="0" borderId="0" xfId="0" applyFont="1" applyAlignment="1">
      <alignment vertical="center"/>
    </xf>
    <xf numFmtId="0" fontId="60" fillId="0" borderId="0" xfId="0" applyFont="1" applyAlignment="1">
      <alignment horizontal="left" vertical="center" wrapText="1"/>
    </xf>
    <xf numFmtId="0" fontId="61" fillId="0" borderId="0" xfId="0" applyFont="1" applyAlignment="1">
      <alignment horizontal="justify"/>
    </xf>
    <xf numFmtId="0" fontId="61" fillId="0" borderId="0" xfId="0" applyFont="1" applyAlignment="1">
      <alignment horizontal="left" vertical="center" wrapText="1"/>
    </xf>
    <xf numFmtId="164" fontId="58" fillId="0" borderId="0" xfId="0" applyNumberFormat="1" applyFont="1" applyAlignment="1">
      <alignment vertical="center"/>
    </xf>
    <xf numFmtId="0" fontId="63" fillId="0" borderId="0" xfId="0" applyFont="1" applyFill="1" applyBorder="1" applyAlignment="1">
      <alignment horizontal="left"/>
    </xf>
    <xf numFmtId="0" fontId="64" fillId="0" borderId="0" xfId="0" applyFont="1" applyAlignment="1">
      <alignment horizontal="left"/>
    </xf>
    <xf numFmtId="0" fontId="65" fillId="0" borderId="0" xfId="0" applyFont="1" applyBorder="1" applyAlignment="1">
      <alignment horizontal="left"/>
    </xf>
    <xf numFmtId="0" fontId="65" fillId="0" borderId="0" xfId="0" applyFont="1" applyAlignment="1">
      <alignment horizontal="left"/>
    </xf>
    <xf numFmtId="0" fontId="58" fillId="0" borderId="0" xfId="0" applyFont="1"/>
    <xf numFmtId="0" fontId="61" fillId="0" borderId="0" xfId="0" applyFont="1" applyAlignment="1">
      <alignment horizontal="right" vertical="center"/>
    </xf>
    <xf numFmtId="0" fontId="60" fillId="0" borderId="0" xfId="0" applyFont="1" applyAlignment="1">
      <alignment horizontal="left"/>
    </xf>
    <xf numFmtId="0" fontId="12" fillId="42" borderId="0" xfId="0" applyFont="1" applyFill="1" applyBorder="1" applyAlignment="1">
      <alignment horizontal="center" vertical="center"/>
    </xf>
    <xf numFmtId="172" fontId="12" fillId="43" borderId="0" xfId="3" applyNumberFormat="1" applyFont="1" applyFill="1" applyBorder="1" applyAlignment="1">
      <alignment horizontal="center" vertical="center"/>
    </xf>
    <xf numFmtId="172" fontId="12" fillId="43" borderId="0" xfId="3" quotePrefix="1" applyNumberFormat="1" applyFont="1" applyFill="1" applyBorder="1" applyAlignment="1">
      <alignment horizontal="center" vertical="center"/>
    </xf>
    <xf numFmtId="0" fontId="9" fillId="43" borderId="0" xfId="0" applyFont="1" applyFill="1" applyAlignment="1">
      <alignment vertical="center"/>
    </xf>
    <xf numFmtId="0" fontId="15" fillId="43" borderId="0" xfId="0" applyFont="1" applyFill="1" applyAlignment="1">
      <alignment vertical="center"/>
    </xf>
    <xf numFmtId="0" fontId="8" fillId="3" borderId="4" xfId="0" quotePrefix="1" applyNumberFormat="1" applyFont="1" applyFill="1" applyBorder="1" applyAlignment="1">
      <alignment vertical="center" wrapText="1"/>
    </xf>
    <xf numFmtId="0" fontId="8" fillId="3" borderId="39" xfId="0" quotePrefix="1" applyNumberFormat="1" applyFont="1" applyFill="1" applyBorder="1" applyAlignment="1">
      <alignment vertical="center" wrapText="1"/>
    </xf>
    <xf numFmtId="0" fontId="8" fillId="3" borderId="53" xfId="0" quotePrefix="1" applyNumberFormat="1" applyFont="1" applyFill="1" applyBorder="1" applyAlignment="1">
      <alignment vertical="center" wrapText="1"/>
    </xf>
    <xf numFmtId="0" fontId="68" fillId="45" borderId="33" xfId="19" applyFont="1" applyFill="1" applyBorder="1" applyAlignment="1">
      <alignment horizontal="center" vertical="center" wrapText="1"/>
    </xf>
    <xf numFmtId="43" fontId="69" fillId="0" borderId="0" xfId="3" applyFont="1" applyBorder="1" applyAlignment="1" applyProtection="1">
      <alignment vertical="center"/>
    </xf>
    <xf numFmtId="175" fontId="8" fillId="0" borderId="33" xfId="1" applyNumberFormat="1" applyFont="1" applyBorder="1" applyAlignment="1">
      <alignment horizontal="right" vertical="center"/>
    </xf>
    <xf numFmtId="164" fontId="12" fillId="46" borderId="33" xfId="3" applyNumberFormat="1" applyFont="1" applyFill="1" applyBorder="1" applyAlignment="1">
      <alignment vertical="center"/>
    </xf>
    <xf numFmtId="166" fontId="71" fillId="0" borderId="0" xfId="3" applyNumberFormat="1" applyFont="1" applyBorder="1" applyAlignment="1" applyProtection="1">
      <alignment horizontal="center" vertical="center"/>
    </xf>
    <xf numFmtId="166" fontId="70" fillId="0" borderId="0" xfId="3" applyNumberFormat="1" applyFont="1" applyBorder="1" applyAlignment="1" applyProtection="1">
      <alignment horizontal="center" vertical="center"/>
    </xf>
    <xf numFmtId="166" fontId="70" fillId="0" borderId="38" xfId="3" applyNumberFormat="1" applyFont="1" applyBorder="1" applyAlignment="1" applyProtection="1">
      <alignment horizontal="center" vertical="center"/>
    </xf>
    <xf numFmtId="166" fontId="67" fillId="0" borderId="0" xfId="3" applyNumberFormat="1" applyFont="1" applyBorder="1" applyAlignment="1" applyProtection="1">
      <alignment horizontal="center" vertical="center"/>
    </xf>
    <xf numFmtId="166" fontId="70" fillId="0" borderId="0" xfId="19" applyNumberFormat="1" applyFont="1" applyBorder="1" applyAlignment="1">
      <alignment horizontal="center" vertical="center"/>
    </xf>
    <xf numFmtId="176" fontId="66" fillId="0" borderId="33" xfId="4" applyNumberFormat="1" applyFont="1" applyBorder="1" applyAlignment="1">
      <alignment horizontal="right" vertical="center"/>
    </xf>
    <xf numFmtId="176" fontId="66" fillId="0" borderId="18" xfId="4" applyNumberFormat="1" applyFont="1" applyBorder="1" applyAlignment="1">
      <alignment horizontal="right" vertical="center"/>
    </xf>
    <xf numFmtId="176" fontId="66" fillId="0" borderId="0" xfId="49" applyNumberFormat="1" applyFont="1" applyAlignment="1">
      <alignment horizontal="right" vertical="center"/>
    </xf>
    <xf numFmtId="176" fontId="66" fillId="0" borderId="0" xfId="4" applyNumberFormat="1" applyFont="1" applyBorder="1" applyAlignment="1">
      <alignment horizontal="right" vertical="center"/>
    </xf>
    <xf numFmtId="176" fontId="66" fillId="0" borderId="0" xfId="4" quotePrefix="1" applyNumberFormat="1" applyFont="1" applyBorder="1" applyAlignment="1">
      <alignment horizontal="right" vertical="center"/>
    </xf>
    <xf numFmtId="176" fontId="66" fillId="0" borderId="6" xfId="4" applyNumberFormat="1" applyFont="1" applyBorder="1" applyAlignment="1">
      <alignment horizontal="right" vertical="center"/>
    </xf>
    <xf numFmtId="176" fontId="66" fillId="0" borderId="8" xfId="49" applyNumberFormat="1" applyFont="1" applyBorder="1" applyAlignment="1">
      <alignment horizontal="right" vertical="center"/>
    </xf>
    <xf numFmtId="176" fontId="66" fillId="0" borderId="0" xfId="49" applyNumberFormat="1" applyFont="1" applyBorder="1" applyAlignment="1">
      <alignment horizontal="right" vertical="center"/>
    </xf>
    <xf numFmtId="176" fontId="66" fillId="0" borderId="38" xfId="4" applyNumberFormat="1" applyFont="1" applyBorder="1" applyAlignment="1">
      <alignment horizontal="right" vertical="center"/>
    </xf>
    <xf numFmtId="176" fontId="72" fillId="0" borderId="0" xfId="49" applyNumberFormat="1" applyFont="1" applyAlignment="1">
      <alignment horizontal="right" vertical="center"/>
    </xf>
    <xf numFmtId="176" fontId="11" fillId="0" borderId="0" xfId="49" applyNumberFormat="1" applyFont="1" applyFill="1" applyAlignment="1">
      <alignment horizontal="right" vertical="center"/>
    </xf>
    <xf numFmtId="176" fontId="11" fillId="0" borderId="0" xfId="49" applyNumberFormat="1" applyFont="1" applyAlignment="1">
      <alignment horizontal="right" vertical="center"/>
    </xf>
    <xf numFmtId="173" fontId="9" fillId="0" borderId="13" xfId="3" quotePrefix="1" applyNumberFormat="1" applyFont="1" applyBorder="1" applyAlignment="1">
      <alignment vertical="center"/>
    </xf>
    <xf numFmtId="173" fontId="9" fillId="0" borderId="14" xfId="3" quotePrefix="1" applyNumberFormat="1" applyFont="1" applyBorder="1" applyAlignment="1">
      <alignment vertical="center"/>
    </xf>
    <xf numFmtId="173" fontId="73" fillId="5" borderId="19" xfId="3" quotePrefix="1" applyNumberFormat="1" applyFont="1" applyFill="1" applyBorder="1" applyAlignment="1">
      <alignment vertical="center"/>
    </xf>
    <xf numFmtId="173" fontId="73" fillId="5" borderId="47" xfId="3" quotePrefix="1" applyNumberFormat="1" applyFont="1" applyFill="1" applyBorder="1" applyAlignment="1">
      <alignment vertical="center"/>
    </xf>
    <xf numFmtId="0" fontId="58" fillId="0" borderId="0" xfId="0" applyFont="1" applyAlignment="1">
      <alignment horizontal="left" vertical="center" wrapText="1"/>
    </xf>
    <xf numFmtId="172" fontId="59" fillId="43" borderId="0" xfId="3" applyNumberFormat="1" applyFont="1" applyFill="1" applyBorder="1" applyAlignment="1">
      <alignment horizontal="left" vertical="top"/>
    </xf>
    <xf numFmtId="0" fontId="14" fillId="0" borderId="70" xfId="0" applyFont="1" applyBorder="1" applyAlignment="1">
      <alignment horizontal="center" vertical="center" wrapText="1"/>
    </xf>
    <xf numFmtId="0" fontId="14" fillId="0" borderId="3" xfId="0" applyFont="1" applyFill="1" applyBorder="1" applyAlignment="1">
      <alignment horizontal="center" vertical="center" wrapText="1"/>
    </xf>
    <xf numFmtId="8" fontId="9" fillId="6" borderId="33" xfId="49" applyNumberFormat="1" applyFont="1" applyFill="1" applyBorder="1" applyAlignment="1">
      <alignment vertical="center"/>
    </xf>
    <xf numFmtId="8" fontId="9" fillId="6" borderId="33" xfId="1" applyNumberFormat="1" applyFont="1" applyFill="1" applyBorder="1" applyAlignment="1">
      <alignment horizontal="right" vertical="center"/>
    </xf>
    <xf numFmtId="8" fontId="9" fillId="6" borderId="33" xfId="1" applyNumberFormat="1" applyFont="1" applyFill="1" applyBorder="1" applyAlignment="1">
      <alignment vertical="center"/>
    </xf>
    <xf numFmtId="8" fontId="12" fillId="6" borderId="33" xfId="1" applyNumberFormat="1" applyFont="1" applyFill="1" applyBorder="1" applyAlignment="1">
      <alignment horizontal="right" vertical="center"/>
    </xf>
    <xf numFmtId="8" fontId="12" fillId="6" borderId="33" xfId="1" applyNumberFormat="1" applyFont="1" applyFill="1" applyBorder="1" applyAlignment="1">
      <alignment vertical="center"/>
    </xf>
    <xf numFmtId="0" fontId="77" fillId="0" borderId="0" xfId="69" applyFont="1" applyAlignment="1">
      <alignment vertical="center"/>
    </xf>
    <xf numFmtId="168" fontId="9" fillId="6" borderId="33" xfId="49" quotePrefix="1" applyNumberFormat="1" applyFont="1" applyFill="1" applyBorder="1" applyAlignment="1">
      <alignment horizontal="right" vertical="center"/>
    </xf>
    <xf numFmtId="0" fontId="13" fillId="0" borderId="0" xfId="2" applyFill="1" applyAlignment="1" applyProtection="1">
      <alignment horizontal="center" vertical="center"/>
    </xf>
    <xf numFmtId="0" fontId="6" fillId="0" borderId="0" xfId="49" applyFont="1" applyFill="1" applyAlignment="1">
      <alignment vertical="center"/>
    </xf>
    <xf numFmtId="0" fontId="9" fillId="0" borderId="0" xfId="49" applyFont="1" applyFill="1" applyAlignment="1">
      <alignment horizontal="center" vertical="center"/>
    </xf>
    <xf numFmtId="170" fontId="9" fillId="0" borderId="80" xfId="3" applyNumberFormat="1" applyFont="1" applyBorder="1" applyAlignment="1">
      <alignment horizontal="right" vertical="center"/>
    </xf>
    <xf numFmtId="0" fontId="14" fillId="0" borderId="2" xfId="0" applyFont="1" applyBorder="1" applyAlignment="1">
      <alignment horizontal="center" vertical="center" wrapText="1"/>
    </xf>
    <xf numFmtId="174" fontId="26" fillId="5" borderId="26" xfId="3" quotePrefix="1" applyNumberFormat="1" applyFont="1" applyFill="1" applyBorder="1" applyAlignment="1">
      <alignment vertical="center"/>
    </xf>
    <xf numFmtId="170" fontId="9" fillId="0" borderId="80" xfId="3" quotePrefix="1" applyNumberFormat="1" applyFont="1" applyBorder="1" applyAlignment="1">
      <alignment vertical="center"/>
    </xf>
    <xf numFmtId="170" fontId="9" fillId="0" borderId="80" xfId="3" applyNumberFormat="1" applyFont="1" applyBorder="1" applyAlignment="1">
      <alignment vertical="center"/>
    </xf>
    <xf numFmtId="0" fontId="14" fillId="2" borderId="81" xfId="0" applyNumberFormat="1" applyFont="1" applyFill="1" applyBorder="1" applyAlignment="1">
      <alignment horizontal="center" vertical="center" wrapText="1"/>
    </xf>
    <xf numFmtId="170" fontId="26" fillId="5" borderId="12" xfId="3" quotePrefix="1" applyNumberFormat="1" applyFont="1" applyFill="1" applyBorder="1" applyAlignment="1">
      <alignment vertical="center"/>
    </xf>
    <xf numFmtId="170" fontId="26" fillId="5" borderId="59" xfId="3" quotePrefix="1" applyNumberFormat="1" applyFont="1" applyFill="1" applyBorder="1" applyAlignment="1">
      <alignment vertical="center"/>
    </xf>
    <xf numFmtId="170" fontId="9" fillId="0" borderId="59" xfId="3" quotePrefix="1" applyNumberFormat="1" applyFont="1" applyBorder="1" applyAlignment="1">
      <alignment vertical="center"/>
    </xf>
    <xf numFmtId="170" fontId="9" fillId="0" borderId="13" xfId="3" quotePrefix="1" applyNumberFormat="1" applyFont="1" applyBorder="1" applyAlignment="1">
      <alignment vertical="center"/>
    </xf>
    <xf numFmtId="170" fontId="9" fillId="0" borderId="24" xfId="3" quotePrefix="1" applyNumberFormat="1" applyFont="1" applyBorder="1" applyAlignment="1">
      <alignment vertical="center"/>
    </xf>
    <xf numFmtId="170" fontId="9" fillId="0" borderId="23" xfId="3" quotePrefix="1" applyNumberFormat="1" applyFont="1" applyBorder="1" applyAlignment="1">
      <alignment vertical="center"/>
    </xf>
    <xf numFmtId="170" fontId="9" fillId="0" borderId="40" xfId="3" quotePrefix="1" applyNumberFormat="1" applyFont="1" applyBorder="1" applyAlignment="1">
      <alignment vertical="center"/>
    </xf>
    <xf numFmtId="170" fontId="9" fillId="0" borderId="27" xfId="3" quotePrefix="1" applyNumberFormat="1" applyFont="1" applyBorder="1" applyAlignment="1">
      <alignment vertical="center"/>
    </xf>
    <xf numFmtId="170" fontId="9" fillId="0" borderId="28" xfId="3" quotePrefix="1" applyNumberFormat="1" applyFont="1" applyBorder="1" applyAlignment="1">
      <alignment vertical="center"/>
    </xf>
    <xf numFmtId="170" fontId="9" fillId="0" borderId="33" xfId="3" quotePrefix="1" applyNumberFormat="1" applyFont="1" applyBorder="1" applyAlignment="1">
      <alignment vertical="center"/>
    </xf>
    <xf numFmtId="170" fontId="9" fillId="0" borderId="19" xfId="3" quotePrefix="1" applyNumberFormat="1" applyFont="1" applyBorder="1" applyAlignment="1">
      <alignment vertical="center"/>
    </xf>
    <xf numFmtId="170" fontId="9" fillId="0" borderId="25" xfId="3" quotePrefix="1" applyNumberFormat="1" applyFont="1" applyBorder="1" applyAlignment="1">
      <alignment vertical="center"/>
    </xf>
    <xf numFmtId="170" fontId="9" fillId="0" borderId="26" xfId="3" quotePrefix="1" applyNumberFormat="1" applyFont="1" applyBorder="1" applyAlignment="1">
      <alignment vertical="center"/>
    </xf>
    <xf numFmtId="170" fontId="9" fillId="0" borderId="43" xfId="3" quotePrefix="1" applyNumberFormat="1" applyFont="1" applyBorder="1" applyAlignment="1">
      <alignment vertical="center"/>
    </xf>
    <xf numFmtId="170" fontId="9" fillId="0" borderId="14" xfId="3" quotePrefix="1" applyNumberFormat="1" applyFont="1" applyBorder="1" applyAlignment="1">
      <alignment vertical="center"/>
    </xf>
    <xf numFmtId="170" fontId="9" fillId="0" borderId="24" xfId="3" applyNumberFormat="1" applyFont="1" applyBorder="1" applyAlignment="1">
      <alignment vertical="center"/>
    </xf>
    <xf numFmtId="170" fontId="9" fillId="0" borderId="45" xfId="3" applyNumberFormat="1" applyFont="1" applyBorder="1" applyAlignment="1">
      <alignment vertical="center"/>
    </xf>
    <xf numFmtId="170" fontId="9" fillId="0" borderId="40" xfId="3" applyNumberFormat="1" applyFont="1" applyBorder="1" applyAlignment="1">
      <alignment vertical="center"/>
    </xf>
    <xf numFmtId="170" fontId="9" fillId="0" borderId="23" xfId="3" applyNumberFormat="1" applyFont="1" applyBorder="1" applyAlignment="1">
      <alignment vertical="center"/>
    </xf>
    <xf numFmtId="170" fontId="9" fillId="0" borderId="27" xfId="3" applyNumberFormat="1" applyFont="1" applyBorder="1" applyAlignment="1">
      <alignment vertical="center"/>
    </xf>
    <xf numFmtId="170" fontId="9" fillId="0" borderId="34" xfId="3" applyNumberFormat="1" applyFont="1" applyBorder="1" applyAlignment="1">
      <alignment vertical="center"/>
    </xf>
    <xf numFmtId="170" fontId="9" fillId="0" borderId="33" xfId="3" applyNumberFormat="1" applyFont="1" applyBorder="1" applyAlignment="1">
      <alignment vertical="center"/>
    </xf>
    <xf numFmtId="170" fontId="9" fillId="0" borderId="28" xfId="3" applyNumberFormat="1" applyFont="1" applyBorder="1" applyAlignment="1">
      <alignment vertical="center"/>
    </xf>
    <xf numFmtId="170" fontId="9" fillId="0" borderId="35" xfId="3" applyNumberFormat="1" applyFont="1" applyBorder="1" applyAlignment="1">
      <alignment vertical="center"/>
    </xf>
    <xf numFmtId="170" fontId="9" fillId="0" borderId="34" xfId="3" quotePrefix="1" applyNumberFormat="1" applyFont="1" applyBorder="1" applyAlignment="1">
      <alignment vertical="center"/>
    </xf>
    <xf numFmtId="170" fontId="9" fillId="0" borderId="25" xfId="3" applyNumberFormat="1" applyFont="1" applyBorder="1" applyAlignment="1">
      <alignment vertical="center"/>
    </xf>
    <xf numFmtId="170" fontId="9" fillId="0" borderId="47" xfId="3" applyNumberFormat="1" applyFont="1" applyBorder="1" applyAlignment="1">
      <alignment vertical="center"/>
    </xf>
    <xf numFmtId="170" fontId="9" fillId="0" borderId="43" xfId="3" applyNumberFormat="1" applyFont="1" applyBorder="1" applyAlignment="1">
      <alignment vertical="center"/>
    </xf>
    <xf numFmtId="170" fontId="9" fillId="0" borderId="26" xfId="3" applyNumberFormat="1" applyFont="1" applyBorder="1" applyAlignment="1">
      <alignment vertical="center"/>
    </xf>
    <xf numFmtId="170" fontId="9" fillId="0" borderId="48" xfId="3" quotePrefix="1" applyNumberFormat="1" applyFont="1" applyBorder="1" applyAlignment="1">
      <alignment vertical="center"/>
    </xf>
    <xf numFmtId="170" fontId="9" fillId="0" borderId="46" xfId="3" quotePrefix="1" applyNumberFormat="1" applyFont="1" applyBorder="1" applyAlignment="1">
      <alignment vertical="center"/>
    </xf>
    <xf numFmtId="170" fontId="9" fillId="0" borderId="35" xfId="3" quotePrefix="1" applyNumberFormat="1" applyFont="1" applyBorder="1" applyAlignment="1">
      <alignment vertical="center"/>
    </xf>
    <xf numFmtId="0" fontId="9" fillId="0" borderId="0" xfId="49" applyFont="1" applyAlignment="1">
      <alignment vertical="center"/>
    </xf>
    <xf numFmtId="170" fontId="9" fillId="0" borderId="9" xfId="3" quotePrefix="1" applyNumberFormat="1" applyFont="1" applyBorder="1" applyAlignment="1">
      <alignment vertical="center"/>
    </xf>
    <xf numFmtId="170" fontId="9" fillId="0" borderId="10" xfId="3" quotePrefix="1" applyNumberFormat="1" applyFont="1" applyBorder="1" applyAlignment="1">
      <alignment vertical="center"/>
    </xf>
    <xf numFmtId="0" fontId="14" fillId="2" borderId="18" xfId="0" applyNumberFormat="1" applyFont="1" applyFill="1" applyBorder="1" applyAlignment="1">
      <alignment horizontal="center" vertical="center" wrapText="1"/>
    </xf>
    <xf numFmtId="0" fontId="14" fillId="0" borderId="85" xfId="0" applyFont="1" applyBorder="1" applyAlignment="1">
      <alignment horizontal="center" vertical="center" wrapText="1"/>
    </xf>
    <xf numFmtId="170" fontId="26" fillId="5" borderId="86" xfId="3" quotePrefix="1" applyNumberFormat="1" applyFont="1" applyFill="1" applyBorder="1" applyAlignment="1">
      <alignment vertical="center"/>
    </xf>
    <xf numFmtId="10" fontId="9" fillId="0" borderId="0" xfId="4" applyNumberFormat="1" applyFont="1" applyAlignment="1">
      <alignment vertical="center"/>
    </xf>
    <xf numFmtId="164" fontId="9" fillId="6" borderId="33" xfId="3"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center" vertical="center" wrapText="1"/>
    </xf>
    <xf numFmtId="165" fontId="9" fillId="0" borderId="40" xfId="4" quotePrefix="1" applyNumberFormat="1" applyFont="1" applyBorder="1" applyAlignment="1">
      <alignment vertical="center"/>
    </xf>
    <xf numFmtId="165" fontId="9" fillId="0" borderId="33" xfId="4" quotePrefix="1" applyNumberFormat="1" applyFont="1" applyBorder="1" applyAlignment="1">
      <alignment vertical="center"/>
    </xf>
    <xf numFmtId="165" fontId="9" fillId="0" borderId="43" xfId="4" quotePrefix="1" applyNumberFormat="1" applyFont="1" applyBorder="1" applyAlignment="1">
      <alignment vertical="center"/>
    </xf>
    <xf numFmtId="165" fontId="26" fillId="5" borderId="43" xfId="4" quotePrefix="1" applyNumberFormat="1" applyFont="1" applyFill="1" applyBorder="1" applyAlignment="1">
      <alignment vertical="center"/>
    </xf>
    <xf numFmtId="0" fontId="14" fillId="0" borderId="3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3" xfId="0" applyNumberFormat="1" applyFont="1" applyFill="1" applyBorder="1" applyAlignment="1">
      <alignment horizontal="center" vertical="center" wrapText="1"/>
    </xf>
    <xf numFmtId="0" fontId="14" fillId="0" borderId="16" xfId="0" applyFont="1" applyFill="1" applyBorder="1" applyAlignment="1">
      <alignment horizontal="center" vertical="center" wrapText="1"/>
    </xf>
    <xf numFmtId="0" fontId="60" fillId="0" borderId="0" xfId="0" applyFont="1" applyBorder="1" applyAlignment="1">
      <alignment vertical="center" wrapText="1"/>
    </xf>
    <xf numFmtId="0" fontId="32" fillId="3" borderId="33" xfId="49" applyFont="1" applyFill="1" applyBorder="1" applyAlignment="1">
      <alignment horizontal="center" vertical="center"/>
    </xf>
    <xf numFmtId="0" fontId="32" fillId="3" borderId="33" xfId="49" applyFont="1" applyFill="1" applyBorder="1" applyAlignment="1">
      <alignment horizontal="center" vertical="center" wrapText="1"/>
    </xf>
    <xf numFmtId="43" fontId="79" fillId="0" borderId="33" xfId="3" applyFont="1" applyFill="1" applyBorder="1" applyAlignment="1">
      <alignment horizontal="center" vertical="center" wrapText="1"/>
    </xf>
    <xf numFmtId="10" fontId="80" fillId="0" borderId="0" xfId="4" applyNumberFormat="1" applyFont="1" applyAlignment="1">
      <alignment vertical="center"/>
    </xf>
    <xf numFmtId="0" fontId="80" fillId="0" borderId="0" xfId="49" applyFont="1" applyAlignment="1">
      <alignment vertical="center"/>
    </xf>
    <xf numFmtId="176" fontId="81" fillId="0" borderId="5" xfId="4" applyNumberFormat="1" applyFont="1" applyBorder="1" applyAlignment="1">
      <alignment horizontal="right" vertical="center"/>
    </xf>
    <xf numFmtId="166" fontId="6" fillId="0" borderId="0" xfId="86" applyNumberFormat="1" applyAlignment="1">
      <alignment horizontal="center" vertical="center"/>
    </xf>
    <xf numFmtId="8" fontId="9" fillId="6" borderId="35" xfId="1" applyNumberFormat="1" applyFont="1" applyFill="1" applyBorder="1" applyAlignment="1">
      <alignment horizontal="right" vertical="center"/>
    </xf>
    <xf numFmtId="164" fontId="12" fillId="6" borderId="33" xfId="3" applyNumberFormat="1" applyFont="1" applyFill="1" applyBorder="1" applyAlignment="1">
      <alignment vertical="center"/>
    </xf>
    <xf numFmtId="165" fontId="82" fillId="0" borderId="0" xfId="4" applyNumberFormat="1" applyFont="1" applyFill="1" applyBorder="1" applyAlignment="1">
      <alignment horizontal="center" vertical="center"/>
    </xf>
    <xf numFmtId="8" fontId="83" fillId="6" borderId="33" xfId="1" applyNumberFormat="1" applyFont="1" applyFill="1" applyBorder="1" applyAlignment="1">
      <alignment horizontal="right" vertical="center"/>
    </xf>
    <xf numFmtId="176" fontId="84" fillId="0" borderId="33" xfId="4" applyNumberFormat="1" applyFont="1" applyBorder="1" applyAlignment="1">
      <alignment horizontal="right" vertical="center"/>
    </xf>
    <xf numFmtId="166" fontId="83" fillId="0" borderId="33" xfId="3" applyNumberFormat="1" applyFont="1" applyFill="1" applyBorder="1" applyAlignment="1">
      <alignment vertical="center"/>
    </xf>
    <xf numFmtId="164" fontId="83" fillId="6" borderId="33" xfId="3" applyNumberFormat="1" applyFont="1" applyFill="1" applyBorder="1" applyAlignment="1">
      <alignment vertical="center"/>
    </xf>
    <xf numFmtId="8" fontId="83" fillId="6" borderId="33" xfId="49" applyNumberFormat="1" applyFont="1" applyFill="1" applyBorder="1" applyAlignment="1">
      <alignment vertical="center"/>
    </xf>
    <xf numFmtId="166" fontId="83" fillId="0" borderId="34" xfId="3" applyNumberFormat="1" applyFont="1" applyFill="1" applyBorder="1" applyAlignment="1">
      <alignment vertical="center"/>
    </xf>
    <xf numFmtId="44" fontId="83" fillId="0" borderId="35" xfId="1" applyFont="1" applyBorder="1" applyAlignment="1">
      <alignment horizontal="right" vertical="center"/>
    </xf>
    <xf numFmtId="44" fontId="83" fillId="0" borderId="33" xfId="1" applyFont="1" applyBorder="1" applyAlignment="1">
      <alignment horizontal="right" vertical="center"/>
    </xf>
    <xf numFmtId="164" fontId="83" fillId="6" borderId="33" xfId="3" applyNumberFormat="1" applyFont="1" applyFill="1" applyBorder="1" applyAlignment="1">
      <alignment horizontal="center" vertical="center"/>
    </xf>
    <xf numFmtId="166" fontId="83" fillId="0" borderId="33" xfId="3" applyNumberFormat="1" applyFont="1" applyFill="1" applyBorder="1" applyAlignment="1">
      <alignment horizontal="right" vertical="center"/>
    </xf>
    <xf numFmtId="0" fontId="0" fillId="0" borderId="0" xfId="0" applyFill="1" applyAlignment="1">
      <alignment vertical="center"/>
    </xf>
    <xf numFmtId="0" fontId="57" fillId="0" borderId="8" xfId="0" applyFont="1" applyBorder="1" applyAlignment="1">
      <alignment vertical="center"/>
    </xf>
    <xf numFmtId="0" fontId="78" fillId="0" borderId="0" xfId="49" applyFont="1" applyFill="1" applyAlignment="1">
      <alignment vertical="center" wrapText="1"/>
    </xf>
    <xf numFmtId="0" fontId="0" fillId="0" borderId="0" xfId="0" quotePrefix="1" applyNumberFormat="1" applyFill="1"/>
    <xf numFmtId="0" fontId="8" fillId="3" borderId="11" xfId="0" applyNumberFormat="1" applyFont="1" applyFill="1" applyBorder="1" applyAlignment="1">
      <alignment vertical="center" wrapText="1"/>
    </xf>
    <xf numFmtId="170" fontId="9" fillId="0" borderId="22" xfId="3" quotePrefix="1" applyNumberFormat="1" applyFont="1" applyBorder="1" applyAlignment="1">
      <alignment vertical="center"/>
    </xf>
    <xf numFmtId="170" fontId="9" fillId="0" borderId="16" xfId="3" quotePrefix="1" applyNumberFormat="1" applyFont="1" applyBorder="1" applyAlignment="1">
      <alignment vertical="center"/>
    </xf>
    <xf numFmtId="170" fontId="9" fillId="0" borderId="15" xfId="3" quotePrefix="1" applyNumberFormat="1" applyFont="1" applyBorder="1" applyAlignment="1">
      <alignment vertical="center"/>
    </xf>
    <xf numFmtId="170" fontId="9" fillId="0" borderId="3" xfId="3" quotePrefix="1" applyNumberFormat="1" applyFont="1" applyBorder="1" applyAlignment="1">
      <alignment vertical="center"/>
    </xf>
    <xf numFmtId="170" fontId="9" fillId="0" borderId="11" xfId="3" quotePrefix="1" applyNumberFormat="1" applyFont="1" applyBorder="1" applyAlignment="1">
      <alignment vertical="center"/>
    </xf>
    <xf numFmtId="170" fontId="28" fillId="0" borderId="3" xfId="3" quotePrefix="1" applyNumberFormat="1" applyFont="1" applyBorder="1" applyAlignment="1">
      <alignment vertical="center"/>
    </xf>
    <xf numFmtId="170" fontId="9" fillId="0" borderId="1" xfId="3" quotePrefix="1" applyNumberFormat="1" applyFont="1" applyBorder="1" applyAlignment="1">
      <alignment vertical="center"/>
    </xf>
    <xf numFmtId="170" fontId="9" fillId="0" borderId="21" xfId="3" quotePrefix="1" applyNumberFormat="1" applyFont="1" applyBorder="1" applyAlignment="1">
      <alignment vertical="center"/>
    </xf>
    <xf numFmtId="170" fontId="0" fillId="0" borderId="0" xfId="0" applyNumberFormat="1" applyAlignment="1">
      <alignment vertical="center"/>
    </xf>
    <xf numFmtId="178" fontId="9" fillId="0" borderId="33" xfId="3" quotePrefix="1" applyNumberFormat="1" applyFont="1" applyBorder="1" applyAlignment="1">
      <alignment horizontal="center" vertical="center"/>
    </xf>
    <xf numFmtId="178" fontId="9" fillId="0" borderId="28" xfId="3" quotePrefix="1" applyNumberFormat="1" applyFont="1" applyBorder="1" applyAlignment="1">
      <alignment horizontal="center" vertical="center"/>
    </xf>
    <xf numFmtId="178" fontId="28" fillId="0" borderId="3" xfId="3" quotePrefix="1" applyNumberFormat="1" applyFont="1" applyBorder="1" applyAlignment="1">
      <alignment horizontal="center" vertical="center"/>
    </xf>
    <xf numFmtId="178" fontId="28" fillId="0" borderId="15" xfId="3" quotePrefix="1" applyNumberFormat="1" applyFont="1" applyBorder="1" applyAlignment="1">
      <alignment horizontal="center" vertical="center"/>
    </xf>
    <xf numFmtId="174" fontId="9" fillId="0" borderId="13" xfId="3" quotePrefix="1" applyNumberFormat="1" applyFont="1" applyBorder="1" applyAlignment="1">
      <alignment vertical="center"/>
    </xf>
    <xf numFmtId="174" fontId="9" fillId="0" borderId="14" xfId="3" quotePrefix="1" applyNumberFormat="1" applyFont="1" applyBorder="1" applyAlignment="1">
      <alignment vertical="center"/>
    </xf>
    <xf numFmtId="174" fontId="9" fillId="0" borderId="22" xfId="3" quotePrefix="1" applyNumberFormat="1" applyFont="1" applyBorder="1" applyAlignment="1">
      <alignment vertical="center"/>
    </xf>
    <xf numFmtId="170" fontId="9" fillId="0" borderId="88" xfId="3" quotePrefix="1" applyNumberFormat="1" applyFont="1" applyBorder="1" applyAlignment="1">
      <alignment vertical="center"/>
    </xf>
    <xf numFmtId="170" fontId="9" fillId="0" borderId="89" xfId="3" quotePrefix="1" applyNumberFormat="1" applyFont="1" applyBorder="1" applyAlignment="1">
      <alignment vertical="center"/>
    </xf>
    <xf numFmtId="170" fontId="9" fillId="0" borderId="90" xfId="3" quotePrefix="1" applyNumberFormat="1" applyFont="1" applyBorder="1" applyAlignment="1">
      <alignment vertical="center"/>
    </xf>
    <xf numFmtId="173" fontId="9" fillId="0" borderId="57" xfId="3" quotePrefix="1" applyNumberFormat="1" applyFont="1" applyBorder="1" applyAlignment="1">
      <alignment vertical="center"/>
    </xf>
    <xf numFmtId="173" fontId="9" fillId="0" borderId="77" xfId="3" quotePrefix="1" applyNumberFormat="1" applyFont="1" applyBorder="1" applyAlignment="1">
      <alignment vertical="center"/>
    </xf>
    <xf numFmtId="173" fontId="9" fillId="0" borderId="22" xfId="3" quotePrefix="1" applyNumberFormat="1" applyFont="1" applyBorder="1" applyAlignment="1">
      <alignment vertical="center"/>
    </xf>
    <xf numFmtId="173" fontId="9" fillId="0" borderId="82" xfId="3" quotePrefix="1" applyNumberFormat="1" applyFont="1" applyBorder="1" applyAlignment="1">
      <alignment vertical="center"/>
    </xf>
    <xf numFmtId="44" fontId="22" fillId="0" borderId="16" xfId="1" applyFont="1" applyBorder="1" applyAlignment="1">
      <alignment vertical="center"/>
    </xf>
    <xf numFmtId="44" fontId="22" fillId="0" borderId="15" xfId="1" applyFont="1" applyBorder="1" applyAlignment="1">
      <alignment vertical="center"/>
    </xf>
    <xf numFmtId="170" fontId="26" fillId="0" borderId="74" xfId="3" applyNumberFormat="1" applyFont="1" applyFill="1" applyBorder="1" applyAlignment="1">
      <alignment vertical="center"/>
    </xf>
    <xf numFmtId="0" fontId="8" fillId="3" borderId="22" xfId="0" applyNumberFormat="1" applyFont="1" applyFill="1" applyBorder="1" applyAlignment="1">
      <alignment vertical="center" wrapText="1"/>
    </xf>
    <xf numFmtId="0" fontId="14" fillId="0" borderId="34" xfId="0" applyFont="1" applyFill="1" applyBorder="1" applyAlignment="1">
      <alignment horizontal="center" vertical="center" wrapText="1"/>
    </xf>
    <xf numFmtId="0" fontId="14" fillId="0" borderId="35" xfId="0" applyFont="1" applyFill="1" applyBorder="1" applyAlignment="1">
      <alignment horizontal="center" vertical="center" wrapText="1"/>
    </xf>
    <xf numFmtId="170" fontId="26" fillId="5" borderId="16" xfId="3" quotePrefix="1" applyNumberFormat="1" applyFont="1" applyFill="1" applyBorder="1" applyAlignment="1">
      <alignment vertical="center"/>
    </xf>
    <xf numFmtId="170" fontId="26" fillId="5" borderId="21" xfId="3" quotePrefix="1" applyNumberFormat="1" applyFont="1" applyFill="1" applyBorder="1" applyAlignment="1">
      <alignment vertical="center"/>
    </xf>
    <xf numFmtId="170" fontId="26" fillId="5" borderId="3" xfId="3" quotePrefix="1" applyNumberFormat="1" applyFont="1" applyFill="1" applyBorder="1" applyAlignment="1">
      <alignment vertical="center"/>
    </xf>
    <xf numFmtId="170" fontId="26" fillId="5" borderId="15" xfId="3" quotePrefix="1" applyNumberFormat="1" applyFont="1" applyFill="1" applyBorder="1" applyAlignment="1">
      <alignment vertical="center"/>
    </xf>
    <xf numFmtId="170" fontId="26" fillId="5" borderId="29" xfId="3" quotePrefix="1" applyNumberFormat="1" applyFont="1" applyFill="1" applyBorder="1" applyAlignment="1">
      <alignment vertical="center"/>
    </xf>
    <xf numFmtId="0" fontId="8" fillId="3" borderId="14" xfId="0" applyNumberFormat="1" applyFont="1" applyFill="1" applyBorder="1" applyAlignment="1">
      <alignment vertical="center" wrapText="1"/>
    </xf>
    <xf numFmtId="0" fontId="26" fillId="4" borderId="22" xfId="0" applyFont="1" applyFill="1" applyBorder="1" applyAlignment="1">
      <alignment horizontal="center" vertical="center"/>
    </xf>
    <xf numFmtId="170" fontId="26" fillId="5" borderId="44" xfId="3" quotePrefix="1" applyNumberFormat="1" applyFont="1" applyFill="1" applyBorder="1" applyAlignment="1">
      <alignment vertical="center"/>
    </xf>
    <xf numFmtId="170" fontId="9" fillId="0" borderId="16" xfId="3" applyNumberFormat="1" applyFont="1" applyBorder="1" applyAlignment="1">
      <alignment horizontal="center" vertical="center"/>
    </xf>
    <xf numFmtId="170" fontId="9" fillId="0" borderId="3" xfId="3" applyNumberFormat="1" applyFont="1" applyBorder="1" applyAlignment="1">
      <alignment horizontal="center" vertical="center"/>
    </xf>
    <xf numFmtId="170" fontId="9" fillId="0" borderId="15" xfId="3" applyNumberFormat="1" applyFont="1" applyBorder="1" applyAlignment="1">
      <alignment horizontal="center" vertical="center"/>
    </xf>
    <xf numFmtId="170" fontId="9" fillId="0" borderId="16" xfId="3" applyNumberFormat="1" applyFont="1" applyBorder="1" applyAlignment="1">
      <alignment vertical="center"/>
    </xf>
    <xf numFmtId="170" fontId="9" fillId="0" borderId="3" xfId="3" applyNumberFormat="1" applyFont="1" applyBorder="1" applyAlignment="1">
      <alignment vertical="center"/>
    </xf>
    <xf numFmtId="170" fontId="9" fillId="0" borderId="15" xfId="3" applyNumberFormat="1" applyFont="1" applyBorder="1" applyAlignment="1">
      <alignment vertical="center"/>
    </xf>
    <xf numFmtId="170" fontId="9" fillId="0" borderId="27" xfId="3" applyNumberFormat="1" applyFont="1" applyBorder="1" applyAlignment="1">
      <alignment horizontal="right" vertical="center"/>
    </xf>
    <xf numFmtId="170" fontId="9" fillId="0" borderId="1" xfId="3" applyNumberFormat="1" applyFont="1" applyBorder="1" applyAlignment="1">
      <alignment vertical="center"/>
    </xf>
    <xf numFmtId="170" fontId="9" fillId="0" borderId="2" xfId="3" quotePrefix="1" applyNumberFormat="1" applyFont="1" applyBorder="1" applyAlignment="1">
      <alignment vertical="center"/>
    </xf>
    <xf numFmtId="170" fontId="9" fillId="0" borderId="4" xfId="3" quotePrefix="1" applyNumberFormat="1" applyFont="1" applyBorder="1" applyAlignment="1">
      <alignment vertical="center"/>
    </xf>
    <xf numFmtId="0" fontId="8" fillId="3" borderId="22" xfId="0" quotePrefix="1" applyNumberFormat="1" applyFont="1" applyFill="1" applyBorder="1" applyAlignment="1">
      <alignment vertical="center"/>
    </xf>
    <xf numFmtId="170" fontId="9" fillId="0" borderId="36" xfId="3" quotePrefix="1" applyNumberFormat="1" applyFont="1" applyBorder="1" applyAlignment="1">
      <alignment vertical="center"/>
    </xf>
    <xf numFmtId="165" fontId="9" fillId="0" borderId="3" xfId="4" quotePrefix="1" applyNumberFormat="1" applyFont="1" applyBorder="1" applyAlignment="1">
      <alignment vertical="center"/>
    </xf>
    <xf numFmtId="0" fontId="8" fillId="3" borderId="11" xfId="0" quotePrefix="1" applyNumberFormat="1" applyFont="1" applyFill="1" applyBorder="1" applyAlignment="1">
      <alignment vertical="center"/>
    </xf>
    <xf numFmtId="170" fontId="7" fillId="5" borderId="25" xfId="3" quotePrefix="1" applyNumberFormat="1" applyFont="1" applyFill="1" applyBorder="1" applyAlignment="1">
      <alignment vertical="center"/>
    </xf>
    <xf numFmtId="170" fontId="7" fillId="5" borderId="43" xfId="3" quotePrefix="1" applyNumberFormat="1" applyFont="1" applyFill="1" applyBorder="1" applyAlignment="1">
      <alignment vertical="center"/>
    </xf>
    <xf numFmtId="170" fontId="9" fillId="0" borderId="10" xfId="3" applyNumberFormat="1" applyFont="1" applyBorder="1" applyAlignment="1">
      <alignment vertical="center"/>
    </xf>
    <xf numFmtId="170" fontId="9" fillId="0" borderId="4" xfId="3" applyNumberFormat="1" applyFont="1" applyBorder="1" applyAlignment="1">
      <alignment vertical="center"/>
    </xf>
    <xf numFmtId="0" fontId="90" fillId="0" borderId="0" xfId="89" applyFont="1"/>
    <xf numFmtId="0" fontId="0" fillId="0" borderId="0" xfId="0" applyFill="1"/>
    <xf numFmtId="0" fontId="91" fillId="0" borderId="0" xfId="89" applyFont="1"/>
    <xf numFmtId="0" fontId="91" fillId="0" borderId="0" xfId="90" applyFont="1"/>
    <xf numFmtId="0" fontId="92" fillId="0" borderId="0" xfId="91"/>
    <xf numFmtId="0" fontId="93" fillId="0" borderId="0" xfId="91" applyFont="1" applyAlignment="1"/>
    <xf numFmtId="0" fontId="92" fillId="0" borderId="0" xfId="91" applyFill="1"/>
    <xf numFmtId="0" fontId="93" fillId="0" borderId="0" xfId="91" applyFont="1" applyFill="1" applyAlignment="1"/>
    <xf numFmtId="1" fontId="75" fillId="48" borderId="33" xfId="0" applyNumberFormat="1" applyFont="1" applyFill="1" applyBorder="1" applyAlignment="1">
      <alignment horizontal="center" vertical="center" wrapText="1"/>
    </xf>
    <xf numFmtId="1" fontId="75" fillId="48" borderId="33" xfId="49" applyNumberFormat="1" applyFont="1" applyFill="1" applyBorder="1" applyAlignment="1">
      <alignment horizontal="center" vertical="center" wrapText="1"/>
    </xf>
    <xf numFmtId="0" fontId="70" fillId="0" borderId="0" xfId="0" applyFont="1"/>
    <xf numFmtId="0" fontId="75" fillId="0" borderId="33" xfId="0" applyFont="1" applyBorder="1"/>
    <xf numFmtId="0" fontId="75" fillId="0" borderId="33" xfId="49" applyFont="1" applyBorder="1"/>
    <xf numFmtId="3" fontId="75" fillId="0" borderId="33" xfId="0" applyNumberFormat="1" applyFont="1" applyBorder="1"/>
    <xf numFmtId="0" fontId="6" fillId="0" borderId="33" xfId="92" applyFont="1" applyBorder="1"/>
    <xf numFmtId="3" fontId="0" fillId="0" borderId="0" xfId="0" applyNumberFormat="1"/>
    <xf numFmtId="0" fontId="0" fillId="0" borderId="8" xfId="0" applyBorder="1" applyAlignment="1">
      <alignment vertical="center" wrapText="1"/>
    </xf>
    <xf numFmtId="1" fontId="6" fillId="0" borderId="0" xfId="92" applyNumberFormat="1" applyFont="1"/>
    <xf numFmtId="179" fontId="68" fillId="49" borderId="35" xfId="0" applyNumberFormat="1" applyFont="1" applyFill="1" applyBorder="1" applyAlignment="1">
      <alignment horizontal="center" vertical="center" wrapText="1"/>
    </xf>
    <xf numFmtId="1" fontId="6" fillId="0" borderId="38" xfId="92" applyNumberFormat="1" applyFont="1" applyBorder="1"/>
    <xf numFmtId="1" fontId="6" fillId="0" borderId="34" xfId="92" applyNumberFormat="1" applyFont="1" applyBorder="1"/>
    <xf numFmtId="1" fontId="75" fillId="0" borderId="35" xfId="0" applyNumberFormat="1" applyFont="1" applyFill="1" applyBorder="1" applyAlignment="1"/>
    <xf numFmtId="0" fontId="75" fillId="0" borderId="35" xfId="0" applyFont="1" applyFill="1" applyBorder="1"/>
    <xf numFmtId="0" fontId="75" fillId="0" borderId="35" xfId="0" applyFont="1" applyBorder="1"/>
    <xf numFmtId="0" fontId="75" fillId="0" borderId="0" xfId="0" applyFont="1" applyAlignment="1">
      <alignment horizontal="justify" vertical="top" wrapText="1"/>
    </xf>
    <xf numFmtId="0" fontId="68" fillId="48" borderId="0" xfId="0" applyFont="1" applyFill="1" applyAlignment="1">
      <alignment horizontal="justify" vertical="center" wrapText="1"/>
    </xf>
    <xf numFmtId="0" fontId="0" fillId="0" borderId="0" xfId="0" applyAlignment="1"/>
    <xf numFmtId="0" fontId="68" fillId="0" borderId="0" xfId="0" applyFont="1" applyAlignment="1">
      <alignment horizontal="justify" vertical="top" wrapText="1"/>
    </xf>
    <xf numFmtId="0" fontId="0" fillId="0" borderId="0" xfId="0" applyAlignment="1">
      <alignment wrapText="1"/>
    </xf>
    <xf numFmtId="3" fontId="70" fillId="0" borderId="0" xfId="0" applyNumberFormat="1" applyFont="1"/>
    <xf numFmtId="0" fontId="6" fillId="0" borderId="0" xfId="92" applyFont="1"/>
    <xf numFmtId="0" fontId="6" fillId="0" borderId="0" xfId="93" applyFont="1"/>
    <xf numFmtId="0" fontId="15" fillId="0" borderId="0" xfId="94" applyFont="1" applyBorder="1" applyAlignment="1">
      <alignment horizontal="center" vertical="center" wrapText="1"/>
    </xf>
    <xf numFmtId="0" fontId="6" fillId="0" borderId="0" xfId="94" applyFont="1" applyFill="1"/>
    <xf numFmtId="1" fontId="6" fillId="0" borderId="0" xfId="94" applyNumberFormat="1" applyFont="1" applyFill="1"/>
    <xf numFmtId="0" fontId="102" fillId="0" borderId="0" xfId="94" applyFont="1"/>
    <xf numFmtId="1" fontId="102" fillId="0" borderId="0" xfId="94" applyNumberFormat="1" applyFont="1"/>
    <xf numFmtId="0" fontId="103" fillId="9" borderId="0" xfId="2" applyFont="1" applyFill="1" applyAlignment="1" applyProtection="1">
      <alignment horizontal="center" vertical="center"/>
    </xf>
    <xf numFmtId="0" fontId="104" fillId="0" borderId="0" xfId="90" applyFont="1"/>
    <xf numFmtId="0" fontId="105" fillId="0" borderId="0" xfId="89" applyFont="1"/>
    <xf numFmtId="0" fontId="106" fillId="0" borderId="0" xfId="0" applyFont="1" applyAlignment="1">
      <alignment vertical="top"/>
    </xf>
    <xf numFmtId="0" fontId="86" fillId="0" borderId="0" xfId="0" applyFont="1" applyFill="1" applyAlignment="1">
      <alignment vertical="center" wrapText="1"/>
    </xf>
    <xf numFmtId="0" fontId="85" fillId="0" borderId="0" xfId="0" applyFont="1" applyFill="1" applyBorder="1" applyAlignment="1">
      <alignment horizontal="center" vertical="center" wrapText="1"/>
    </xf>
    <xf numFmtId="0" fontId="86" fillId="0" borderId="0" xfId="0" applyFont="1" applyFill="1" applyAlignment="1">
      <alignment horizontal="left" vertical="center" wrapText="1"/>
    </xf>
    <xf numFmtId="0" fontId="85" fillId="47" borderId="18" xfId="0" applyFont="1" applyFill="1" applyBorder="1" applyAlignment="1">
      <alignment horizontal="center" vertical="center" wrapText="1"/>
    </xf>
    <xf numFmtId="0" fontId="85" fillId="47" borderId="5" xfId="0" applyFont="1" applyFill="1" applyBorder="1" applyAlignment="1">
      <alignment horizontal="center" vertical="center" wrapText="1"/>
    </xf>
    <xf numFmtId="0" fontId="85" fillId="47" borderId="30" xfId="0" applyFont="1" applyFill="1" applyBorder="1" applyAlignment="1">
      <alignment horizontal="center" vertical="center" wrapText="1"/>
    </xf>
    <xf numFmtId="0" fontId="85" fillId="47" borderId="6" xfId="0" applyFont="1" applyFill="1" applyBorder="1" applyAlignment="1">
      <alignment horizontal="center" vertical="center" wrapText="1"/>
    </xf>
    <xf numFmtId="0" fontId="85" fillId="47" borderId="0" xfId="0" applyFont="1" applyFill="1" applyBorder="1" applyAlignment="1">
      <alignment horizontal="center" vertical="center" wrapText="1"/>
    </xf>
    <xf numFmtId="0" fontId="85" fillId="47" borderId="31" xfId="0" applyFont="1" applyFill="1" applyBorder="1" applyAlignment="1">
      <alignment horizontal="center" vertical="center" wrapText="1"/>
    </xf>
    <xf numFmtId="0" fontId="85" fillId="47" borderId="7" xfId="0" applyFont="1" applyFill="1" applyBorder="1" applyAlignment="1">
      <alignment horizontal="center" vertical="center" wrapText="1"/>
    </xf>
    <xf numFmtId="0" fontId="85" fillId="47" borderId="8" xfId="0" applyFont="1" applyFill="1" applyBorder="1" applyAlignment="1">
      <alignment horizontal="center" vertical="center" wrapText="1"/>
    </xf>
    <xf numFmtId="0" fontId="85" fillId="47" borderId="32" xfId="0" applyFont="1" applyFill="1" applyBorder="1" applyAlignment="1">
      <alignment horizontal="center" vertical="center" wrapText="1"/>
    </xf>
    <xf numFmtId="0" fontId="17" fillId="0" borderId="0" xfId="0" applyFont="1" applyAlignment="1">
      <alignment horizontal="left"/>
    </xf>
    <xf numFmtId="0" fontId="19" fillId="5" borderId="0" xfId="0" applyFont="1" applyFill="1" applyAlignment="1">
      <alignment horizontal="center" vertical="center"/>
    </xf>
    <xf numFmtId="0" fontId="16" fillId="5" borderId="0" xfId="0" applyFont="1" applyFill="1" applyAlignment="1">
      <alignment horizontal="center" vertical="center"/>
    </xf>
    <xf numFmtId="0" fontId="23" fillId="0" borderId="2" xfId="0" applyFont="1" applyBorder="1" applyAlignment="1">
      <alignment horizontal="center" vertical="center"/>
    </xf>
    <xf numFmtId="0" fontId="23" fillId="0" borderId="37" xfId="0" applyFont="1" applyBorder="1" applyAlignment="1">
      <alignment horizontal="center" vertical="center"/>
    </xf>
    <xf numFmtId="0" fontId="23" fillId="0" borderId="4" xfId="0" applyFont="1" applyBorder="1" applyAlignment="1">
      <alignment horizontal="center" vertical="center"/>
    </xf>
    <xf numFmtId="0" fontId="23" fillId="0" borderId="39" xfId="0" applyFont="1" applyBorder="1" applyAlignment="1">
      <alignment horizontal="center" vertical="center"/>
    </xf>
    <xf numFmtId="0" fontId="23" fillId="0" borderId="1" xfId="0" applyFont="1" applyBorder="1" applyAlignment="1">
      <alignment horizontal="center" vertical="center"/>
    </xf>
    <xf numFmtId="0" fontId="23" fillId="0" borderId="36" xfId="0" applyFont="1" applyBorder="1" applyAlignment="1">
      <alignment horizontal="center" vertical="center"/>
    </xf>
    <xf numFmtId="0" fontId="14" fillId="0" borderId="1" xfId="0" applyFont="1" applyBorder="1" applyAlignment="1">
      <alignment horizontal="center" vertical="center"/>
    </xf>
    <xf numFmtId="0" fontId="14" fillId="2" borderId="3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8" fillId="3" borderId="24" xfId="0" applyNumberFormat="1" applyFont="1" applyFill="1" applyBorder="1" applyAlignment="1">
      <alignment horizontal="center" vertical="center" wrapText="1"/>
    </xf>
    <xf numFmtId="0" fontId="8" fillId="3" borderId="23" xfId="0" applyNumberFormat="1" applyFont="1" applyFill="1" applyBorder="1" applyAlignment="1">
      <alignment horizontal="center" vertical="center" wrapText="1"/>
    </xf>
    <xf numFmtId="0" fontId="8" fillId="3" borderId="27"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20" xfId="0"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60" fillId="0" borderId="0" xfId="0" applyFont="1" applyBorder="1" applyAlignment="1">
      <alignment horizontal="left" vertical="center" wrapText="1"/>
    </xf>
    <xf numFmtId="0" fontId="8" fillId="3" borderId="18" xfId="0" quotePrefix="1" applyNumberFormat="1" applyFont="1" applyFill="1" applyBorder="1" applyAlignment="1">
      <alignment horizontal="center" vertical="center" wrapText="1"/>
    </xf>
    <xf numFmtId="0" fontId="8" fillId="3" borderId="6" xfId="0" quotePrefix="1" applyNumberFormat="1" applyFont="1" applyFill="1" applyBorder="1" applyAlignment="1">
      <alignment horizontal="center" vertical="center" wrapText="1"/>
    </xf>
    <xf numFmtId="0" fontId="8" fillId="3" borderId="13" xfId="0" applyNumberFormat="1" applyFont="1" applyFill="1" applyBorder="1" applyAlignment="1">
      <alignment horizontal="center" vertical="center" wrapText="1"/>
    </xf>
    <xf numFmtId="0" fontId="8" fillId="3" borderId="14" xfId="0" applyNumberFormat="1" applyFont="1" applyFill="1" applyBorder="1" applyAlignment="1">
      <alignment horizontal="center" vertical="center" wrapText="1"/>
    </xf>
    <xf numFmtId="0" fontId="8" fillId="3" borderId="49" xfId="0" applyNumberFormat="1"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6" fillId="0" borderId="0" xfId="0" applyFont="1" applyBorder="1" applyAlignment="1">
      <alignment horizontal="left" vertical="center"/>
    </xf>
    <xf numFmtId="0" fontId="0" fillId="0" borderId="0" xfId="0" applyBorder="1" applyAlignment="1">
      <alignment horizontal="left" vertical="center"/>
    </xf>
    <xf numFmtId="178" fontId="9" fillId="0" borderId="10" xfId="3" quotePrefix="1" applyNumberFormat="1" applyFont="1" applyBorder="1" applyAlignment="1">
      <alignment horizontal="center" vertical="center"/>
    </xf>
    <xf numFmtId="178" fontId="9" fillId="0" borderId="77" xfId="3" quotePrefix="1" applyNumberFormat="1" applyFont="1" applyBorder="1" applyAlignment="1">
      <alignment horizontal="center" vertical="center"/>
    </xf>
    <xf numFmtId="0" fontId="9" fillId="0" borderId="11" xfId="3" quotePrefix="1" applyNumberFormat="1" applyFont="1" applyBorder="1" applyAlignment="1">
      <alignment horizontal="center" vertical="center"/>
    </xf>
    <xf numFmtId="0" fontId="9" fillId="0" borderId="82" xfId="3" quotePrefix="1" applyNumberFormat="1" applyFont="1" applyBorder="1" applyAlignment="1">
      <alignment horizontal="center" vertical="center"/>
    </xf>
    <xf numFmtId="178" fontId="9" fillId="0" borderId="35" xfId="3" quotePrefix="1" applyNumberFormat="1" applyFont="1" applyBorder="1" applyAlignment="1">
      <alignment horizontal="center" vertical="center"/>
    </xf>
    <xf numFmtId="178" fontId="9" fillId="0" borderId="46" xfId="3" quotePrefix="1" applyNumberFormat="1" applyFont="1" applyBorder="1" applyAlignment="1">
      <alignment horizontal="center" vertical="center"/>
    </xf>
    <xf numFmtId="178" fontId="9" fillId="0" borderId="57" xfId="3" quotePrefix="1" applyNumberFormat="1" applyFont="1" applyBorder="1" applyAlignment="1">
      <alignment horizontal="center" vertical="center"/>
    </xf>
    <xf numFmtId="0" fontId="60" fillId="0" borderId="0" xfId="0" applyFont="1" applyAlignment="1">
      <alignment horizontal="left" vertical="center" wrapText="1"/>
    </xf>
    <xf numFmtId="0" fontId="21" fillId="3" borderId="32"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1" fillId="3" borderId="24" xfId="0" applyNumberFormat="1" applyFont="1" applyFill="1" applyBorder="1" applyAlignment="1">
      <alignment horizontal="center" vertical="center" wrapText="1"/>
    </xf>
    <xf numFmtId="0" fontId="21" fillId="3" borderId="23" xfId="0" applyNumberFormat="1"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84" xfId="0" applyFont="1" applyFill="1" applyBorder="1" applyAlignment="1">
      <alignment horizontal="center" vertical="center" wrapText="1"/>
    </xf>
    <xf numFmtId="0" fontId="21" fillId="3" borderId="9" xfId="0" applyNumberFormat="1" applyFont="1" applyFill="1" applyBorder="1" applyAlignment="1">
      <alignment horizontal="center" vertical="center" wrapText="1"/>
    </xf>
    <xf numFmtId="0" fontId="21" fillId="3" borderId="57" xfId="0" applyNumberFormat="1" applyFont="1" applyFill="1" applyBorder="1" applyAlignment="1">
      <alignment horizontal="center" vertical="center" wrapText="1"/>
    </xf>
    <xf numFmtId="0" fontId="21" fillId="3" borderId="79" xfId="0" applyNumberFormat="1" applyFont="1" applyFill="1" applyBorder="1" applyAlignment="1">
      <alignment horizontal="center" vertical="center" wrapText="1"/>
    </xf>
    <xf numFmtId="170" fontId="9" fillId="0" borderId="51" xfId="3" quotePrefix="1" applyNumberFormat="1" applyFont="1" applyBorder="1" applyAlignment="1">
      <alignment horizontal="center" vertical="center"/>
    </xf>
    <xf numFmtId="170" fontId="9" fillId="0" borderId="52" xfId="3" quotePrefix="1" applyNumberFormat="1" applyFont="1" applyBorder="1" applyAlignment="1">
      <alignment horizontal="center" vertical="center"/>
    </xf>
    <xf numFmtId="170" fontId="9" fillId="0" borderId="42" xfId="3" quotePrefix="1" applyNumberFormat="1" applyFont="1" applyBorder="1" applyAlignment="1">
      <alignment horizontal="center" vertical="center"/>
    </xf>
    <xf numFmtId="0" fontId="8" fillId="3" borderId="4" xfId="0" quotePrefix="1" applyNumberFormat="1" applyFont="1" applyFill="1" applyBorder="1" applyAlignment="1">
      <alignment horizontal="center" vertical="center" wrapText="1"/>
    </xf>
    <xf numFmtId="0" fontId="8" fillId="3" borderId="39" xfId="0" quotePrefix="1" applyNumberFormat="1" applyFont="1" applyFill="1" applyBorder="1" applyAlignment="1">
      <alignment horizontal="center" vertical="center" wrapText="1"/>
    </xf>
    <xf numFmtId="0" fontId="8" fillId="3" borderId="53" xfId="0" quotePrefix="1" applyNumberFormat="1" applyFont="1" applyFill="1" applyBorder="1" applyAlignment="1">
      <alignment horizontal="center" vertical="center" wrapText="1"/>
    </xf>
    <xf numFmtId="0" fontId="21" fillId="3" borderId="7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8" fillId="3" borderId="83" xfId="0" applyNumberFormat="1" applyFont="1" applyFill="1" applyBorder="1" applyAlignment="1">
      <alignment horizontal="center" vertical="center"/>
    </xf>
    <xf numFmtId="0" fontId="8" fillId="3" borderId="58" xfId="0" applyNumberFormat="1" applyFont="1" applyFill="1" applyBorder="1" applyAlignment="1">
      <alignment horizontal="center" vertical="center"/>
    </xf>
    <xf numFmtId="0" fontId="8" fillId="3" borderId="59" xfId="0" applyNumberFormat="1" applyFont="1" applyFill="1" applyBorder="1" applyAlignment="1">
      <alignment horizontal="center" vertical="center"/>
    </xf>
    <xf numFmtId="0" fontId="8" fillId="3" borderId="12" xfId="0" applyNumberFormat="1" applyFont="1" applyFill="1" applyBorder="1" applyAlignment="1">
      <alignment horizontal="center" vertical="center"/>
    </xf>
    <xf numFmtId="0" fontId="21" fillId="3" borderId="13"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56" fillId="3" borderId="41" xfId="0" applyFont="1" applyFill="1" applyBorder="1" applyAlignment="1">
      <alignment horizontal="center" vertical="center" wrapText="1"/>
    </xf>
    <xf numFmtId="0" fontId="56" fillId="3" borderId="15" xfId="0"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3" borderId="4" xfId="0" applyNumberFormat="1" applyFont="1" applyFill="1" applyBorder="1" applyAlignment="1">
      <alignment horizontal="center" vertical="center" wrapText="1"/>
    </xf>
    <xf numFmtId="0" fontId="8" fillId="3" borderId="51" xfId="0" applyNumberFormat="1" applyFont="1" applyFill="1" applyBorder="1" applyAlignment="1">
      <alignment horizontal="center" vertical="center" wrapText="1"/>
    </xf>
    <xf numFmtId="0" fontId="8" fillId="3" borderId="52" xfId="0" applyNumberFormat="1" applyFont="1" applyFill="1" applyBorder="1" applyAlignment="1">
      <alignment horizontal="center" vertical="center" wrapText="1"/>
    </xf>
    <xf numFmtId="0" fontId="8" fillId="3" borderId="42" xfId="0" applyNumberFormat="1" applyFont="1" applyFill="1" applyBorder="1" applyAlignment="1">
      <alignment horizontal="center" vertical="center" wrapText="1"/>
    </xf>
    <xf numFmtId="0" fontId="8" fillId="3" borderId="73" xfId="0" applyNumberFormat="1" applyFont="1" applyFill="1" applyBorder="1" applyAlignment="1">
      <alignment horizontal="center" vertical="center" wrapText="1"/>
    </xf>
    <xf numFmtId="0" fontId="8" fillId="3" borderId="60" xfId="0" applyNumberFormat="1" applyFont="1" applyFill="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3" xfId="0" applyFont="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wrapText="1"/>
    </xf>
    <xf numFmtId="0" fontId="8" fillId="3" borderId="57"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60" fillId="0" borderId="0" xfId="0" applyFont="1" applyAlignment="1">
      <alignment horizontal="left" vertical="center"/>
    </xf>
    <xf numFmtId="0" fontId="60" fillId="0" borderId="0" xfId="0" applyFont="1" applyAlignment="1">
      <alignment horizontal="center" vertical="center" wrapText="1"/>
    </xf>
    <xf numFmtId="0" fontId="8" fillId="3" borderId="55" xfId="0" quotePrefix="1" applyNumberFormat="1" applyFont="1" applyFill="1" applyBorder="1" applyAlignment="1">
      <alignment horizontal="center" vertical="center" wrapText="1"/>
    </xf>
    <xf numFmtId="0" fontId="58" fillId="0" borderId="0" xfId="0" applyFont="1" applyAlignment="1">
      <alignment horizontal="left" vertical="center" wrapText="1"/>
    </xf>
    <xf numFmtId="0" fontId="21" fillId="3" borderId="10"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21" fillId="3" borderId="10" xfId="0" applyNumberFormat="1" applyFont="1" applyFill="1" applyBorder="1" applyAlignment="1">
      <alignment horizontal="center" vertical="center" wrapText="1"/>
    </xf>
    <xf numFmtId="0" fontId="21" fillId="3" borderId="38" xfId="0" applyNumberFormat="1" applyFont="1" applyFill="1" applyBorder="1" applyAlignment="1">
      <alignment horizontal="center" vertical="center" wrapText="1"/>
    </xf>
    <xf numFmtId="0" fontId="8" fillId="3" borderId="80" xfId="0" applyNumberFormat="1" applyFont="1" applyFill="1" applyBorder="1" applyAlignment="1">
      <alignment horizontal="center" vertical="center" wrapText="1"/>
    </xf>
    <xf numFmtId="0" fontId="8" fillId="3" borderId="35" xfId="0" applyNumberFormat="1"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0" fillId="3" borderId="28" xfId="0" applyFont="1" applyFill="1" applyBorder="1" applyAlignment="1">
      <alignment horizontal="center" vertical="center" wrapText="1"/>
    </xf>
    <xf numFmtId="0" fontId="21" fillId="3" borderId="77" xfId="0" applyFont="1" applyFill="1" applyBorder="1" applyAlignment="1">
      <alignment horizontal="center" vertical="center" wrapText="1"/>
    </xf>
    <xf numFmtId="0" fontId="8" fillId="44" borderId="78" xfId="0" applyFont="1" applyFill="1" applyBorder="1" applyAlignment="1">
      <alignment horizontal="center" vertical="center" wrapText="1"/>
    </xf>
    <xf numFmtId="0" fontId="8" fillId="44" borderId="56" xfId="0" applyFont="1" applyFill="1" applyBorder="1" applyAlignment="1">
      <alignment horizontal="center" vertical="center" wrapText="1"/>
    </xf>
    <xf numFmtId="0" fontId="8" fillId="44" borderId="57" xfId="0" applyFont="1" applyFill="1" applyBorder="1" applyAlignment="1">
      <alignment horizontal="center" vertical="center" wrapText="1"/>
    </xf>
    <xf numFmtId="178" fontId="9" fillId="0" borderId="10" xfId="3" applyNumberFormat="1" applyFont="1" applyBorder="1" applyAlignment="1">
      <alignment horizontal="center" vertical="center"/>
    </xf>
    <xf numFmtId="178" fontId="9" fillId="0" borderId="34" xfId="3" applyNumberFormat="1" applyFont="1" applyBorder="1" applyAlignment="1">
      <alignment horizontal="center" vertical="center"/>
    </xf>
    <xf numFmtId="0" fontId="61" fillId="0" borderId="0" xfId="0" applyFont="1" applyFill="1" applyBorder="1" applyAlignment="1">
      <alignment horizontal="left" wrapText="1"/>
    </xf>
    <xf numFmtId="0" fontId="21" fillId="3" borderId="77" xfId="0" applyNumberFormat="1" applyFont="1" applyFill="1" applyBorder="1" applyAlignment="1">
      <alignment horizontal="center" vertical="center" wrapText="1"/>
    </xf>
    <xf numFmtId="0" fontId="12" fillId="0" borderId="0" xfId="0" applyFont="1" applyAlignment="1">
      <alignment horizontal="left" vertical="center" wrapText="1"/>
    </xf>
    <xf numFmtId="0" fontId="8" fillId="3" borderId="1" xfId="0" applyNumberFormat="1" applyFont="1" applyFill="1" applyBorder="1" applyAlignment="1">
      <alignment horizontal="center" vertical="center" wrapText="1"/>
    </xf>
    <xf numFmtId="0" fontId="8" fillId="3" borderId="54" xfId="0" applyNumberFormat="1"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16"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8" fillId="3" borderId="3"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8" fillId="3" borderId="53" xfId="0" applyNumberFormat="1" applyFont="1" applyFill="1" applyBorder="1" applyAlignment="1">
      <alignment horizontal="center" vertical="center" wrapText="1"/>
    </xf>
    <xf numFmtId="0" fontId="8" fillId="3" borderId="44" xfId="0" applyNumberFormat="1" applyFont="1" applyFill="1" applyBorder="1" applyAlignment="1">
      <alignment horizontal="center" vertical="center" wrapText="1"/>
    </xf>
    <xf numFmtId="0" fontId="21" fillId="3" borderId="35" xfId="0" applyNumberFormat="1" applyFont="1" applyFill="1" applyBorder="1" applyAlignment="1">
      <alignment horizontal="center" vertical="center" wrapText="1"/>
    </xf>
    <xf numFmtId="0" fontId="21" fillId="3" borderId="34"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1" fillId="3" borderId="56" xfId="0" applyNumberFormat="1" applyFont="1" applyFill="1" applyBorder="1" applyAlignment="1">
      <alignment horizontal="center" vertical="center" wrapText="1"/>
    </xf>
    <xf numFmtId="0" fontId="14" fillId="0" borderId="33"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8" fillId="3" borderId="73" xfId="0" quotePrefix="1" applyNumberFormat="1" applyFont="1" applyFill="1" applyBorder="1" applyAlignment="1">
      <alignment horizontal="center" vertical="center" wrapText="1"/>
    </xf>
    <xf numFmtId="0" fontId="8" fillId="3" borderId="87" xfId="0" quotePrefix="1" applyNumberFormat="1" applyFont="1" applyFill="1" applyBorder="1" applyAlignment="1">
      <alignment horizontal="center" vertical="center" wrapText="1"/>
    </xf>
    <xf numFmtId="0" fontId="8" fillId="3" borderId="71" xfId="0" quotePrefix="1" applyNumberFormat="1" applyFont="1" applyFill="1" applyBorder="1" applyAlignment="1">
      <alignment horizontal="center" vertical="center" wrapText="1"/>
    </xf>
    <xf numFmtId="0" fontId="14" fillId="0" borderId="28"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8" fillId="3" borderId="15" xfId="0" applyNumberFormat="1"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32" fillId="3" borderId="73" xfId="0" applyFont="1" applyFill="1" applyBorder="1" applyAlignment="1">
      <alignment horizontal="center" vertical="center"/>
    </xf>
    <xf numFmtId="0" fontId="32" fillId="3" borderId="74" xfId="0" applyFont="1" applyFill="1" applyBorder="1" applyAlignment="1">
      <alignment horizontal="center" vertical="center"/>
    </xf>
    <xf numFmtId="0" fontId="32" fillId="3" borderId="60" xfId="0" applyFont="1" applyFill="1" applyBorder="1" applyAlignment="1">
      <alignment horizontal="center" vertical="center"/>
    </xf>
    <xf numFmtId="0" fontId="21" fillId="3" borderId="28" xfId="0"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58" xfId="0" applyNumberFormat="1" applyFont="1" applyFill="1" applyBorder="1" applyAlignment="1">
      <alignment horizontal="center" vertical="center" wrapText="1"/>
    </xf>
    <xf numFmtId="0" fontId="10" fillId="3" borderId="59" xfId="0" applyNumberFormat="1"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61" fillId="0" borderId="0" xfId="0" applyFont="1" applyAlignment="1">
      <alignment horizontal="left" vertical="center" wrapText="1"/>
    </xf>
    <xf numFmtId="0" fontId="10" fillId="3" borderId="2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6" fillId="10" borderId="0" xfId="49" applyFont="1" applyFill="1" applyAlignment="1">
      <alignment horizontal="center" vertical="center" wrapText="1"/>
    </xf>
    <xf numFmtId="0" fontId="36" fillId="0" borderId="0" xfId="49" applyFont="1" applyAlignment="1">
      <alignment horizontal="left" vertical="center" wrapText="1"/>
    </xf>
    <xf numFmtId="0" fontId="78" fillId="10" borderId="0" xfId="49" applyFont="1" applyFill="1" applyAlignment="1">
      <alignment horizontal="center" vertical="center" wrapText="1"/>
    </xf>
    <xf numFmtId="0" fontId="75" fillId="0" borderId="0" xfId="0" applyFont="1" applyAlignment="1">
      <alignment horizontal="left" vertical="top" wrapText="1"/>
    </xf>
    <xf numFmtId="0" fontId="68" fillId="0" borderId="0" xfId="0" applyFont="1" applyAlignment="1">
      <alignment horizontal="left" vertical="top" wrapText="1"/>
    </xf>
    <xf numFmtId="0" fontId="75" fillId="0" borderId="0" xfId="0" applyFont="1" applyAlignment="1">
      <alignment horizontal="left" wrapText="1"/>
    </xf>
    <xf numFmtId="0" fontId="75" fillId="0" borderId="0" xfId="0" applyFont="1" applyAlignment="1">
      <alignment vertical="top" wrapText="1"/>
    </xf>
    <xf numFmtId="0" fontId="6" fillId="0" borderId="0" xfId="0" applyFont="1" applyAlignment="1">
      <alignment horizontal="left" vertical="top" wrapText="1"/>
    </xf>
    <xf numFmtId="0" fontId="95" fillId="50" borderId="0" xfId="0" applyFont="1" applyFill="1" applyAlignment="1">
      <alignment horizontal="left" wrapText="1"/>
    </xf>
    <xf numFmtId="0" fontId="75" fillId="50" borderId="0" xfId="0" applyFont="1" applyFill="1" applyAlignment="1">
      <alignment horizontal="left" wrapText="1"/>
    </xf>
    <xf numFmtId="0" fontId="68" fillId="50" borderId="0" xfId="0" applyFont="1" applyFill="1" applyAlignment="1">
      <alignment horizontal="left" wrapText="1"/>
    </xf>
    <xf numFmtId="0" fontId="96" fillId="0" borderId="0" xfId="0" applyFont="1" applyAlignment="1">
      <alignment horizontal="left" vertical="top" wrapText="1"/>
    </xf>
    <xf numFmtId="0" fontId="15" fillId="0" borderId="0" xfId="0" applyFont="1" applyAlignment="1">
      <alignment horizontal="left" vertical="top" wrapText="1"/>
    </xf>
    <xf numFmtId="0" fontId="94" fillId="48" borderId="8" xfId="0" applyFont="1" applyFill="1" applyBorder="1" applyAlignment="1">
      <alignment horizontal="center" vertical="center" wrapText="1"/>
    </xf>
    <xf numFmtId="0" fontId="68" fillId="48" borderId="0" xfId="0" applyFont="1" applyFill="1" applyAlignment="1">
      <alignment horizontal="left" vertical="center" wrapText="1"/>
    </xf>
    <xf numFmtId="0" fontId="6" fillId="0" borderId="0" xfId="0" applyFont="1" applyAlignment="1">
      <alignment horizontal="left" wrapText="1"/>
    </xf>
    <xf numFmtId="0" fontId="6" fillId="50" borderId="0" xfId="0" applyFont="1" applyFill="1" applyAlignment="1">
      <alignment horizontal="left" wrapText="1"/>
    </xf>
  </cellXfs>
  <cellStyles count="95">
    <cellStyle name="20 % - Accent1" xfId="22" builtinId="30" customBuiltin="1"/>
    <cellStyle name="20 % - Accent1 2" xfId="53"/>
    <cellStyle name="20 % - Accent1 3" xfId="72"/>
    <cellStyle name="20 % - Accent2" xfId="26" builtinId="34" customBuiltin="1"/>
    <cellStyle name="20 % - Accent2 2" xfId="55"/>
    <cellStyle name="20 % - Accent2 3" xfId="74"/>
    <cellStyle name="20 % - Accent3" xfId="30" builtinId="38" customBuiltin="1"/>
    <cellStyle name="20 % - Accent3 2" xfId="57"/>
    <cellStyle name="20 % - Accent3 3" xfId="76"/>
    <cellStyle name="20 % - Accent4" xfId="34" builtinId="42" customBuiltin="1"/>
    <cellStyle name="20 % - Accent4 2" xfId="59"/>
    <cellStyle name="20 % - Accent4 3" xfId="78"/>
    <cellStyle name="20 % - Accent5" xfId="38" builtinId="46" customBuiltin="1"/>
    <cellStyle name="20 % - Accent5 2" xfId="61"/>
    <cellStyle name="20 % - Accent5 3" xfId="80"/>
    <cellStyle name="20 % - Accent6" xfId="42" builtinId="50" customBuiltin="1"/>
    <cellStyle name="20 % - Accent6 2" xfId="63"/>
    <cellStyle name="20 % - Accent6 3" xfId="82"/>
    <cellStyle name="40 % - Accent1" xfId="23" builtinId="31" customBuiltin="1"/>
    <cellStyle name="40 % - Accent1 2" xfId="54"/>
    <cellStyle name="40 % - Accent1 3" xfId="73"/>
    <cellStyle name="40 % - Accent2" xfId="27" builtinId="35" customBuiltin="1"/>
    <cellStyle name="40 % - Accent2 2" xfId="56"/>
    <cellStyle name="40 % - Accent2 3" xfId="75"/>
    <cellStyle name="40 % - Accent3" xfId="31" builtinId="39" customBuiltin="1"/>
    <cellStyle name="40 % - Accent3 2" xfId="58"/>
    <cellStyle name="40 % - Accent3 3" xfId="77"/>
    <cellStyle name="40 % - Accent4" xfId="35" builtinId="43" customBuiltin="1"/>
    <cellStyle name="40 % - Accent4 2" xfId="60"/>
    <cellStyle name="40 % - Accent4 3" xfId="79"/>
    <cellStyle name="40 % - Accent5" xfId="39" builtinId="47" customBuiltin="1"/>
    <cellStyle name="40 % - Accent5 2" xfId="62"/>
    <cellStyle name="40 % - Accent5 3" xfId="81"/>
    <cellStyle name="40 % - Accent6" xfId="43" builtinId="51" customBuiltin="1"/>
    <cellStyle name="40 % - Accent6 2" xfId="64"/>
    <cellStyle name="40 % - Accent6 3" xfId="83"/>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ule liée" xfId="16" builtinId="24" customBuiltin="1"/>
    <cellStyle name="Commentaire 2" xfId="46"/>
    <cellStyle name="Commentaire 2 2" xfId="85"/>
    <cellStyle name="Commentaire 3" xfId="52"/>
    <cellStyle name="Commentaire 4" xfId="71"/>
    <cellStyle name="Entrée" xfId="13" builtinId="20" customBuiltin="1"/>
    <cellStyle name="Euro" xfId="1"/>
    <cellStyle name="Insatisfaisant" xfId="11" builtinId="27" customBuiltin="1"/>
    <cellStyle name="Lien hypertexte" xfId="2" builtinId="8"/>
    <cellStyle name="Lien hypertexte 2" xfId="47"/>
    <cellStyle name="Lien hypertexte 3" xfId="68"/>
    <cellStyle name="Lien hypertexte visité" xfId="48" builtinId="9" customBuiltin="1"/>
    <cellStyle name="Milliers" xfId="3" builtinId="3"/>
    <cellStyle name="Milliers 2" xfId="50"/>
    <cellStyle name="Milliers 3" xfId="66"/>
    <cellStyle name="Neutre" xfId="12" builtinId="28" customBuiltin="1"/>
    <cellStyle name="Normal" xfId="0" builtinId="0"/>
    <cellStyle name="Normal 2" xfId="45"/>
    <cellStyle name="Normal 2 2" xfId="86"/>
    <cellStyle name="Normal 2 3" xfId="84"/>
    <cellStyle name="Normal 3" xfId="49"/>
    <cellStyle name="Normal 4" xfId="51"/>
    <cellStyle name="Normal 5" xfId="65"/>
    <cellStyle name="Normal 6" xfId="70"/>
    <cellStyle name="Normal 7" xfId="87"/>
    <cellStyle name="Normal 8" xfId="88"/>
    <cellStyle name="Normal_CNAF_I_04" xfId="92"/>
    <cellStyle name="Normal_CNAF_IRIS_04" xfId="93"/>
    <cellStyle name="Normal_com" xfId="90"/>
    <cellStyle name="Normal_FINCOM" xfId="89"/>
    <cellStyle name="Normal_iris 2009" xfId="94"/>
    <cellStyle name="Normal_ZUS_CAF_311208" xfId="91"/>
    <cellStyle name="Pourcentage" xfId="4" builtinId="5"/>
    <cellStyle name="Pourcentage 2" xfId="67"/>
    <cellStyle name="Satisfaisant" xfId="10" builtinId="26" customBuiltin="1"/>
    <cellStyle name="Sortie" xfId="14" builtinId="21" customBuiltin="1"/>
    <cellStyle name="Texte explicatif" xfId="19" builtinId="53" customBuiltin="1"/>
    <cellStyle name="Texte explicatif 2" xfId="69"/>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9">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FFC000"/>
        </patternFill>
      </fill>
    </dxf>
    <dxf>
      <fill>
        <patternFill>
          <bgColor rgb="FFC00000"/>
        </patternFill>
      </fill>
    </dxf>
  </dxfs>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1</xdr:col>
      <xdr:colOff>1233</xdr:colOff>
      <xdr:row>5</xdr:row>
      <xdr:rowOff>17907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90500"/>
          <a:ext cx="572733" cy="8275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150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952500</xdr:colOff>
      <xdr:row>1</xdr:row>
      <xdr:rowOff>19050</xdr:rowOff>
    </xdr:from>
    <xdr:to>
      <xdr:col>0</xdr:col>
      <xdr:colOff>1590675</xdr:colOff>
      <xdr:row>7</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80975"/>
          <a:ext cx="6381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493059</xdr:colOff>
      <xdr:row>6</xdr:row>
      <xdr:rowOff>142875</xdr:rowOff>
    </xdr:from>
    <xdr:to>
      <xdr:col>33</xdr:col>
      <xdr:colOff>7284</xdr:colOff>
      <xdr:row>9</xdr:row>
      <xdr:rowOff>19050</xdr:rowOff>
    </xdr:to>
    <xdr:sp macro="" textlink="">
      <xdr:nvSpPr>
        <xdr:cNvPr id="1027" name="WordArt 3"/>
        <xdr:cNvSpPr>
          <a:spLocks noChangeArrowheads="1" noChangeShapeType="1" noTextEdit="1"/>
        </xdr:cNvSpPr>
      </xdr:nvSpPr>
      <xdr:spPr bwMode="auto">
        <a:xfrm>
          <a:off x="25772409" y="952500"/>
          <a:ext cx="2800350" cy="3619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fr-FR" sz="20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Arial Black"/>
            </a:rPr>
            <a:t>Document Non Diffusable</a:t>
          </a:r>
        </a:p>
      </xdr:txBody>
    </xdr:sp>
    <xdr:clientData/>
  </xdr:twoCellAnchor>
  <xdr:twoCellAnchor>
    <xdr:from>
      <xdr:col>18</xdr:col>
      <xdr:colOff>85165</xdr:colOff>
      <xdr:row>7</xdr:row>
      <xdr:rowOff>36419</xdr:rowOff>
    </xdr:from>
    <xdr:to>
      <xdr:col>21</xdr:col>
      <xdr:colOff>599515</xdr:colOff>
      <xdr:row>9</xdr:row>
      <xdr:rowOff>74519</xdr:rowOff>
    </xdr:to>
    <xdr:sp macro="" textlink="">
      <xdr:nvSpPr>
        <xdr:cNvPr id="1028" name="WordArt 4"/>
        <xdr:cNvSpPr>
          <a:spLocks noChangeArrowheads="1" noChangeShapeType="1" noTextEdit="1"/>
        </xdr:cNvSpPr>
      </xdr:nvSpPr>
      <xdr:spPr bwMode="auto">
        <a:xfrm>
          <a:off x="16994841" y="977713"/>
          <a:ext cx="2800350" cy="35186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fr-FR" sz="20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Arial Black"/>
            </a:rPr>
            <a:t>Document Non Diffusable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500903</xdr:colOff>
      <xdr:row>6</xdr:row>
      <xdr:rowOff>50987</xdr:rowOff>
    </xdr:from>
    <xdr:to>
      <xdr:col>23</xdr:col>
      <xdr:colOff>748553</xdr:colOff>
      <xdr:row>7</xdr:row>
      <xdr:rowOff>146237</xdr:rowOff>
    </xdr:to>
    <xdr:sp macro="" textlink="">
      <xdr:nvSpPr>
        <xdr:cNvPr id="4" name="WordArt 5"/>
        <xdr:cNvSpPr>
          <a:spLocks noChangeArrowheads="1" noChangeShapeType="1" noTextEdit="1"/>
        </xdr:cNvSpPr>
      </xdr:nvSpPr>
      <xdr:spPr bwMode="auto">
        <a:xfrm>
          <a:off x="18262227" y="835399"/>
          <a:ext cx="2533650" cy="25213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fr-FR" sz="14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Arial Black"/>
            </a:rPr>
            <a:t>Document Non Diffusable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3:Q49"/>
  <sheetViews>
    <sheetView showGridLines="0" tabSelected="1" zoomScaleNormal="100" zoomScaleSheetLayoutView="100" workbookViewId="0">
      <selection activeCell="S23" sqref="S23"/>
    </sheetView>
  </sheetViews>
  <sheetFormatPr baseColWidth="10" defaultRowHeight="12.75" x14ac:dyDescent="0.2"/>
  <cols>
    <col min="1" max="1" width="9.7109375" customWidth="1"/>
    <col min="2" max="2" width="4.42578125" customWidth="1"/>
    <col min="8" max="8" width="6.140625" customWidth="1"/>
    <col min="9" max="9" width="4.42578125" customWidth="1"/>
    <col min="10" max="10" width="30.7109375" customWidth="1"/>
    <col min="12" max="12" width="5.140625" customWidth="1"/>
    <col min="13" max="13" width="4" customWidth="1"/>
    <col min="14" max="14" width="1.85546875" customWidth="1"/>
    <col min="15" max="15" width="11.42578125" customWidth="1"/>
  </cols>
  <sheetData>
    <row r="3" spans="2:15" ht="20.25" x14ac:dyDescent="0.3">
      <c r="B3" s="423" t="s">
        <v>86</v>
      </c>
      <c r="C3" s="423"/>
      <c r="D3" s="423"/>
      <c r="E3" s="423"/>
      <c r="F3" s="423"/>
      <c r="G3" s="423"/>
      <c r="H3" s="423"/>
      <c r="I3" s="423"/>
      <c r="J3" s="423"/>
      <c r="K3" s="423"/>
    </row>
    <row r="4" spans="2:15" ht="20.25" x14ac:dyDescent="0.3">
      <c r="B4" s="423" t="s">
        <v>308</v>
      </c>
      <c r="C4" s="423"/>
      <c r="D4" s="423"/>
      <c r="E4" s="423"/>
      <c r="F4" s="423"/>
      <c r="G4" s="423"/>
      <c r="H4" s="423"/>
      <c r="I4" s="423"/>
      <c r="J4" s="423"/>
      <c r="K4" s="423"/>
      <c r="L4" s="423"/>
      <c r="M4" s="423"/>
      <c r="N4" s="423"/>
    </row>
    <row r="8" spans="2:15" x14ac:dyDescent="0.2">
      <c r="B8" s="1"/>
    </row>
    <row r="9" spans="2:15" ht="19.5" x14ac:dyDescent="0.3">
      <c r="B9" s="24" t="s">
        <v>149</v>
      </c>
    </row>
    <row r="11" spans="2:15" ht="15" x14ac:dyDescent="0.25">
      <c r="B11" s="3" t="s">
        <v>110</v>
      </c>
      <c r="I11" s="3" t="s">
        <v>222</v>
      </c>
      <c r="O11" s="1" t="s">
        <v>223</v>
      </c>
    </row>
    <row r="12" spans="2:15" x14ac:dyDescent="0.2">
      <c r="C12" s="23" t="s">
        <v>36</v>
      </c>
      <c r="F12" s="1" t="s">
        <v>90</v>
      </c>
    </row>
    <row r="13" spans="2:15" ht="15" x14ac:dyDescent="0.25">
      <c r="C13" s="23" t="s">
        <v>87</v>
      </c>
      <c r="F13" s="1" t="s">
        <v>90</v>
      </c>
      <c r="I13" s="3" t="s">
        <v>140</v>
      </c>
    </row>
    <row r="14" spans="2:15" x14ac:dyDescent="0.2">
      <c r="C14" s="23" t="s">
        <v>166</v>
      </c>
      <c r="F14" s="1" t="s">
        <v>90</v>
      </c>
      <c r="J14" t="s">
        <v>141</v>
      </c>
      <c r="O14" s="1" t="s">
        <v>144</v>
      </c>
    </row>
    <row r="15" spans="2:15" x14ac:dyDescent="0.2">
      <c r="C15" s="23" t="s">
        <v>37</v>
      </c>
      <c r="F15" s="1" t="s">
        <v>90</v>
      </c>
      <c r="J15" t="s">
        <v>142</v>
      </c>
      <c r="O15" s="1" t="s">
        <v>144</v>
      </c>
    </row>
    <row r="16" spans="2:15" x14ac:dyDescent="0.2">
      <c r="C16" s="23" t="s">
        <v>84</v>
      </c>
      <c r="F16" s="1" t="s">
        <v>90</v>
      </c>
      <c r="J16" t="s">
        <v>143</v>
      </c>
      <c r="O16" s="1" t="s">
        <v>144</v>
      </c>
    </row>
    <row r="17" spans="2:16" x14ac:dyDescent="0.2">
      <c r="C17" s="23" t="s">
        <v>85</v>
      </c>
      <c r="F17" s="1" t="s">
        <v>90</v>
      </c>
      <c r="J17" s="23" t="s">
        <v>230</v>
      </c>
      <c r="O17" s="1" t="s">
        <v>231</v>
      </c>
    </row>
    <row r="18" spans="2:16" x14ac:dyDescent="0.2">
      <c r="C18" s="23" t="s">
        <v>88</v>
      </c>
      <c r="F18" s="1" t="s">
        <v>90</v>
      </c>
    </row>
    <row r="19" spans="2:16" ht="12" customHeight="1" x14ac:dyDescent="0.2">
      <c r="C19" s="23" t="s">
        <v>3</v>
      </c>
      <c r="F19" s="1" t="s">
        <v>90</v>
      </c>
    </row>
    <row r="20" spans="2:16" ht="15" x14ac:dyDescent="0.25">
      <c r="I20" s="3" t="s">
        <v>145</v>
      </c>
    </row>
    <row r="21" spans="2:16" x14ac:dyDescent="0.2">
      <c r="J21" t="s">
        <v>146</v>
      </c>
      <c r="O21" s="1" t="s">
        <v>148</v>
      </c>
    </row>
    <row r="22" spans="2:16" ht="15" x14ac:dyDescent="0.25">
      <c r="B22" s="3" t="s">
        <v>167</v>
      </c>
      <c r="J22" t="s">
        <v>147</v>
      </c>
      <c r="O22" s="1" t="s">
        <v>148</v>
      </c>
    </row>
    <row r="23" spans="2:16" x14ac:dyDescent="0.2">
      <c r="B23" s="10"/>
      <c r="C23" s="23" t="s">
        <v>91</v>
      </c>
      <c r="F23" s="1" t="s">
        <v>107</v>
      </c>
    </row>
    <row r="24" spans="2:16" ht="15" x14ac:dyDescent="0.25">
      <c r="C24" s="23" t="s">
        <v>92</v>
      </c>
      <c r="F24" s="1" t="s">
        <v>107</v>
      </c>
      <c r="I24" s="3" t="s">
        <v>280</v>
      </c>
      <c r="O24" s="1" t="s">
        <v>281</v>
      </c>
    </row>
    <row r="25" spans="2:16" ht="15" x14ac:dyDescent="0.25">
      <c r="I25" s="3"/>
      <c r="O25" s="1"/>
    </row>
    <row r="26" spans="2:16" ht="15" x14ac:dyDescent="0.25">
      <c r="I26" s="3" t="s">
        <v>1142</v>
      </c>
      <c r="O26" s="1" t="s">
        <v>1143</v>
      </c>
    </row>
    <row r="27" spans="2:16" ht="15" x14ac:dyDescent="0.25">
      <c r="B27" s="3" t="s">
        <v>109</v>
      </c>
      <c r="F27" s="1" t="s">
        <v>115</v>
      </c>
      <c r="I27" s="410"/>
    </row>
    <row r="28" spans="2:16" ht="15" x14ac:dyDescent="0.25">
      <c r="I28" s="3" t="s">
        <v>1144</v>
      </c>
      <c r="O28" s="1" t="s">
        <v>1145</v>
      </c>
    </row>
    <row r="29" spans="2:16" x14ac:dyDescent="0.2">
      <c r="I29" s="410"/>
    </row>
    <row r="30" spans="2:16" ht="15" x14ac:dyDescent="0.25">
      <c r="B30" s="3" t="s">
        <v>116</v>
      </c>
    </row>
    <row r="31" spans="2:16" ht="12.75" customHeight="1" x14ac:dyDescent="0.2">
      <c r="C31" t="s">
        <v>165</v>
      </c>
      <c r="F31" s="1" t="s">
        <v>138</v>
      </c>
      <c r="H31" s="154" t="s">
        <v>296</v>
      </c>
      <c r="I31" s="155"/>
      <c r="J31" s="156"/>
      <c r="K31" s="156" t="s">
        <v>10</v>
      </c>
      <c r="L31" s="155"/>
      <c r="M31" s="155"/>
      <c r="N31" s="155"/>
      <c r="O31" s="155"/>
      <c r="P31" s="157"/>
    </row>
    <row r="32" spans="2:16" x14ac:dyDescent="0.2">
      <c r="C32" t="s">
        <v>117</v>
      </c>
      <c r="F32" s="1" t="s">
        <v>138</v>
      </c>
      <c r="H32" s="158"/>
      <c r="I32" s="159"/>
      <c r="J32" s="160"/>
      <c r="K32" s="160" t="s">
        <v>34</v>
      </c>
      <c r="L32" s="159"/>
      <c r="M32" s="159"/>
      <c r="N32" s="159"/>
      <c r="O32" s="311"/>
      <c r="P32" s="161"/>
    </row>
    <row r="33" spans="1:17" x14ac:dyDescent="0.2">
      <c r="C33" t="s">
        <v>118</v>
      </c>
      <c r="F33" s="1" t="s">
        <v>138</v>
      </c>
    </row>
    <row r="34" spans="1:17" x14ac:dyDescent="0.2">
      <c r="C34" t="s">
        <v>133</v>
      </c>
      <c r="F34" s="1" t="s">
        <v>138</v>
      </c>
      <c r="H34" s="414" t="s">
        <v>309</v>
      </c>
      <c r="I34" s="415"/>
      <c r="J34" s="415"/>
      <c r="K34" s="415"/>
      <c r="L34" s="415"/>
      <c r="M34" s="415"/>
      <c r="N34" s="415"/>
      <c r="O34" s="415"/>
      <c r="P34" s="415"/>
      <c r="Q34" s="416"/>
    </row>
    <row r="35" spans="1:17" ht="12.75" customHeight="1" x14ac:dyDescent="0.2">
      <c r="C35" t="s">
        <v>119</v>
      </c>
      <c r="F35" s="1" t="s">
        <v>139</v>
      </c>
      <c r="H35" s="417"/>
      <c r="I35" s="418"/>
      <c r="J35" s="418"/>
      <c r="K35" s="418"/>
      <c r="L35" s="418"/>
      <c r="M35" s="418"/>
      <c r="N35" s="418"/>
      <c r="O35" s="418"/>
      <c r="P35" s="418"/>
      <c r="Q35" s="419"/>
    </row>
    <row r="36" spans="1:17" ht="12.75" customHeight="1" x14ac:dyDescent="0.2">
      <c r="F36" s="1"/>
      <c r="H36" s="420"/>
      <c r="I36" s="421"/>
      <c r="J36" s="421"/>
      <c r="K36" s="421"/>
      <c r="L36" s="421"/>
      <c r="M36" s="421"/>
      <c r="N36" s="421"/>
      <c r="O36" s="421"/>
      <c r="P36" s="421"/>
      <c r="Q36" s="422"/>
    </row>
    <row r="37" spans="1:17" ht="12.75" customHeight="1" x14ac:dyDescent="0.2">
      <c r="F37" s="1"/>
      <c r="H37" s="412"/>
      <c r="I37" s="412"/>
      <c r="J37" s="412"/>
      <c r="K37" s="412"/>
      <c r="L37" s="412"/>
      <c r="M37" s="412"/>
      <c r="N37" s="412"/>
      <c r="O37" s="412"/>
      <c r="P37" s="412"/>
      <c r="Q37" s="412"/>
    </row>
    <row r="38" spans="1:17" ht="12.75" customHeight="1" x14ac:dyDescent="0.2">
      <c r="F38" s="1"/>
      <c r="H38" s="412"/>
      <c r="I38" s="412"/>
      <c r="J38" s="412"/>
      <c r="K38" s="412"/>
      <c r="L38" s="412"/>
      <c r="M38" s="412"/>
      <c r="N38" s="412"/>
      <c r="O38" s="412"/>
      <c r="P38" s="412"/>
      <c r="Q38" s="412"/>
    </row>
    <row r="39" spans="1:17" x14ac:dyDescent="0.2">
      <c r="F39" s="1"/>
    </row>
    <row r="40" spans="1:17" ht="48" customHeight="1" x14ac:dyDescent="0.2">
      <c r="A40" s="413" t="s">
        <v>310</v>
      </c>
      <c r="B40" s="413"/>
      <c r="C40" s="413"/>
      <c r="D40" s="413"/>
      <c r="E40" s="413"/>
      <c r="F40" s="413"/>
      <c r="G40" s="413"/>
      <c r="H40" s="413"/>
      <c r="I40" s="413"/>
      <c r="J40" s="413"/>
      <c r="K40" s="413"/>
      <c r="L40" s="413"/>
      <c r="M40" s="413"/>
      <c r="N40" s="413"/>
      <c r="O40" s="413"/>
      <c r="P40" s="413"/>
      <c r="Q40" s="413"/>
    </row>
    <row r="41" spans="1:17" x14ac:dyDescent="0.2">
      <c r="B41" s="411"/>
      <c r="C41" s="411"/>
      <c r="D41" s="411"/>
      <c r="E41" s="411"/>
      <c r="F41" s="411"/>
      <c r="G41" s="411"/>
      <c r="H41" s="411"/>
      <c r="I41" s="411"/>
      <c r="J41" s="411"/>
      <c r="K41" s="411"/>
      <c r="L41" s="411"/>
      <c r="M41" s="411"/>
      <c r="N41" s="411"/>
      <c r="O41" s="411"/>
      <c r="P41" s="411"/>
      <c r="Q41" s="411"/>
    </row>
    <row r="42" spans="1:17" x14ac:dyDescent="0.2">
      <c r="B42" s="411"/>
      <c r="C42" s="411"/>
      <c r="D42" s="411"/>
      <c r="E42" s="411"/>
      <c r="F42" s="411"/>
      <c r="G42" s="411"/>
      <c r="H42" s="411"/>
      <c r="I42" s="411"/>
      <c r="J42" s="411"/>
      <c r="K42" s="411"/>
      <c r="L42" s="411"/>
      <c r="M42" s="411"/>
      <c r="N42" s="411"/>
      <c r="O42" s="411"/>
      <c r="P42" s="411"/>
      <c r="Q42" s="411"/>
    </row>
    <row r="43" spans="1:17" x14ac:dyDescent="0.2">
      <c r="B43" s="411"/>
      <c r="C43" s="411"/>
      <c r="D43" s="411"/>
      <c r="E43" s="411"/>
      <c r="F43" s="411"/>
      <c r="G43" s="411"/>
      <c r="H43" s="411"/>
      <c r="I43" s="411"/>
      <c r="J43" s="411"/>
      <c r="K43" s="411"/>
      <c r="L43" s="411"/>
      <c r="M43" s="411"/>
      <c r="N43" s="411"/>
      <c r="O43" s="411"/>
      <c r="P43" s="411"/>
      <c r="Q43" s="411"/>
    </row>
    <row r="44" spans="1:17" x14ac:dyDescent="0.2">
      <c r="C44" s="32"/>
      <c r="D44" s="32"/>
      <c r="E44" s="32"/>
      <c r="F44" s="32"/>
      <c r="Q44" s="32"/>
    </row>
    <row r="48" spans="1:17" x14ac:dyDescent="0.2">
      <c r="G48" s="32"/>
    </row>
    <row r="49" spans="7:7" x14ac:dyDescent="0.2">
      <c r="G49" s="32"/>
    </row>
  </sheetData>
  <mergeCells count="4">
    <mergeCell ref="A40:Q40"/>
    <mergeCell ref="H34:Q36"/>
    <mergeCell ref="B3:K3"/>
    <mergeCell ref="B4:N4"/>
  </mergeCells>
  <phoneticPr fontId="9" type="noConversion"/>
  <hyperlinks>
    <hyperlink ref="F12" location="ALLOC!B11" display="ALLOC"/>
    <hyperlink ref="F13" location="ALLOC!C11" display="ALLOC"/>
    <hyperlink ref="F14" location="ALLOC!D11" display="ALLOC"/>
    <hyperlink ref="F15" location="ALLOC!F11" display="ALLOC"/>
    <hyperlink ref="F16" location="ALLOC!O11" display="ALLOC"/>
    <hyperlink ref="F18" location="ALLOC!X11" display="ALLOC"/>
    <hyperlink ref="F17" location="ALLOC!R11" display="ALLOC"/>
    <hyperlink ref="F23" location="PREST_ENF!B8" display="PREST_ENF"/>
    <hyperlink ref="F24" location="PREST_ENF!J8" display="PREST_ENF"/>
    <hyperlink ref="F27" location="AIDE_LOGT!B9" display="AIDE_LOGT"/>
    <hyperlink ref="F32" location="MINIMA_1!O8" display="MINIMA_1"/>
    <hyperlink ref="F33" location="MINIMA_1!W8" display="MINIMA_1"/>
    <hyperlink ref="F34" location="MINIMA_1!AA8" display="MINIMA_1"/>
    <hyperlink ref="F35" location="MINIMA_2!B8" display="MINIMA_2"/>
    <hyperlink ref="O14" location="RESS!B8" display="RESS"/>
    <hyperlink ref="O15" location="RESS!H8" display="RESS"/>
    <hyperlink ref="O16" location="RESS!L8" display="RESS"/>
    <hyperlink ref="O21" location="ENFANT!B8" display="ENFANT"/>
    <hyperlink ref="O22" location="ENFANT!C8" display="ENFANT"/>
    <hyperlink ref="F19" location="ALLOC!AC11" display="ALLOC"/>
    <hyperlink ref="F31" location="MINIMA_1!AA8" display="MINIMA_1"/>
    <hyperlink ref="O24" location="MONTANTS_PAYES!Zone_d_impression" display="MONTANTS_PAYES"/>
    <hyperlink ref="O17" location="'BAS REVENUS'!L8" display="BASREV"/>
    <hyperlink ref="O11" location="PPA!B9" display="PPA"/>
    <hyperlink ref="O26" location="QPV!A1" display="QPV"/>
    <hyperlink ref="O28" location="IRIS!A1" display="IRIS"/>
  </hyperlinks>
  <pageMargins left="0.39370078740157483" right="0.39370078740157483" top="0.59055118110236227" bottom="0.59055118110236227" header="0.51181102362204722" footer="0.51181102362204722"/>
  <pageSetup paperSize="9" scale="83" orientation="landscape" r:id="rId1"/>
  <headerFooter alignWithMargins="0">
    <oddHeader>&amp;R&amp;"Arial,Italique"&amp;8Observatoire Statistiques et Etudes - CAF de la Réunion - Mai 2020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3:Z51"/>
  <sheetViews>
    <sheetView showGridLines="0" zoomScaleNormal="100" zoomScaleSheetLayoutView="80" workbookViewId="0">
      <pane xSplit="1" topLeftCell="B1" activePane="topRight" state="frozen"/>
      <selection activeCell="R16" sqref="R16"/>
      <selection pane="topRight" activeCell="J41" sqref="J41"/>
    </sheetView>
  </sheetViews>
  <sheetFormatPr baseColWidth="10" defaultColWidth="11.42578125" defaultRowHeight="12.75" x14ac:dyDescent="0.2"/>
  <cols>
    <col min="1" max="1" width="24.28515625" style="4" customWidth="1"/>
    <col min="2" max="2" width="13" style="4" customWidth="1"/>
    <col min="3" max="22" width="9.5703125" style="4" customWidth="1"/>
    <col min="23" max="23" width="12.7109375" style="4" customWidth="1"/>
    <col min="24" max="24" width="11.42578125" style="4"/>
    <col min="25" max="25" width="16.5703125" style="4" bestFit="1" customWidth="1"/>
    <col min="26" max="16384" width="11.42578125" style="4"/>
  </cols>
  <sheetData>
    <row r="3" spans="1:24" x14ac:dyDescent="0.2">
      <c r="B3" s="425" t="str">
        <f>ALLOC!B3</f>
        <v>LES ALLOCATAIRES DE LA CAF DE LA REUNION EN 2019</v>
      </c>
      <c r="C3" s="425"/>
      <c r="D3" s="425"/>
      <c r="E3" s="425"/>
      <c r="F3" s="425"/>
      <c r="G3" s="425"/>
      <c r="H3" s="425"/>
      <c r="I3" s="425"/>
      <c r="J3" s="425"/>
      <c r="K3" s="425"/>
      <c r="L3" s="425"/>
      <c r="M3" s="425" t="str">
        <f>ALLOC!B3</f>
        <v>LES ALLOCATAIRES DE LA CAF DE LA REUNION EN 2019</v>
      </c>
      <c r="N3" s="425"/>
      <c r="O3" s="425"/>
      <c r="P3" s="425"/>
      <c r="Q3" s="425"/>
      <c r="R3" s="425"/>
      <c r="S3" s="425"/>
      <c r="T3" s="425"/>
      <c r="U3" s="425"/>
      <c r="V3" s="425"/>
      <c r="W3" s="425"/>
      <c r="X3" s="43"/>
    </row>
    <row r="5" spans="1:24" x14ac:dyDescent="0.2">
      <c r="C5" s="424" t="s">
        <v>145</v>
      </c>
      <c r="D5" s="424"/>
      <c r="E5" s="424"/>
      <c r="F5" s="424"/>
      <c r="G5" s="424"/>
      <c r="H5" s="424"/>
      <c r="I5" s="424"/>
      <c r="J5" s="424"/>
      <c r="K5" s="424"/>
      <c r="N5" s="424" t="s">
        <v>145</v>
      </c>
      <c r="O5" s="424"/>
      <c r="P5" s="424"/>
      <c r="Q5" s="424"/>
      <c r="R5" s="424"/>
      <c r="S5" s="424"/>
      <c r="T5" s="424"/>
      <c r="U5" s="424"/>
      <c r="V5" s="424"/>
      <c r="W5" s="13"/>
    </row>
    <row r="6" spans="1:24" s="107" customFormat="1" x14ac:dyDescent="0.2">
      <c r="C6" s="424"/>
      <c r="D6" s="424"/>
      <c r="E6" s="424"/>
      <c r="F6" s="424"/>
      <c r="G6" s="424"/>
      <c r="H6" s="424"/>
      <c r="I6" s="424"/>
      <c r="J6" s="424"/>
      <c r="K6" s="424"/>
      <c r="N6" s="424"/>
      <c r="O6" s="424"/>
      <c r="P6" s="424"/>
      <c r="Q6" s="424"/>
      <c r="R6" s="424"/>
      <c r="S6" s="424"/>
      <c r="T6" s="424"/>
      <c r="U6" s="424"/>
      <c r="V6" s="424"/>
      <c r="W6" s="13"/>
    </row>
    <row r="7" spans="1:24" ht="20.45" customHeight="1" x14ac:dyDescent="0.2"/>
    <row r="8" spans="1:24" ht="24" customHeight="1" x14ac:dyDescent="0.2">
      <c r="A8" s="68" t="s">
        <v>169</v>
      </c>
      <c r="B8" s="9"/>
      <c r="C8" s="9"/>
      <c r="D8" s="9"/>
      <c r="E8" s="9"/>
      <c r="F8" s="9"/>
      <c r="G8" s="9"/>
      <c r="H8" s="9"/>
    </row>
    <row r="9" spans="1:24" s="310" customFormat="1" ht="24" customHeight="1" thickBot="1" x14ac:dyDescent="0.25">
      <c r="A9" s="222"/>
      <c r="B9" s="313"/>
      <c r="C9" s="313"/>
      <c r="D9" s="313"/>
      <c r="E9" s="313"/>
      <c r="F9" s="313"/>
      <c r="G9" s="313"/>
      <c r="H9" s="313"/>
    </row>
    <row r="10" spans="1:24" s="16" customFormat="1" ht="30.75" customHeight="1" thickTop="1" x14ac:dyDescent="0.2">
      <c r="A10" s="450" t="s">
        <v>35</v>
      </c>
      <c r="B10" s="589" t="s">
        <v>163</v>
      </c>
      <c r="C10" s="590"/>
      <c r="D10" s="590"/>
      <c r="E10" s="590"/>
      <c r="F10" s="590"/>
      <c r="G10" s="590"/>
      <c r="H10" s="590"/>
      <c r="I10" s="590"/>
      <c r="J10" s="590"/>
      <c r="K10" s="590"/>
      <c r="L10" s="591"/>
      <c r="M10" s="589" t="s">
        <v>163</v>
      </c>
      <c r="N10" s="590"/>
      <c r="O10" s="590"/>
      <c r="P10" s="590"/>
      <c r="Q10" s="590"/>
      <c r="R10" s="590"/>
      <c r="S10" s="590"/>
      <c r="T10" s="590"/>
      <c r="U10" s="590"/>
      <c r="V10" s="590"/>
      <c r="W10" s="591"/>
    </row>
    <row r="11" spans="1:24" s="16" customFormat="1" ht="39" customHeight="1" thickBot="1" x14ac:dyDescent="0.25">
      <c r="A11" s="522"/>
      <c r="B11" s="41" t="s">
        <v>11</v>
      </c>
      <c r="C11" s="42" t="s">
        <v>12</v>
      </c>
      <c r="D11" s="42" t="s">
        <v>13</v>
      </c>
      <c r="E11" s="42" t="s">
        <v>14</v>
      </c>
      <c r="F11" s="42" t="s">
        <v>15</v>
      </c>
      <c r="G11" s="42" t="s">
        <v>16</v>
      </c>
      <c r="H11" s="42" t="s">
        <v>17</v>
      </c>
      <c r="I11" s="42" t="s">
        <v>18</v>
      </c>
      <c r="J11" s="42" t="s">
        <v>19</v>
      </c>
      <c r="K11" s="42" t="s">
        <v>20</v>
      </c>
      <c r="L11" s="44" t="s">
        <v>21</v>
      </c>
      <c r="M11" s="41" t="s">
        <v>22</v>
      </c>
      <c r="N11" s="42" t="s">
        <v>23</v>
      </c>
      <c r="O11" s="42" t="s">
        <v>24</v>
      </c>
      <c r="P11" s="42" t="s">
        <v>25</v>
      </c>
      <c r="Q11" s="42" t="s">
        <v>26</v>
      </c>
      <c r="R11" s="42" t="s">
        <v>27</v>
      </c>
      <c r="S11" s="42" t="s">
        <v>28</v>
      </c>
      <c r="T11" s="42" t="s">
        <v>29</v>
      </c>
      <c r="U11" s="42" t="s">
        <v>30</v>
      </c>
      <c r="V11" s="50" t="s">
        <v>31</v>
      </c>
      <c r="W11" s="51" t="s">
        <v>66</v>
      </c>
    </row>
    <row r="12" spans="1:24" ht="13.5" customHeight="1" thickTop="1" x14ac:dyDescent="0.2">
      <c r="A12" s="38" t="s">
        <v>42</v>
      </c>
      <c r="B12" s="235">
        <v>184</v>
      </c>
      <c r="C12" s="237">
        <v>191</v>
      </c>
      <c r="D12" s="237">
        <v>195</v>
      </c>
      <c r="E12" s="237">
        <v>201</v>
      </c>
      <c r="F12" s="237">
        <v>226</v>
      </c>
      <c r="G12" s="237">
        <v>235</v>
      </c>
      <c r="H12" s="237">
        <v>208</v>
      </c>
      <c r="I12" s="237">
        <v>206</v>
      </c>
      <c r="J12" s="237">
        <v>203</v>
      </c>
      <c r="K12" s="237">
        <v>203</v>
      </c>
      <c r="L12" s="236">
        <v>204</v>
      </c>
      <c r="M12" s="235">
        <v>231</v>
      </c>
      <c r="N12" s="237">
        <v>234</v>
      </c>
      <c r="O12" s="237">
        <v>231</v>
      </c>
      <c r="P12" s="237">
        <v>227</v>
      </c>
      <c r="Q12" s="237">
        <v>217</v>
      </c>
      <c r="R12" s="237">
        <v>218</v>
      </c>
      <c r="S12" s="237">
        <v>197</v>
      </c>
      <c r="T12" s="237">
        <v>182</v>
      </c>
      <c r="U12" s="237">
        <v>160</v>
      </c>
      <c r="V12" s="237">
        <v>126</v>
      </c>
      <c r="W12" s="249">
        <v>4279</v>
      </c>
    </row>
    <row r="13" spans="1:24" x14ac:dyDescent="0.2">
      <c r="A13" s="39" t="s">
        <v>51</v>
      </c>
      <c r="B13" s="238">
        <v>92</v>
      </c>
      <c r="C13" s="240">
        <v>91</v>
      </c>
      <c r="D13" s="240">
        <v>94</v>
      </c>
      <c r="E13" s="240">
        <v>111</v>
      </c>
      <c r="F13" s="240">
        <v>111</v>
      </c>
      <c r="G13" s="240">
        <v>112</v>
      </c>
      <c r="H13" s="240">
        <v>116</v>
      </c>
      <c r="I13" s="240">
        <v>132</v>
      </c>
      <c r="J13" s="240">
        <v>107</v>
      </c>
      <c r="K13" s="240">
        <v>138</v>
      </c>
      <c r="L13" s="239">
        <v>113</v>
      </c>
      <c r="M13" s="238">
        <v>136</v>
      </c>
      <c r="N13" s="240">
        <v>128</v>
      </c>
      <c r="O13" s="240">
        <v>113</v>
      </c>
      <c r="P13" s="240">
        <v>148</v>
      </c>
      <c r="Q13" s="240">
        <v>125</v>
      </c>
      <c r="R13" s="240">
        <v>138</v>
      </c>
      <c r="S13" s="240">
        <v>120</v>
      </c>
      <c r="T13" s="240">
        <v>79</v>
      </c>
      <c r="U13" s="240">
        <v>79</v>
      </c>
      <c r="V13" s="240">
        <v>68</v>
      </c>
      <c r="W13" s="239">
        <v>2351</v>
      </c>
    </row>
    <row r="14" spans="1:24" x14ac:dyDescent="0.2">
      <c r="A14" s="39" t="s">
        <v>52</v>
      </c>
      <c r="B14" s="238">
        <v>95</v>
      </c>
      <c r="C14" s="240">
        <v>107</v>
      </c>
      <c r="D14" s="240">
        <v>124</v>
      </c>
      <c r="E14" s="240">
        <v>135</v>
      </c>
      <c r="F14" s="240">
        <v>107</v>
      </c>
      <c r="G14" s="240">
        <v>119</v>
      </c>
      <c r="H14" s="240">
        <v>145</v>
      </c>
      <c r="I14" s="240">
        <v>137</v>
      </c>
      <c r="J14" s="240">
        <v>107</v>
      </c>
      <c r="K14" s="240">
        <v>111</v>
      </c>
      <c r="L14" s="239">
        <v>119</v>
      </c>
      <c r="M14" s="238">
        <v>125</v>
      </c>
      <c r="N14" s="240">
        <v>105</v>
      </c>
      <c r="O14" s="240">
        <v>132</v>
      </c>
      <c r="P14" s="240">
        <v>115</v>
      </c>
      <c r="Q14" s="240">
        <v>122</v>
      </c>
      <c r="R14" s="240">
        <v>110</v>
      </c>
      <c r="S14" s="240">
        <v>121</v>
      </c>
      <c r="T14" s="240">
        <v>98</v>
      </c>
      <c r="U14" s="240">
        <v>74</v>
      </c>
      <c r="V14" s="240">
        <v>99</v>
      </c>
      <c r="W14" s="239">
        <v>2407</v>
      </c>
    </row>
    <row r="15" spans="1:24" x14ac:dyDescent="0.2">
      <c r="A15" s="39" t="s">
        <v>53</v>
      </c>
      <c r="B15" s="238">
        <v>955</v>
      </c>
      <c r="C15" s="240">
        <v>991</v>
      </c>
      <c r="D15" s="240">
        <v>1066</v>
      </c>
      <c r="E15" s="240">
        <v>1095</v>
      </c>
      <c r="F15" s="240">
        <v>1041</v>
      </c>
      <c r="G15" s="240">
        <v>1068</v>
      </c>
      <c r="H15" s="240">
        <v>1111</v>
      </c>
      <c r="I15" s="240">
        <v>1045</v>
      </c>
      <c r="J15" s="240">
        <v>1092</v>
      </c>
      <c r="K15" s="240">
        <v>1074</v>
      </c>
      <c r="L15" s="239">
        <v>1067</v>
      </c>
      <c r="M15" s="238">
        <v>1142</v>
      </c>
      <c r="N15" s="240">
        <v>1103</v>
      </c>
      <c r="O15" s="240">
        <v>1072</v>
      </c>
      <c r="P15" s="240">
        <v>1103</v>
      </c>
      <c r="Q15" s="240">
        <v>1097</v>
      </c>
      <c r="R15" s="240">
        <v>1052</v>
      </c>
      <c r="S15" s="240">
        <v>1037</v>
      </c>
      <c r="T15" s="240">
        <v>867</v>
      </c>
      <c r="U15" s="240">
        <v>820</v>
      </c>
      <c r="V15" s="240">
        <v>981</v>
      </c>
      <c r="W15" s="239">
        <v>21879</v>
      </c>
    </row>
    <row r="16" spans="1:24" x14ac:dyDescent="0.2">
      <c r="A16" s="39" t="s">
        <v>54</v>
      </c>
      <c r="B16" s="238">
        <v>667</v>
      </c>
      <c r="C16" s="240">
        <v>694</v>
      </c>
      <c r="D16" s="240">
        <v>695</v>
      </c>
      <c r="E16" s="240">
        <v>733</v>
      </c>
      <c r="F16" s="240">
        <v>762</v>
      </c>
      <c r="G16" s="240">
        <v>730</v>
      </c>
      <c r="H16" s="240">
        <v>709</v>
      </c>
      <c r="I16" s="240">
        <v>703</v>
      </c>
      <c r="J16" s="240">
        <v>738</v>
      </c>
      <c r="K16" s="240">
        <v>715</v>
      </c>
      <c r="L16" s="239">
        <v>734</v>
      </c>
      <c r="M16" s="238">
        <v>702</v>
      </c>
      <c r="N16" s="240">
        <v>705</v>
      </c>
      <c r="O16" s="240">
        <v>717</v>
      </c>
      <c r="P16" s="240">
        <v>735</v>
      </c>
      <c r="Q16" s="240">
        <v>753</v>
      </c>
      <c r="R16" s="240">
        <v>735</v>
      </c>
      <c r="S16" s="240">
        <v>669</v>
      </c>
      <c r="T16" s="240">
        <v>618</v>
      </c>
      <c r="U16" s="240">
        <v>516</v>
      </c>
      <c r="V16" s="240">
        <v>624</v>
      </c>
      <c r="W16" s="239">
        <v>14654</v>
      </c>
    </row>
    <row r="17" spans="1:24" x14ac:dyDescent="0.2">
      <c r="A17" s="39" t="s">
        <v>63</v>
      </c>
      <c r="B17" s="238">
        <v>99</v>
      </c>
      <c r="C17" s="240">
        <v>101</v>
      </c>
      <c r="D17" s="240">
        <v>108</v>
      </c>
      <c r="E17" s="240">
        <v>85</v>
      </c>
      <c r="F17" s="240">
        <v>102</v>
      </c>
      <c r="G17" s="240">
        <v>87</v>
      </c>
      <c r="H17" s="240">
        <v>102</v>
      </c>
      <c r="I17" s="240">
        <v>100</v>
      </c>
      <c r="J17" s="240">
        <v>87</v>
      </c>
      <c r="K17" s="240">
        <v>113</v>
      </c>
      <c r="L17" s="239">
        <v>110</v>
      </c>
      <c r="M17" s="238">
        <v>114</v>
      </c>
      <c r="N17" s="240">
        <v>104</v>
      </c>
      <c r="O17" s="240">
        <v>100</v>
      </c>
      <c r="P17" s="240">
        <v>114</v>
      </c>
      <c r="Q17" s="240">
        <v>132</v>
      </c>
      <c r="R17" s="240">
        <v>114</v>
      </c>
      <c r="S17" s="240">
        <v>107</v>
      </c>
      <c r="T17" s="240">
        <v>84</v>
      </c>
      <c r="U17" s="240">
        <v>77</v>
      </c>
      <c r="V17" s="240">
        <v>103</v>
      </c>
      <c r="W17" s="239">
        <v>2143</v>
      </c>
    </row>
    <row r="18" spans="1:24" x14ac:dyDescent="0.2">
      <c r="A18" s="39" t="s">
        <v>55</v>
      </c>
      <c r="B18" s="238">
        <v>2266</v>
      </c>
      <c r="C18" s="240">
        <v>2310</v>
      </c>
      <c r="D18" s="240">
        <v>2346</v>
      </c>
      <c r="E18" s="240">
        <v>2338</v>
      </c>
      <c r="F18" s="240">
        <v>2365</v>
      </c>
      <c r="G18" s="240">
        <v>2351</v>
      </c>
      <c r="H18" s="240">
        <v>2264</v>
      </c>
      <c r="I18" s="240">
        <v>2365</v>
      </c>
      <c r="J18" s="240">
        <v>2370</v>
      </c>
      <c r="K18" s="240">
        <v>2388</v>
      </c>
      <c r="L18" s="239">
        <v>2331</v>
      </c>
      <c r="M18" s="238">
        <v>2369</v>
      </c>
      <c r="N18" s="240">
        <v>2326</v>
      </c>
      <c r="O18" s="240">
        <v>2471</v>
      </c>
      <c r="P18" s="240">
        <v>2294</v>
      </c>
      <c r="Q18" s="240">
        <v>2334</v>
      </c>
      <c r="R18" s="240">
        <v>2234</v>
      </c>
      <c r="S18" s="240">
        <v>2252</v>
      </c>
      <c r="T18" s="240">
        <v>1956</v>
      </c>
      <c r="U18" s="240">
        <v>1700</v>
      </c>
      <c r="V18" s="240">
        <v>1783</v>
      </c>
      <c r="W18" s="239">
        <v>47413</v>
      </c>
    </row>
    <row r="19" spans="1:24" x14ac:dyDescent="0.2">
      <c r="A19" s="39" t="s">
        <v>62</v>
      </c>
      <c r="B19" s="238">
        <v>581</v>
      </c>
      <c r="C19" s="240">
        <v>539</v>
      </c>
      <c r="D19" s="240">
        <v>591</v>
      </c>
      <c r="E19" s="240">
        <v>574</v>
      </c>
      <c r="F19" s="240">
        <v>627</v>
      </c>
      <c r="G19" s="240">
        <v>656</v>
      </c>
      <c r="H19" s="240">
        <v>592</v>
      </c>
      <c r="I19" s="240">
        <v>577</v>
      </c>
      <c r="J19" s="240">
        <v>577</v>
      </c>
      <c r="K19" s="240">
        <v>592</v>
      </c>
      <c r="L19" s="239">
        <v>555</v>
      </c>
      <c r="M19" s="238">
        <v>594</v>
      </c>
      <c r="N19" s="240">
        <v>579</v>
      </c>
      <c r="O19" s="240">
        <v>607</v>
      </c>
      <c r="P19" s="240">
        <v>620</v>
      </c>
      <c r="Q19" s="240">
        <v>562</v>
      </c>
      <c r="R19" s="240">
        <v>576</v>
      </c>
      <c r="S19" s="240">
        <v>555</v>
      </c>
      <c r="T19" s="240">
        <v>517</v>
      </c>
      <c r="U19" s="240">
        <v>436</v>
      </c>
      <c r="V19" s="240">
        <v>353</v>
      </c>
      <c r="W19" s="239">
        <v>11860</v>
      </c>
    </row>
    <row r="20" spans="1:24" ht="12.75" customHeight="1" x14ac:dyDescent="0.2">
      <c r="A20" s="39" t="s">
        <v>64</v>
      </c>
      <c r="B20" s="238">
        <v>336</v>
      </c>
      <c r="C20" s="240">
        <v>373</v>
      </c>
      <c r="D20" s="240">
        <v>376</v>
      </c>
      <c r="E20" s="240">
        <v>389</v>
      </c>
      <c r="F20" s="240">
        <v>381</v>
      </c>
      <c r="G20" s="240">
        <v>392</v>
      </c>
      <c r="H20" s="240">
        <v>381</v>
      </c>
      <c r="I20" s="240">
        <v>377</v>
      </c>
      <c r="J20" s="240">
        <v>374</v>
      </c>
      <c r="K20" s="240">
        <v>415</v>
      </c>
      <c r="L20" s="239">
        <v>424</v>
      </c>
      <c r="M20" s="238">
        <v>375</v>
      </c>
      <c r="N20" s="240">
        <v>394</v>
      </c>
      <c r="O20" s="240">
        <v>416</v>
      </c>
      <c r="P20" s="240">
        <v>408</v>
      </c>
      <c r="Q20" s="240">
        <v>396</v>
      </c>
      <c r="R20" s="240">
        <v>447</v>
      </c>
      <c r="S20" s="240">
        <v>379</v>
      </c>
      <c r="T20" s="240">
        <v>379</v>
      </c>
      <c r="U20" s="240">
        <v>276</v>
      </c>
      <c r="V20" s="240">
        <v>306</v>
      </c>
      <c r="W20" s="239">
        <v>7994</v>
      </c>
    </row>
    <row r="21" spans="1:24" x14ac:dyDescent="0.2">
      <c r="A21" s="39" t="s">
        <v>46</v>
      </c>
      <c r="B21" s="238">
        <v>595</v>
      </c>
      <c r="C21" s="240">
        <v>651</v>
      </c>
      <c r="D21" s="240">
        <v>638</v>
      </c>
      <c r="E21" s="240">
        <v>654</v>
      </c>
      <c r="F21" s="240">
        <v>638</v>
      </c>
      <c r="G21" s="240">
        <v>627</v>
      </c>
      <c r="H21" s="240">
        <v>597</v>
      </c>
      <c r="I21" s="240">
        <v>644</v>
      </c>
      <c r="J21" s="240">
        <v>642</v>
      </c>
      <c r="K21" s="240">
        <v>652</v>
      </c>
      <c r="L21" s="239">
        <v>599</v>
      </c>
      <c r="M21" s="238">
        <v>647</v>
      </c>
      <c r="N21" s="240">
        <v>648</v>
      </c>
      <c r="O21" s="240">
        <v>586</v>
      </c>
      <c r="P21" s="240">
        <v>616</v>
      </c>
      <c r="Q21" s="240">
        <v>573</v>
      </c>
      <c r="R21" s="240">
        <v>573</v>
      </c>
      <c r="S21" s="240">
        <v>523</v>
      </c>
      <c r="T21" s="240">
        <v>465</v>
      </c>
      <c r="U21" s="240">
        <v>352</v>
      </c>
      <c r="V21" s="240">
        <v>340</v>
      </c>
      <c r="W21" s="239">
        <v>12260</v>
      </c>
    </row>
    <row r="22" spans="1:24" x14ac:dyDescent="0.2">
      <c r="A22" s="39" t="s">
        <v>47</v>
      </c>
      <c r="B22" s="238">
        <v>506</v>
      </c>
      <c r="C22" s="240">
        <v>533</v>
      </c>
      <c r="D22" s="240">
        <v>495</v>
      </c>
      <c r="E22" s="240">
        <v>551</v>
      </c>
      <c r="F22" s="240">
        <v>571</v>
      </c>
      <c r="G22" s="240">
        <v>545</v>
      </c>
      <c r="H22" s="240">
        <v>530</v>
      </c>
      <c r="I22" s="240">
        <v>556</v>
      </c>
      <c r="J22" s="240">
        <v>557</v>
      </c>
      <c r="K22" s="240">
        <v>507</v>
      </c>
      <c r="L22" s="239">
        <v>613</v>
      </c>
      <c r="M22" s="238">
        <v>613</v>
      </c>
      <c r="N22" s="240">
        <v>601</v>
      </c>
      <c r="O22" s="240">
        <v>656</v>
      </c>
      <c r="P22" s="240">
        <v>633</v>
      </c>
      <c r="Q22" s="240">
        <v>618</v>
      </c>
      <c r="R22" s="240">
        <v>637</v>
      </c>
      <c r="S22" s="240">
        <v>624</v>
      </c>
      <c r="T22" s="240">
        <v>589</v>
      </c>
      <c r="U22" s="240">
        <v>478</v>
      </c>
      <c r="V22" s="240">
        <v>675</v>
      </c>
      <c r="W22" s="239">
        <v>12088</v>
      </c>
    </row>
    <row r="23" spans="1:24" x14ac:dyDescent="0.2">
      <c r="A23" s="39" t="s">
        <v>57</v>
      </c>
      <c r="B23" s="238">
        <v>522</v>
      </c>
      <c r="C23" s="240">
        <v>514</v>
      </c>
      <c r="D23" s="240">
        <v>514</v>
      </c>
      <c r="E23" s="240">
        <v>547</v>
      </c>
      <c r="F23" s="240">
        <v>543</v>
      </c>
      <c r="G23" s="240">
        <v>549</v>
      </c>
      <c r="H23" s="240">
        <v>565</v>
      </c>
      <c r="I23" s="240">
        <v>523</v>
      </c>
      <c r="J23" s="240">
        <v>544</v>
      </c>
      <c r="K23" s="240">
        <v>601</v>
      </c>
      <c r="L23" s="239">
        <v>566</v>
      </c>
      <c r="M23" s="238">
        <v>621</v>
      </c>
      <c r="N23" s="240">
        <v>582</v>
      </c>
      <c r="O23" s="240">
        <v>577</v>
      </c>
      <c r="P23" s="240">
        <v>567</v>
      </c>
      <c r="Q23" s="240">
        <v>493</v>
      </c>
      <c r="R23" s="240">
        <v>596</v>
      </c>
      <c r="S23" s="240">
        <v>534</v>
      </c>
      <c r="T23" s="240">
        <v>433</v>
      </c>
      <c r="U23" s="240">
        <v>342</v>
      </c>
      <c r="V23" s="240">
        <v>353</v>
      </c>
      <c r="W23" s="239">
        <v>11086</v>
      </c>
    </row>
    <row r="24" spans="1:24" x14ac:dyDescent="0.2">
      <c r="A24" s="39" t="s">
        <v>59</v>
      </c>
      <c r="B24" s="238">
        <v>1395</v>
      </c>
      <c r="C24" s="240">
        <v>1401</v>
      </c>
      <c r="D24" s="240">
        <v>1416</v>
      </c>
      <c r="E24" s="240">
        <v>1508</v>
      </c>
      <c r="F24" s="240">
        <v>1482</v>
      </c>
      <c r="G24" s="240">
        <v>1659</v>
      </c>
      <c r="H24" s="240">
        <v>1520</v>
      </c>
      <c r="I24" s="240">
        <v>1562</v>
      </c>
      <c r="J24" s="240">
        <v>1642</v>
      </c>
      <c r="K24" s="240">
        <v>1687</v>
      </c>
      <c r="L24" s="239">
        <v>1716</v>
      </c>
      <c r="M24" s="238">
        <v>1727</v>
      </c>
      <c r="N24" s="240">
        <v>1702</v>
      </c>
      <c r="O24" s="240">
        <v>1788</v>
      </c>
      <c r="P24" s="240">
        <v>1702</v>
      </c>
      <c r="Q24" s="240">
        <v>1688</v>
      </c>
      <c r="R24" s="240">
        <v>1769</v>
      </c>
      <c r="S24" s="240">
        <v>1601</v>
      </c>
      <c r="T24" s="240">
        <v>1349</v>
      </c>
      <c r="U24" s="240">
        <v>1102</v>
      </c>
      <c r="V24" s="240">
        <v>1105</v>
      </c>
      <c r="W24" s="239">
        <v>32521</v>
      </c>
      <c r="X24" s="27"/>
    </row>
    <row r="25" spans="1:24" x14ac:dyDescent="0.2">
      <c r="A25" s="39" t="s">
        <v>65</v>
      </c>
      <c r="B25" s="238">
        <v>106</v>
      </c>
      <c r="C25" s="240">
        <v>87</v>
      </c>
      <c r="D25" s="240">
        <v>96</v>
      </c>
      <c r="E25" s="240">
        <v>106</v>
      </c>
      <c r="F25" s="240">
        <v>104</v>
      </c>
      <c r="G25" s="240">
        <v>96</v>
      </c>
      <c r="H25" s="240">
        <v>92</v>
      </c>
      <c r="I25" s="240">
        <v>90</v>
      </c>
      <c r="J25" s="240">
        <v>108</v>
      </c>
      <c r="K25" s="240">
        <v>104</v>
      </c>
      <c r="L25" s="239">
        <v>112</v>
      </c>
      <c r="M25" s="238">
        <v>123</v>
      </c>
      <c r="N25" s="240">
        <v>121</v>
      </c>
      <c r="O25" s="240">
        <v>129</v>
      </c>
      <c r="P25" s="240">
        <v>114</v>
      </c>
      <c r="Q25" s="240">
        <v>104</v>
      </c>
      <c r="R25" s="240">
        <v>108</v>
      </c>
      <c r="S25" s="240">
        <v>97</v>
      </c>
      <c r="T25" s="240">
        <v>103</v>
      </c>
      <c r="U25" s="240">
        <v>83</v>
      </c>
      <c r="V25" s="240">
        <v>88</v>
      </c>
      <c r="W25" s="239">
        <v>2171</v>
      </c>
      <c r="X25" s="27"/>
    </row>
    <row r="26" spans="1:24" x14ac:dyDescent="0.2">
      <c r="A26" s="39" t="s">
        <v>43</v>
      </c>
      <c r="B26" s="238">
        <v>65</v>
      </c>
      <c r="C26" s="240">
        <v>61</v>
      </c>
      <c r="D26" s="240">
        <v>57</v>
      </c>
      <c r="E26" s="240">
        <v>84</v>
      </c>
      <c r="F26" s="240">
        <v>79</v>
      </c>
      <c r="G26" s="240">
        <v>74</v>
      </c>
      <c r="H26" s="240">
        <v>83</v>
      </c>
      <c r="I26" s="240">
        <v>79</v>
      </c>
      <c r="J26" s="240">
        <v>81</v>
      </c>
      <c r="K26" s="240">
        <v>88</v>
      </c>
      <c r="L26" s="239">
        <v>87</v>
      </c>
      <c r="M26" s="238">
        <v>75</v>
      </c>
      <c r="N26" s="240">
        <v>85</v>
      </c>
      <c r="O26" s="240">
        <v>95</v>
      </c>
      <c r="P26" s="240">
        <v>81</v>
      </c>
      <c r="Q26" s="240">
        <v>99</v>
      </c>
      <c r="R26" s="240">
        <v>88</v>
      </c>
      <c r="S26" s="240">
        <v>72</v>
      </c>
      <c r="T26" s="240">
        <v>57</v>
      </c>
      <c r="U26" s="240">
        <v>59</v>
      </c>
      <c r="V26" s="240">
        <v>52</v>
      </c>
      <c r="W26" s="239">
        <v>1601</v>
      </c>
    </row>
    <row r="27" spans="1:24" x14ac:dyDescent="0.2">
      <c r="A27" s="39" t="s">
        <v>44</v>
      </c>
      <c r="B27" s="238">
        <v>76</v>
      </c>
      <c r="C27" s="240">
        <v>99</v>
      </c>
      <c r="D27" s="240">
        <v>95</v>
      </c>
      <c r="E27" s="240">
        <v>86</v>
      </c>
      <c r="F27" s="240">
        <v>92</v>
      </c>
      <c r="G27" s="240">
        <v>106</v>
      </c>
      <c r="H27" s="240">
        <v>103</v>
      </c>
      <c r="I27" s="240">
        <v>115</v>
      </c>
      <c r="J27" s="240">
        <v>114</v>
      </c>
      <c r="K27" s="240">
        <v>102</v>
      </c>
      <c r="L27" s="239">
        <v>104</v>
      </c>
      <c r="M27" s="238">
        <v>112</v>
      </c>
      <c r="N27" s="240">
        <v>109</v>
      </c>
      <c r="O27" s="240">
        <v>103</v>
      </c>
      <c r="P27" s="240">
        <v>102</v>
      </c>
      <c r="Q27" s="240">
        <v>112</v>
      </c>
      <c r="R27" s="240">
        <v>112</v>
      </c>
      <c r="S27" s="240">
        <v>84</v>
      </c>
      <c r="T27" s="240">
        <v>83</v>
      </c>
      <c r="U27" s="240">
        <v>61</v>
      </c>
      <c r="V27" s="240">
        <v>53</v>
      </c>
      <c r="W27" s="239">
        <v>2023</v>
      </c>
    </row>
    <row r="28" spans="1:24" x14ac:dyDescent="0.2">
      <c r="A28" s="39" t="s">
        <v>45</v>
      </c>
      <c r="B28" s="238">
        <v>184</v>
      </c>
      <c r="C28" s="240">
        <v>188</v>
      </c>
      <c r="D28" s="240">
        <v>206</v>
      </c>
      <c r="E28" s="240">
        <v>171</v>
      </c>
      <c r="F28" s="240">
        <v>193</v>
      </c>
      <c r="G28" s="240">
        <v>213</v>
      </c>
      <c r="H28" s="240">
        <v>211</v>
      </c>
      <c r="I28" s="240">
        <v>207</v>
      </c>
      <c r="J28" s="240">
        <v>188</v>
      </c>
      <c r="K28" s="240">
        <v>213</v>
      </c>
      <c r="L28" s="239">
        <v>246</v>
      </c>
      <c r="M28" s="238">
        <v>223</v>
      </c>
      <c r="N28" s="240">
        <v>208</v>
      </c>
      <c r="O28" s="240">
        <v>213</v>
      </c>
      <c r="P28" s="240">
        <v>236</v>
      </c>
      <c r="Q28" s="240">
        <v>228</v>
      </c>
      <c r="R28" s="240">
        <v>224</v>
      </c>
      <c r="S28" s="240">
        <v>219</v>
      </c>
      <c r="T28" s="240">
        <v>166</v>
      </c>
      <c r="U28" s="240">
        <v>154</v>
      </c>
      <c r="V28" s="240">
        <v>120</v>
      </c>
      <c r="W28" s="239">
        <v>4211</v>
      </c>
    </row>
    <row r="29" spans="1:24" x14ac:dyDescent="0.2">
      <c r="A29" s="39" t="s">
        <v>49</v>
      </c>
      <c r="B29" s="238">
        <v>152</v>
      </c>
      <c r="C29" s="240">
        <v>151</v>
      </c>
      <c r="D29" s="240">
        <v>177</v>
      </c>
      <c r="E29" s="240">
        <v>160</v>
      </c>
      <c r="F29" s="240">
        <v>166</v>
      </c>
      <c r="G29" s="240">
        <v>166</v>
      </c>
      <c r="H29" s="240">
        <v>188</v>
      </c>
      <c r="I29" s="240">
        <v>158</v>
      </c>
      <c r="J29" s="240">
        <v>185</v>
      </c>
      <c r="K29" s="240">
        <v>177</v>
      </c>
      <c r="L29" s="239">
        <v>177</v>
      </c>
      <c r="M29" s="238">
        <v>187</v>
      </c>
      <c r="N29" s="240">
        <v>163</v>
      </c>
      <c r="O29" s="240">
        <v>169</v>
      </c>
      <c r="P29" s="240">
        <v>171</v>
      </c>
      <c r="Q29" s="240">
        <v>166</v>
      </c>
      <c r="R29" s="240">
        <v>171</v>
      </c>
      <c r="S29" s="240">
        <v>141</v>
      </c>
      <c r="T29" s="240">
        <v>122</v>
      </c>
      <c r="U29" s="240">
        <v>99</v>
      </c>
      <c r="V29" s="240">
        <v>84</v>
      </c>
      <c r="W29" s="239">
        <v>3330</v>
      </c>
    </row>
    <row r="30" spans="1:24" x14ac:dyDescent="0.2">
      <c r="A30" s="39" t="s">
        <v>58</v>
      </c>
      <c r="B30" s="238">
        <v>927</v>
      </c>
      <c r="C30" s="240">
        <v>960</v>
      </c>
      <c r="D30" s="240">
        <v>960</v>
      </c>
      <c r="E30" s="240">
        <v>1011</v>
      </c>
      <c r="F30" s="240">
        <v>996</v>
      </c>
      <c r="G30" s="240">
        <v>986</v>
      </c>
      <c r="H30" s="240">
        <v>984</v>
      </c>
      <c r="I30" s="240">
        <v>1013</v>
      </c>
      <c r="J30" s="240">
        <v>1029</v>
      </c>
      <c r="K30" s="240">
        <v>1040</v>
      </c>
      <c r="L30" s="239">
        <v>1023</v>
      </c>
      <c r="M30" s="238">
        <v>1031</v>
      </c>
      <c r="N30" s="240">
        <v>1088</v>
      </c>
      <c r="O30" s="240">
        <v>1035</v>
      </c>
      <c r="P30" s="240">
        <v>1047</v>
      </c>
      <c r="Q30" s="240">
        <v>1067</v>
      </c>
      <c r="R30" s="240">
        <v>985</v>
      </c>
      <c r="S30" s="240">
        <v>994</v>
      </c>
      <c r="T30" s="240">
        <v>897</v>
      </c>
      <c r="U30" s="240">
        <v>720</v>
      </c>
      <c r="V30" s="240">
        <v>904</v>
      </c>
      <c r="W30" s="239">
        <v>20697</v>
      </c>
    </row>
    <row r="31" spans="1:24" x14ac:dyDescent="0.2">
      <c r="A31" s="39" t="s">
        <v>56</v>
      </c>
      <c r="B31" s="238">
        <v>479</v>
      </c>
      <c r="C31" s="240">
        <v>559</v>
      </c>
      <c r="D31" s="240">
        <v>536</v>
      </c>
      <c r="E31" s="240">
        <v>554</v>
      </c>
      <c r="F31" s="240">
        <v>618</v>
      </c>
      <c r="G31" s="240">
        <v>597</v>
      </c>
      <c r="H31" s="240">
        <v>548</v>
      </c>
      <c r="I31" s="240">
        <v>612</v>
      </c>
      <c r="J31" s="240">
        <v>602</v>
      </c>
      <c r="K31" s="240">
        <v>622</v>
      </c>
      <c r="L31" s="239">
        <v>610</v>
      </c>
      <c r="M31" s="238">
        <v>629</v>
      </c>
      <c r="N31" s="240">
        <v>587</v>
      </c>
      <c r="O31" s="240">
        <v>612</v>
      </c>
      <c r="P31" s="240">
        <v>598</v>
      </c>
      <c r="Q31" s="240">
        <v>592</v>
      </c>
      <c r="R31" s="240">
        <v>597</v>
      </c>
      <c r="S31" s="240">
        <v>617</v>
      </c>
      <c r="T31" s="240">
        <v>512</v>
      </c>
      <c r="U31" s="240">
        <v>389</v>
      </c>
      <c r="V31" s="240">
        <v>392</v>
      </c>
      <c r="W31" s="239">
        <v>11862</v>
      </c>
    </row>
    <row r="32" spans="1:24" x14ac:dyDescent="0.2">
      <c r="A32" s="39" t="s">
        <v>60</v>
      </c>
      <c r="B32" s="238">
        <v>60</v>
      </c>
      <c r="C32" s="240">
        <v>73</v>
      </c>
      <c r="D32" s="240">
        <v>62</v>
      </c>
      <c r="E32" s="240">
        <v>75</v>
      </c>
      <c r="F32" s="240">
        <v>70</v>
      </c>
      <c r="G32" s="240">
        <v>75</v>
      </c>
      <c r="H32" s="240">
        <v>65</v>
      </c>
      <c r="I32" s="240">
        <v>75</v>
      </c>
      <c r="J32" s="240">
        <v>79</v>
      </c>
      <c r="K32" s="240">
        <v>83</v>
      </c>
      <c r="L32" s="239">
        <v>72</v>
      </c>
      <c r="M32" s="238">
        <v>77</v>
      </c>
      <c r="N32" s="240">
        <v>90</v>
      </c>
      <c r="O32" s="240">
        <v>81</v>
      </c>
      <c r="P32" s="240">
        <v>71</v>
      </c>
      <c r="Q32" s="240">
        <v>93</v>
      </c>
      <c r="R32" s="240">
        <v>80</v>
      </c>
      <c r="S32" s="240">
        <v>78</v>
      </c>
      <c r="T32" s="240">
        <v>65</v>
      </c>
      <c r="U32" s="240">
        <v>50</v>
      </c>
      <c r="V32" s="240">
        <v>66</v>
      </c>
      <c r="W32" s="239">
        <v>1540</v>
      </c>
    </row>
    <row r="33" spans="1:26" ht="12.75" customHeight="1" x14ac:dyDescent="0.2">
      <c r="A33" s="39" t="s">
        <v>48</v>
      </c>
      <c r="B33" s="238">
        <v>1152</v>
      </c>
      <c r="C33" s="240">
        <v>1179</v>
      </c>
      <c r="D33" s="240">
        <v>1192</v>
      </c>
      <c r="E33" s="240">
        <v>1251</v>
      </c>
      <c r="F33" s="240">
        <v>1284</v>
      </c>
      <c r="G33" s="240">
        <v>1241</v>
      </c>
      <c r="H33" s="240">
        <v>1339</v>
      </c>
      <c r="I33" s="240">
        <v>1280</v>
      </c>
      <c r="J33" s="240">
        <v>1256</v>
      </c>
      <c r="K33" s="240">
        <v>1276</v>
      </c>
      <c r="L33" s="239">
        <v>1275</v>
      </c>
      <c r="M33" s="238">
        <v>1207</v>
      </c>
      <c r="N33" s="240">
        <v>1239</v>
      </c>
      <c r="O33" s="240">
        <v>1333</v>
      </c>
      <c r="P33" s="240">
        <v>1285</v>
      </c>
      <c r="Q33" s="240">
        <v>1208</v>
      </c>
      <c r="R33" s="240">
        <v>1242</v>
      </c>
      <c r="S33" s="240">
        <v>1202</v>
      </c>
      <c r="T33" s="240">
        <v>1082</v>
      </c>
      <c r="U33" s="240">
        <v>842</v>
      </c>
      <c r="V33" s="240">
        <v>737</v>
      </c>
      <c r="W33" s="239">
        <v>25102</v>
      </c>
    </row>
    <row r="34" spans="1:26" ht="13.5" thickBot="1" x14ac:dyDescent="0.25">
      <c r="A34" s="39" t="s">
        <v>50</v>
      </c>
      <c r="B34" s="238">
        <v>142</v>
      </c>
      <c r="C34" s="240">
        <v>134</v>
      </c>
      <c r="D34" s="240">
        <v>173</v>
      </c>
      <c r="E34" s="240">
        <v>156</v>
      </c>
      <c r="F34" s="240">
        <v>163</v>
      </c>
      <c r="G34" s="240">
        <v>185</v>
      </c>
      <c r="H34" s="240">
        <v>169</v>
      </c>
      <c r="I34" s="240">
        <v>194</v>
      </c>
      <c r="J34" s="240">
        <v>187</v>
      </c>
      <c r="K34" s="240">
        <v>176</v>
      </c>
      <c r="L34" s="239">
        <v>210</v>
      </c>
      <c r="M34" s="238">
        <v>181</v>
      </c>
      <c r="N34" s="240">
        <v>184</v>
      </c>
      <c r="O34" s="240">
        <v>192</v>
      </c>
      <c r="P34" s="240">
        <v>184</v>
      </c>
      <c r="Q34" s="240">
        <v>181</v>
      </c>
      <c r="R34" s="240">
        <v>191</v>
      </c>
      <c r="S34" s="240">
        <v>174</v>
      </c>
      <c r="T34" s="318">
        <v>157</v>
      </c>
      <c r="U34" s="240">
        <v>121</v>
      </c>
      <c r="V34" s="240">
        <v>71</v>
      </c>
      <c r="W34" s="239">
        <v>3525</v>
      </c>
    </row>
    <row r="35" spans="1:26" ht="14.25" thickTop="1" thickBot="1" x14ac:dyDescent="0.25">
      <c r="A35" s="362" t="s">
        <v>61</v>
      </c>
      <c r="B35" s="360">
        <v>1198</v>
      </c>
      <c r="C35" s="321">
        <v>1208</v>
      </c>
      <c r="D35" s="321">
        <v>1259</v>
      </c>
      <c r="E35" s="321">
        <v>1273</v>
      </c>
      <c r="F35" s="321">
        <v>1324</v>
      </c>
      <c r="G35" s="321">
        <v>1324</v>
      </c>
      <c r="H35" s="321">
        <v>1437</v>
      </c>
      <c r="I35" s="321">
        <v>1313</v>
      </c>
      <c r="J35" s="321">
        <v>1294</v>
      </c>
      <c r="K35" s="321">
        <v>1369</v>
      </c>
      <c r="L35" s="361">
        <v>1363</v>
      </c>
      <c r="M35" s="360">
        <v>1425</v>
      </c>
      <c r="N35" s="321">
        <v>1370</v>
      </c>
      <c r="O35" s="321">
        <v>1391</v>
      </c>
      <c r="P35" s="321">
        <v>1363</v>
      </c>
      <c r="Q35" s="321">
        <v>1408</v>
      </c>
      <c r="R35" s="321">
        <v>1290</v>
      </c>
      <c r="S35" s="321">
        <v>1332</v>
      </c>
      <c r="T35" s="363">
        <v>1174</v>
      </c>
      <c r="U35" s="321">
        <v>961</v>
      </c>
      <c r="V35" s="321">
        <v>1047</v>
      </c>
      <c r="W35" s="361">
        <v>27123</v>
      </c>
    </row>
    <row r="36" spans="1:26" ht="14.25" thickTop="1" thickBot="1" x14ac:dyDescent="0.25">
      <c r="A36" s="36" t="s">
        <v>170</v>
      </c>
      <c r="B36" s="242">
        <v>18</v>
      </c>
      <c r="C36" s="244">
        <v>40</v>
      </c>
      <c r="D36" s="244">
        <v>33</v>
      </c>
      <c r="E36" s="244">
        <v>27</v>
      </c>
      <c r="F36" s="244">
        <v>24</v>
      </c>
      <c r="G36" s="244">
        <v>21</v>
      </c>
      <c r="H36" s="244">
        <v>28</v>
      </c>
      <c r="I36" s="244">
        <v>26</v>
      </c>
      <c r="J36" s="244">
        <v>26</v>
      </c>
      <c r="K36" s="244">
        <v>23</v>
      </c>
      <c r="L36" s="243">
        <v>26</v>
      </c>
      <c r="M36" s="242">
        <v>20</v>
      </c>
      <c r="N36" s="244">
        <v>26</v>
      </c>
      <c r="O36" s="244">
        <v>20</v>
      </c>
      <c r="P36" s="244">
        <v>18</v>
      </c>
      <c r="Q36" s="244">
        <v>17</v>
      </c>
      <c r="R36" s="244">
        <v>14</v>
      </c>
      <c r="S36" s="244">
        <v>17</v>
      </c>
      <c r="T36" s="244">
        <v>10</v>
      </c>
      <c r="U36" s="244">
        <v>7</v>
      </c>
      <c r="V36" s="260">
        <v>7</v>
      </c>
      <c r="W36" s="241">
        <v>448</v>
      </c>
    </row>
    <row r="37" spans="1:26" s="6" customFormat="1" ht="14.25" thickTop="1" thickBot="1" x14ac:dyDescent="0.25">
      <c r="A37" s="37" t="s">
        <v>66</v>
      </c>
      <c r="B37" s="76">
        <v>12852</v>
      </c>
      <c r="C37" s="78">
        <v>13235</v>
      </c>
      <c r="D37" s="78">
        <v>13504</v>
      </c>
      <c r="E37" s="78">
        <v>13875</v>
      </c>
      <c r="F37" s="78">
        <v>14069</v>
      </c>
      <c r="G37" s="78">
        <v>14214</v>
      </c>
      <c r="H37" s="78">
        <v>14087</v>
      </c>
      <c r="I37" s="78">
        <v>14089</v>
      </c>
      <c r="J37" s="78">
        <v>14189</v>
      </c>
      <c r="K37" s="78">
        <v>14469</v>
      </c>
      <c r="L37" s="77">
        <v>14456</v>
      </c>
      <c r="M37" s="76">
        <v>14686</v>
      </c>
      <c r="N37" s="78">
        <v>14481</v>
      </c>
      <c r="O37" s="78">
        <v>14839</v>
      </c>
      <c r="P37" s="78">
        <v>14552</v>
      </c>
      <c r="Q37" s="78">
        <v>14385</v>
      </c>
      <c r="R37" s="78">
        <v>14301</v>
      </c>
      <c r="S37" s="78">
        <v>13746</v>
      </c>
      <c r="T37" s="78">
        <v>12044</v>
      </c>
      <c r="U37" s="78">
        <v>9958</v>
      </c>
      <c r="V37" s="77">
        <v>10537</v>
      </c>
      <c r="W37" s="77">
        <v>286568</v>
      </c>
      <c r="X37" s="45"/>
    </row>
    <row r="38" spans="1:26" s="6" customFormat="1" ht="4.5" customHeight="1" thickTop="1" x14ac:dyDescent="0.2">
      <c r="A38" s="101"/>
      <c r="B38" s="102"/>
      <c r="C38" s="102"/>
      <c r="D38" s="102"/>
      <c r="E38" s="102"/>
      <c r="F38" s="102"/>
      <c r="G38" s="102"/>
      <c r="H38" s="102"/>
      <c r="I38" s="102"/>
      <c r="J38" s="102"/>
      <c r="K38" s="102"/>
      <c r="L38" s="102"/>
      <c r="M38" s="102"/>
      <c r="N38" s="102"/>
      <c r="O38" s="102"/>
      <c r="P38" s="102"/>
      <c r="Q38" s="102"/>
      <c r="R38" s="102"/>
      <c r="S38" s="102"/>
      <c r="T38" s="102"/>
      <c r="U38" s="102"/>
      <c r="V38" s="102"/>
      <c r="W38" s="102"/>
      <c r="X38" s="45"/>
    </row>
    <row r="39" spans="1:26" ht="28.5" customHeight="1" x14ac:dyDescent="0.2">
      <c r="A39" s="2" t="str">
        <f>ALLOC!A42</f>
        <v>Sources : FR6 de septembre 2019 - CAF de La Réunion</v>
      </c>
      <c r="B39" s="162" t="s">
        <v>285</v>
      </c>
      <c r="C39" s="7" t="s">
        <v>164</v>
      </c>
      <c r="F39" s="7"/>
      <c r="G39" s="7"/>
      <c r="H39" s="27"/>
      <c r="J39" s="8"/>
      <c r="M39" s="162" t="s">
        <v>285</v>
      </c>
      <c r="N39" s="7" t="s">
        <v>164</v>
      </c>
      <c r="O39" s="107"/>
      <c r="P39" s="107"/>
      <c r="Q39" s="7"/>
      <c r="R39" s="7"/>
      <c r="S39" s="27"/>
      <c r="T39" s="107"/>
      <c r="U39" s="8"/>
      <c r="V39" s="107"/>
      <c r="W39" s="27"/>
      <c r="Z39" s="27"/>
    </row>
    <row r="40" spans="1:26" s="8" customFormat="1" ht="21.75" customHeight="1" x14ac:dyDescent="0.2"/>
    <row r="41" spans="1:26" s="8" customFormat="1" ht="11.25" x14ac:dyDescent="0.2">
      <c r="B41" s="49"/>
    </row>
    <row r="42" spans="1:26" s="8" customFormat="1" ht="22.5" customHeight="1" x14ac:dyDescent="0.2"/>
    <row r="43" spans="1:26" s="8" customFormat="1" ht="11.25" x14ac:dyDescent="0.2"/>
    <row r="44" spans="1:26" s="8" customFormat="1" ht="20.25" customHeight="1" x14ac:dyDescent="0.2"/>
    <row r="45" spans="1:26" s="8" customFormat="1" ht="11.25" x14ac:dyDescent="0.2"/>
    <row r="46" spans="1:26" s="8" customFormat="1" ht="19.5" customHeight="1" x14ac:dyDescent="0.2"/>
    <row r="47" spans="1:26" s="8" customFormat="1" ht="11.25" x14ac:dyDescent="0.2"/>
    <row r="48" spans="1:26" s="8" customFormat="1" ht="22.5" customHeight="1" x14ac:dyDescent="0.2"/>
    <row r="49" s="8" customFormat="1" ht="11.25" x14ac:dyDescent="0.2"/>
    <row r="50" s="8" customFormat="1" ht="19.5" customHeight="1" x14ac:dyDescent="0.2"/>
    <row r="51" s="8" customFormat="1" ht="11.25" x14ac:dyDescent="0.2"/>
  </sheetData>
  <mergeCells count="7">
    <mergeCell ref="M10:W10"/>
    <mergeCell ref="M3:W3"/>
    <mergeCell ref="A10:A11"/>
    <mergeCell ref="B10:L10"/>
    <mergeCell ref="B3:L3"/>
    <mergeCell ref="C5:K6"/>
    <mergeCell ref="N5:V6"/>
  </mergeCells>
  <phoneticPr fontId="9" type="noConversion"/>
  <conditionalFormatting sqref="B12:W36">
    <cfRule type="cellIs" dxfId="0" priority="1" operator="lessThan">
      <formula>5</formula>
    </cfRule>
  </conditionalFormatting>
  <hyperlinks>
    <hyperlink ref="A8" location="Sommaire!A1" display="Sommaire"/>
  </hyperlinks>
  <pageMargins left="0.39370078740157483" right="0.39370078740157483" top="0.59055118110236227" bottom="0.59055118110236227" header="0.51181102362204722" footer="0.51181102362204722"/>
  <pageSetup paperSize="9" scale="53" orientation="landscape" r:id="rId1"/>
  <headerFooter alignWithMargins="0">
    <oddHeader>&amp;R&amp;"Arial,Italique"&amp;8Observatoire Statistiques et Etudes - CAF de la Réunion - Mai 2020</oddHeader>
    <oddFooter>&amp;R&amp;8&amp;P/&amp;N</oddFooter>
  </headerFooter>
  <colBreaks count="1" manualBreakCount="1">
    <brk id="12" max="4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8"/>
  <sheetViews>
    <sheetView showGridLines="0" zoomScale="115" zoomScaleNormal="115" zoomScaleSheetLayoutView="90" workbookViewId="0">
      <selection activeCell="J19" sqref="J19"/>
    </sheetView>
  </sheetViews>
  <sheetFormatPr baseColWidth="10" defaultRowHeight="12.75" x14ac:dyDescent="0.2"/>
  <cols>
    <col min="1" max="1" width="40.7109375" style="263" customWidth="1"/>
    <col min="2" max="2" width="19" style="263" bestFit="1" customWidth="1"/>
    <col min="3" max="3" width="18" style="116" bestFit="1" customWidth="1"/>
    <col min="4" max="4" width="11.5703125" style="117" customWidth="1"/>
    <col min="5" max="5" width="13.42578125" style="115" customWidth="1"/>
    <col min="6" max="6" width="13.5703125" style="117" customWidth="1"/>
    <col min="7" max="7" width="12.42578125" style="263" customWidth="1"/>
    <col min="8" max="256" width="11.42578125" style="263"/>
    <col min="257" max="257" width="40.7109375" style="263" customWidth="1"/>
    <col min="258" max="258" width="19" style="263" bestFit="1" customWidth="1"/>
    <col min="259" max="259" width="18" style="263" bestFit="1" customWidth="1"/>
    <col min="260" max="260" width="11.5703125" style="263" customWidth="1"/>
    <col min="261" max="261" width="13.42578125" style="263" customWidth="1"/>
    <col min="262" max="262" width="13.5703125" style="263" customWidth="1"/>
    <col min="263" max="263" width="12.42578125" style="263" customWidth="1"/>
    <col min="264" max="512" width="11.42578125" style="263"/>
    <col min="513" max="513" width="40.7109375" style="263" customWidth="1"/>
    <col min="514" max="514" width="19" style="263" bestFit="1" customWidth="1"/>
    <col min="515" max="515" width="18" style="263" bestFit="1" customWidth="1"/>
    <col min="516" max="516" width="11.5703125" style="263" customWidth="1"/>
    <col min="517" max="517" width="13.42578125" style="263" customWidth="1"/>
    <col min="518" max="518" width="13.5703125" style="263" customWidth="1"/>
    <col min="519" max="519" width="12.42578125" style="263" customWidth="1"/>
    <col min="520" max="768" width="11.42578125" style="263"/>
    <col min="769" max="769" width="40.7109375" style="263" customWidth="1"/>
    <col min="770" max="770" width="19" style="263" bestFit="1" customWidth="1"/>
    <col min="771" max="771" width="18" style="263" bestFit="1" customWidth="1"/>
    <col min="772" max="772" width="11.5703125" style="263" customWidth="1"/>
    <col min="773" max="773" width="13.42578125" style="263" customWidth="1"/>
    <col min="774" max="774" width="13.5703125" style="263" customWidth="1"/>
    <col min="775" max="775" width="12.42578125" style="263" customWidth="1"/>
    <col min="776" max="1024" width="11.42578125" style="263"/>
    <col min="1025" max="1025" width="40.7109375" style="263" customWidth="1"/>
    <col min="1026" max="1026" width="19" style="263" bestFit="1" customWidth="1"/>
    <col min="1027" max="1027" width="18" style="263" bestFit="1" customWidth="1"/>
    <col min="1028" max="1028" width="11.5703125" style="263" customWidth="1"/>
    <col min="1029" max="1029" width="13.42578125" style="263" customWidth="1"/>
    <col min="1030" max="1030" width="13.5703125" style="263" customWidth="1"/>
    <col min="1031" max="1031" width="12.42578125" style="263" customWidth="1"/>
    <col min="1032" max="1280" width="11.42578125" style="263"/>
    <col min="1281" max="1281" width="40.7109375" style="263" customWidth="1"/>
    <col min="1282" max="1282" width="19" style="263" bestFit="1" customWidth="1"/>
    <col min="1283" max="1283" width="18" style="263" bestFit="1" customWidth="1"/>
    <col min="1284" max="1284" width="11.5703125" style="263" customWidth="1"/>
    <col min="1285" max="1285" width="13.42578125" style="263" customWidth="1"/>
    <col min="1286" max="1286" width="13.5703125" style="263" customWidth="1"/>
    <col min="1287" max="1287" width="12.42578125" style="263" customWidth="1"/>
    <col min="1288" max="1536" width="11.42578125" style="263"/>
    <col min="1537" max="1537" width="40.7109375" style="263" customWidth="1"/>
    <col min="1538" max="1538" width="19" style="263" bestFit="1" customWidth="1"/>
    <col min="1539" max="1539" width="18" style="263" bestFit="1" customWidth="1"/>
    <col min="1540" max="1540" width="11.5703125" style="263" customWidth="1"/>
    <col min="1541" max="1541" width="13.42578125" style="263" customWidth="1"/>
    <col min="1542" max="1542" width="13.5703125" style="263" customWidth="1"/>
    <col min="1543" max="1543" width="12.42578125" style="263" customWidth="1"/>
    <col min="1544" max="1792" width="11.42578125" style="263"/>
    <col min="1793" max="1793" width="40.7109375" style="263" customWidth="1"/>
    <col min="1794" max="1794" width="19" style="263" bestFit="1" customWidth="1"/>
    <col min="1795" max="1795" width="18" style="263" bestFit="1" customWidth="1"/>
    <col min="1796" max="1796" width="11.5703125" style="263" customWidth="1"/>
    <col min="1797" max="1797" width="13.42578125" style="263" customWidth="1"/>
    <col min="1798" max="1798" width="13.5703125" style="263" customWidth="1"/>
    <col min="1799" max="1799" width="12.42578125" style="263" customWidth="1"/>
    <col min="1800" max="2048" width="11.42578125" style="263"/>
    <col min="2049" max="2049" width="40.7109375" style="263" customWidth="1"/>
    <col min="2050" max="2050" width="19" style="263" bestFit="1" customWidth="1"/>
    <col min="2051" max="2051" width="18" style="263" bestFit="1" customWidth="1"/>
    <col min="2052" max="2052" width="11.5703125" style="263" customWidth="1"/>
    <col min="2053" max="2053" width="13.42578125" style="263" customWidth="1"/>
    <col min="2054" max="2054" width="13.5703125" style="263" customWidth="1"/>
    <col min="2055" max="2055" width="12.42578125" style="263" customWidth="1"/>
    <col min="2056" max="2304" width="11.42578125" style="263"/>
    <col min="2305" max="2305" width="40.7109375" style="263" customWidth="1"/>
    <col min="2306" max="2306" width="19" style="263" bestFit="1" customWidth="1"/>
    <col min="2307" max="2307" width="18" style="263" bestFit="1" customWidth="1"/>
    <col min="2308" max="2308" width="11.5703125" style="263" customWidth="1"/>
    <col min="2309" max="2309" width="13.42578125" style="263" customWidth="1"/>
    <col min="2310" max="2310" width="13.5703125" style="263" customWidth="1"/>
    <col min="2311" max="2311" width="12.42578125" style="263" customWidth="1"/>
    <col min="2312" max="2560" width="11.42578125" style="263"/>
    <col min="2561" max="2561" width="40.7109375" style="263" customWidth="1"/>
    <col min="2562" max="2562" width="19" style="263" bestFit="1" customWidth="1"/>
    <col min="2563" max="2563" width="18" style="263" bestFit="1" customWidth="1"/>
    <col min="2564" max="2564" width="11.5703125" style="263" customWidth="1"/>
    <col min="2565" max="2565" width="13.42578125" style="263" customWidth="1"/>
    <col min="2566" max="2566" width="13.5703125" style="263" customWidth="1"/>
    <col min="2567" max="2567" width="12.42578125" style="263" customWidth="1"/>
    <col min="2568" max="2816" width="11.42578125" style="263"/>
    <col min="2817" max="2817" width="40.7109375" style="263" customWidth="1"/>
    <col min="2818" max="2818" width="19" style="263" bestFit="1" customWidth="1"/>
    <col min="2819" max="2819" width="18" style="263" bestFit="1" customWidth="1"/>
    <col min="2820" max="2820" width="11.5703125" style="263" customWidth="1"/>
    <col min="2821" max="2821" width="13.42578125" style="263" customWidth="1"/>
    <col min="2822" max="2822" width="13.5703125" style="263" customWidth="1"/>
    <col min="2823" max="2823" width="12.42578125" style="263" customWidth="1"/>
    <col min="2824" max="3072" width="11.42578125" style="263"/>
    <col min="3073" max="3073" width="40.7109375" style="263" customWidth="1"/>
    <col min="3074" max="3074" width="19" style="263" bestFit="1" customWidth="1"/>
    <col min="3075" max="3075" width="18" style="263" bestFit="1" customWidth="1"/>
    <col min="3076" max="3076" width="11.5703125" style="263" customWidth="1"/>
    <col min="3077" max="3077" width="13.42578125" style="263" customWidth="1"/>
    <col min="3078" max="3078" width="13.5703125" style="263" customWidth="1"/>
    <col min="3079" max="3079" width="12.42578125" style="263" customWidth="1"/>
    <col min="3080" max="3328" width="11.42578125" style="263"/>
    <col min="3329" max="3329" width="40.7109375" style="263" customWidth="1"/>
    <col min="3330" max="3330" width="19" style="263" bestFit="1" customWidth="1"/>
    <col min="3331" max="3331" width="18" style="263" bestFit="1" customWidth="1"/>
    <col min="3332" max="3332" width="11.5703125" style="263" customWidth="1"/>
    <col min="3333" max="3333" width="13.42578125" style="263" customWidth="1"/>
    <col min="3334" max="3334" width="13.5703125" style="263" customWidth="1"/>
    <col min="3335" max="3335" width="12.42578125" style="263" customWidth="1"/>
    <col min="3336" max="3584" width="11.42578125" style="263"/>
    <col min="3585" max="3585" width="40.7109375" style="263" customWidth="1"/>
    <col min="3586" max="3586" width="19" style="263" bestFit="1" customWidth="1"/>
    <col min="3587" max="3587" width="18" style="263" bestFit="1" customWidth="1"/>
    <col min="3588" max="3588" width="11.5703125" style="263" customWidth="1"/>
    <col min="3589" max="3589" width="13.42578125" style="263" customWidth="1"/>
    <col min="3590" max="3590" width="13.5703125" style="263" customWidth="1"/>
    <col min="3591" max="3591" width="12.42578125" style="263" customWidth="1"/>
    <col min="3592" max="3840" width="11.42578125" style="263"/>
    <col min="3841" max="3841" width="40.7109375" style="263" customWidth="1"/>
    <col min="3842" max="3842" width="19" style="263" bestFit="1" customWidth="1"/>
    <col min="3843" max="3843" width="18" style="263" bestFit="1" customWidth="1"/>
    <col min="3844" max="3844" width="11.5703125" style="263" customWidth="1"/>
    <col min="3845" max="3845" width="13.42578125" style="263" customWidth="1"/>
    <col min="3846" max="3846" width="13.5703125" style="263" customWidth="1"/>
    <col min="3847" max="3847" width="12.42578125" style="263" customWidth="1"/>
    <col min="3848" max="4096" width="11.42578125" style="263"/>
    <col min="4097" max="4097" width="40.7109375" style="263" customWidth="1"/>
    <col min="4098" max="4098" width="19" style="263" bestFit="1" customWidth="1"/>
    <col min="4099" max="4099" width="18" style="263" bestFit="1" customWidth="1"/>
    <col min="4100" max="4100" width="11.5703125" style="263" customWidth="1"/>
    <col min="4101" max="4101" width="13.42578125" style="263" customWidth="1"/>
    <col min="4102" max="4102" width="13.5703125" style="263" customWidth="1"/>
    <col min="4103" max="4103" width="12.42578125" style="263" customWidth="1"/>
    <col min="4104" max="4352" width="11.42578125" style="263"/>
    <col min="4353" max="4353" width="40.7109375" style="263" customWidth="1"/>
    <col min="4354" max="4354" width="19" style="263" bestFit="1" customWidth="1"/>
    <col min="4355" max="4355" width="18" style="263" bestFit="1" customWidth="1"/>
    <col min="4356" max="4356" width="11.5703125" style="263" customWidth="1"/>
    <col min="4357" max="4357" width="13.42578125" style="263" customWidth="1"/>
    <col min="4358" max="4358" width="13.5703125" style="263" customWidth="1"/>
    <col min="4359" max="4359" width="12.42578125" style="263" customWidth="1"/>
    <col min="4360" max="4608" width="11.42578125" style="263"/>
    <col min="4609" max="4609" width="40.7109375" style="263" customWidth="1"/>
    <col min="4610" max="4610" width="19" style="263" bestFit="1" customWidth="1"/>
    <col min="4611" max="4611" width="18" style="263" bestFit="1" customWidth="1"/>
    <col min="4612" max="4612" width="11.5703125" style="263" customWidth="1"/>
    <col min="4613" max="4613" width="13.42578125" style="263" customWidth="1"/>
    <col min="4614" max="4614" width="13.5703125" style="263" customWidth="1"/>
    <col min="4615" max="4615" width="12.42578125" style="263" customWidth="1"/>
    <col min="4616" max="4864" width="11.42578125" style="263"/>
    <col min="4865" max="4865" width="40.7109375" style="263" customWidth="1"/>
    <col min="4866" max="4866" width="19" style="263" bestFit="1" customWidth="1"/>
    <col min="4867" max="4867" width="18" style="263" bestFit="1" customWidth="1"/>
    <col min="4868" max="4868" width="11.5703125" style="263" customWidth="1"/>
    <col min="4869" max="4869" width="13.42578125" style="263" customWidth="1"/>
    <col min="4870" max="4870" width="13.5703125" style="263" customWidth="1"/>
    <col min="4871" max="4871" width="12.42578125" style="263" customWidth="1"/>
    <col min="4872" max="5120" width="11.42578125" style="263"/>
    <col min="5121" max="5121" width="40.7109375" style="263" customWidth="1"/>
    <col min="5122" max="5122" width="19" style="263" bestFit="1" customWidth="1"/>
    <col min="5123" max="5123" width="18" style="263" bestFit="1" customWidth="1"/>
    <col min="5124" max="5124" width="11.5703125" style="263" customWidth="1"/>
    <col min="5125" max="5125" width="13.42578125" style="263" customWidth="1"/>
    <col min="5126" max="5126" width="13.5703125" style="263" customWidth="1"/>
    <col min="5127" max="5127" width="12.42578125" style="263" customWidth="1"/>
    <col min="5128" max="5376" width="11.42578125" style="263"/>
    <col min="5377" max="5377" width="40.7109375" style="263" customWidth="1"/>
    <col min="5378" max="5378" width="19" style="263" bestFit="1" customWidth="1"/>
    <col min="5379" max="5379" width="18" style="263" bestFit="1" customWidth="1"/>
    <col min="5380" max="5380" width="11.5703125" style="263" customWidth="1"/>
    <col min="5381" max="5381" width="13.42578125" style="263" customWidth="1"/>
    <col min="5382" max="5382" width="13.5703125" style="263" customWidth="1"/>
    <col min="5383" max="5383" width="12.42578125" style="263" customWidth="1"/>
    <col min="5384" max="5632" width="11.42578125" style="263"/>
    <col min="5633" max="5633" width="40.7109375" style="263" customWidth="1"/>
    <col min="5634" max="5634" width="19" style="263" bestFit="1" customWidth="1"/>
    <col min="5635" max="5635" width="18" style="263" bestFit="1" customWidth="1"/>
    <col min="5636" max="5636" width="11.5703125" style="263" customWidth="1"/>
    <col min="5637" max="5637" width="13.42578125" style="263" customWidth="1"/>
    <col min="5638" max="5638" width="13.5703125" style="263" customWidth="1"/>
    <col min="5639" max="5639" width="12.42578125" style="263" customWidth="1"/>
    <col min="5640" max="5888" width="11.42578125" style="263"/>
    <col min="5889" max="5889" width="40.7109375" style="263" customWidth="1"/>
    <col min="5890" max="5890" width="19" style="263" bestFit="1" customWidth="1"/>
    <col min="5891" max="5891" width="18" style="263" bestFit="1" customWidth="1"/>
    <col min="5892" max="5892" width="11.5703125" style="263" customWidth="1"/>
    <col min="5893" max="5893" width="13.42578125" style="263" customWidth="1"/>
    <col min="5894" max="5894" width="13.5703125" style="263" customWidth="1"/>
    <col min="5895" max="5895" width="12.42578125" style="263" customWidth="1"/>
    <col min="5896" max="6144" width="11.42578125" style="263"/>
    <col min="6145" max="6145" width="40.7109375" style="263" customWidth="1"/>
    <col min="6146" max="6146" width="19" style="263" bestFit="1" customWidth="1"/>
    <col min="6147" max="6147" width="18" style="263" bestFit="1" customWidth="1"/>
    <col min="6148" max="6148" width="11.5703125" style="263" customWidth="1"/>
    <col min="6149" max="6149" width="13.42578125" style="263" customWidth="1"/>
    <col min="6150" max="6150" width="13.5703125" style="263" customWidth="1"/>
    <col min="6151" max="6151" width="12.42578125" style="263" customWidth="1"/>
    <col min="6152" max="6400" width="11.42578125" style="263"/>
    <col min="6401" max="6401" width="40.7109375" style="263" customWidth="1"/>
    <col min="6402" max="6402" width="19" style="263" bestFit="1" customWidth="1"/>
    <col min="6403" max="6403" width="18" style="263" bestFit="1" customWidth="1"/>
    <col min="6404" max="6404" width="11.5703125" style="263" customWidth="1"/>
    <col min="6405" max="6405" width="13.42578125" style="263" customWidth="1"/>
    <col min="6406" max="6406" width="13.5703125" style="263" customWidth="1"/>
    <col min="6407" max="6407" width="12.42578125" style="263" customWidth="1"/>
    <col min="6408" max="6656" width="11.42578125" style="263"/>
    <col min="6657" max="6657" width="40.7109375" style="263" customWidth="1"/>
    <col min="6658" max="6658" width="19" style="263" bestFit="1" customWidth="1"/>
    <col min="6659" max="6659" width="18" style="263" bestFit="1" customWidth="1"/>
    <col min="6660" max="6660" width="11.5703125" style="263" customWidth="1"/>
    <col min="6661" max="6661" width="13.42578125" style="263" customWidth="1"/>
    <col min="6662" max="6662" width="13.5703125" style="263" customWidth="1"/>
    <col min="6663" max="6663" width="12.42578125" style="263" customWidth="1"/>
    <col min="6664" max="6912" width="11.42578125" style="263"/>
    <col min="6913" max="6913" width="40.7109375" style="263" customWidth="1"/>
    <col min="6914" max="6914" width="19" style="263" bestFit="1" customWidth="1"/>
    <col min="6915" max="6915" width="18" style="263" bestFit="1" customWidth="1"/>
    <col min="6916" max="6916" width="11.5703125" style="263" customWidth="1"/>
    <col min="6917" max="6917" width="13.42578125" style="263" customWidth="1"/>
    <col min="6918" max="6918" width="13.5703125" style="263" customWidth="1"/>
    <col min="6919" max="6919" width="12.42578125" style="263" customWidth="1"/>
    <col min="6920" max="7168" width="11.42578125" style="263"/>
    <col min="7169" max="7169" width="40.7109375" style="263" customWidth="1"/>
    <col min="7170" max="7170" width="19" style="263" bestFit="1" customWidth="1"/>
    <col min="7171" max="7171" width="18" style="263" bestFit="1" customWidth="1"/>
    <col min="7172" max="7172" width="11.5703125" style="263" customWidth="1"/>
    <col min="7173" max="7173" width="13.42578125" style="263" customWidth="1"/>
    <col min="7174" max="7174" width="13.5703125" style="263" customWidth="1"/>
    <col min="7175" max="7175" width="12.42578125" style="263" customWidth="1"/>
    <col min="7176" max="7424" width="11.42578125" style="263"/>
    <col min="7425" max="7425" width="40.7109375" style="263" customWidth="1"/>
    <col min="7426" max="7426" width="19" style="263" bestFit="1" customWidth="1"/>
    <col min="7427" max="7427" width="18" style="263" bestFit="1" customWidth="1"/>
    <col min="7428" max="7428" width="11.5703125" style="263" customWidth="1"/>
    <col min="7429" max="7429" width="13.42578125" style="263" customWidth="1"/>
    <col min="7430" max="7430" width="13.5703125" style="263" customWidth="1"/>
    <col min="7431" max="7431" width="12.42578125" style="263" customWidth="1"/>
    <col min="7432" max="7680" width="11.42578125" style="263"/>
    <col min="7681" max="7681" width="40.7109375" style="263" customWidth="1"/>
    <col min="7682" max="7682" width="19" style="263" bestFit="1" customWidth="1"/>
    <col min="7683" max="7683" width="18" style="263" bestFit="1" customWidth="1"/>
    <col min="7684" max="7684" width="11.5703125" style="263" customWidth="1"/>
    <col min="7685" max="7685" width="13.42578125" style="263" customWidth="1"/>
    <col min="7686" max="7686" width="13.5703125" style="263" customWidth="1"/>
    <col min="7687" max="7687" width="12.42578125" style="263" customWidth="1"/>
    <col min="7688" max="7936" width="11.42578125" style="263"/>
    <col min="7937" max="7937" width="40.7109375" style="263" customWidth="1"/>
    <col min="7938" max="7938" width="19" style="263" bestFit="1" customWidth="1"/>
    <col min="7939" max="7939" width="18" style="263" bestFit="1" customWidth="1"/>
    <col min="7940" max="7940" width="11.5703125" style="263" customWidth="1"/>
    <col min="7941" max="7941" width="13.42578125" style="263" customWidth="1"/>
    <col min="7942" max="7942" width="13.5703125" style="263" customWidth="1"/>
    <col min="7943" max="7943" width="12.42578125" style="263" customWidth="1"/>
    <col min="7944" max="8192" width="11.42578125" style="263"/>
    <col min="8193" max="8193" width="40.7109375" style="263" customWidth="1"/>
    <col min="8194" max="8194" width="19" style="263" bestFit="1" customWidth="1"/>
    <col min="8195" max="8195" width="18" style="263" bestFit="1" customWidth="1"/>
    <col min="8196" max="8196" width="11.5703125" style="263" customWidth="1"/>
    <col min="8197" max="8197" width="13.42578125" style="263" customWidth="1"/>
    <col min="8198" max="8198" width="13.5703125" style="263" customWidth="1"/>
    <col min="8199" max="8199" width="12.42578125" style="263" customWidth="1"/>
    <col min="8200" max="8448" width="11.42578125" style="263"/>
    <col min="8449" max="8449" width="40.7109375" style="263" customWidth="1"/>
    <col min="8450" max="8450" width="19" style="263" bestFit="1" customWidth="1"/>
    <col min="8451" max="8451" width="18" style="263" bestFit="1" customWidth="1"/>
    <col min="8452" max="8452" width="11.5703125" style="263" customWidth="1"/>
    <col min="8453" max="8453" width="13.42578125" style="263" customWidth="1"/>
    <col min="8454" max="8454" width="13.5703125" style="263" customWidth="1"/>
    <col min="8455" max="8455" width="12.42578125" style="263" customWidth="1"/>
    <col min="8456" max="8704" width="11.42578125" style="263"/>
    <col min="8705" max="8705" width="40.7109375" style="263" customWidth="1"/>
    <col min="8706" max="8706" width="19" style="263" bestFit="1" customWidth="1"/>
    <col min="8707" max="8707" width="18" style="263" bestFit="1" customWidth="1"/>
    <col min="8708" max="8708" width="11.5703125" style="263" customWidth="1"/>
    <col min="8709" max="8709" width="13.42578125" style="263" customWidth="1"/>
    <col min="8710" max="8710" width="13.5703125" style="263" customWidth="1"/>
    <col min="8711" max="8711" width="12.42578125" style="263" customWidth="1"/>
    <col min="8712" max="8960" width="11.42578125" style="263"/>
    <col min="8961" max="8961" width="40.7109375" style="263" customWidth="1"/>
    <col min="8962" max="8962" width="19" style="263" bestFit="1" customWidth="1"/>
    <col min="8963" max="8963" width="18" style="263" bestFit="1" customWidth="1"/>
    <col min="8964" max="8964" width="11.5703125" style="263" customWidth="1"/>
    <col min="8965" max="8965" width="13.42578125" style="263" customWidth="1"/>
    <col min="8966" max="8966" width="13.5703125" style="263" customWidth="1"/>
    <col min="8967" max="8967" width="12.42578125" style="263" customWidth="1"/>
    <col min="8968" max="9216" width="11.42578125" style="263"/>
    <col min="9217" max="9217" width="40.7109375" style="263" customWidth="1"/>
    <col min="9218" max="9218" width="19" style="263" bestFit="1" customWidth="1"/>
    <col min="9219" max="9219" width="18" style="263" bestFit="1" customWidth="1"/>
    <col min="9220" max="9220" width="11.5703125" style="263" customWidth="1"/>
    <col min="9221" max="9221" width="13.42578125" style="263" customWidth="1"/>
    <col min="9222" max="9222" width="13.5703125" style="263" customWidth="1"/>
    <col min="9223" max="9223" width="12.42578125" style="263" customWidth="1"/>
    <col min="9224" max="9472" width="11.42578125" style="263"/>
    <col min="9473" max="9473" width="40.7109375" style="263" customWidth="1"/>
    <col min="9474" max="9474" width="19" style="263" bestFit="1" customWidth="1"/>
    <col min="9475" max="9475" width="18" style="263" bestFit="1" customWidth="1"/>
    <col min="9476" max="9476" width="11.5703125" style="263" customWidth="1"/>
    <col min="9477" max="9477" width="13.42578125" style="263" customWidth="1"/>
    <col min="9478" max="9478" width="13.5703125" style="263" customWidth="1"/>
    <col min="9479" max="9479" width="12.42578125" style="263" customWidth="1"/>
    <col min="9480" max="9728" width="11.42578125" style="263"/>
    <col min="9729" max="9729" width="40.7109375" style="263" customWidth="1"/>
    <col min="9730" max="9730" width="19" style="263" bestFit="1" customWidth="1"/>
    <col min="9731" max="9731" width="18" style="263" bestFit="1" customWidth="1"/>
    <col min="9732" max="9732" width="11.5703125" style="263" customWidth="1"/>
    <col min="9733" max="9733" width="13.42578125" style="263" customWidth="1"/>
    <col min="9734" max="9734" width="13.5703125" style="263" customWidth="1"/>
    <col min="9735" max="9735" width="12.42578125" style="263" customWidth="1"/>
    <col min="9736" max="9984" width="11.42578125" style="263"/>
    <col min="9985" max="9985" width="40.7109375" style="263" customWidth="1"/>
    <col min="9986" max="9986" width="19" style="263" bestFit="1" customWidth="1"/>
    <col min="9987" max="9987" width="18" style="263" bestFit="1" customWidth="1"/>
    <col min="9988" max="9988" width="11.5703125" style="263" customWidth="1"/>
    <col min="9989" max="9989" width="13.42578125" style="263" customWidth="1"/>
    <col min="9990" max="9990" width="13.5703125" style="263" customWidth="1"/>
    <col min="9991" max="9991" width="12.42578125" style="263" customWidth="1"/>
    <col min="9992" max="10240" width="11.42578125" style="263"/>
    <col min="10241" max="10241" width="40.7109375" style="263" customWidth="1"/>
    <col min="10242" max="10242" width="19" style="263" bestFit="1" customWidth="1"/>
    <col min="10243" max="10243" width="18" style="263" bestFit="1" customWidth="1"/>
    <col min="10244" max="10244" width="11.5703125" style="263" customWidth="1"/>
    <col min="10245" max="10245" width="13.42578125" style="263" customWidth="1"/>
    <col min="10246" max="10246" width="13.5703125" style="263" customWidth="1"/>
    <col min="10247" max="10247" width="12.42578125" style="263" customWidth="1"/>
    <col min="10248" max="10496" width="11.42578125" style="263"/>
    <col min="10497" max="10497" width="40.7109375" style="263" customWidth="1"/>
    <col min="10498" max="10498" width="19" style="263" bestFit="1" customWidth="1"/>
    <col min="10499" max="10499" width="18" style="263" bestFit="1" customWidth="1"/>
    <col min="10500" max="10500" width="11.5703125" style="263" customWidth="1"/>
    <col min="10501" max="10501" width="13.42578125" style="263" customWidth="1"/>
    <col min="10502" max="10502" width="13.5703125" style="263" customWidth="1"/>
    <col min="10503" max="10503" width="12.42578125" style="263" customWidth="1"/>
    <col min="10504" max="10752" width="11.42578125" style="263"/>
    <col min="10753" max="10753" width="40.7109375" style="263" customWidth="1"/>
    <col min="10754" max="10754" width="19" style="263" bestFit="1" customWidth="1"/>
    <col min="10755" max="10755" width="18" style="263" bestFit="1" customWidth="1"/>
    <col min="10756" max="10756" width="11.5703125" style="263" customWidth="1"/>
    <col min="10757" max="10757" width="13.42578125" style="263" customWidth="1"/>
    <col min="10758" max="10758" width="13.5703125" style="263" customWidth="1"/>
    <col min="10759" max="10759" width="12.42578125" style="263" customWidth="1"/>
    <col min="10760" max="11008" width="11.42578125" style="263"/>
    <col min="11009" max="11009" width="40.7109375" style="263" customWidth="1"/>
    <col min="11010" max="11010" width="19" style="263" bestFit="1" customWidth="1"/>
    <col min="11011" max="11011" width="18" style="263" bestFit="1" customWidth="1"/>
    <col min="11012" max="11012" width="11.5703125" style="263" customWidth="1"/>
    <col min="11013" max="11013" width="13.42578125" style="263" customWidth="1"/>
    <col min="11014" max="11014" width="13.5703125" style="263" customWidth="1"/>
    <col min="11015" max="11015" width="12.42578125" style="263" customWidth="1"/>
    <col min="11016" max="11264" width="11.42578125" style="263"/>
    <col min="11265" max="11265" width="40.7109375" style="263" customWidth="1"/>
    <col min="11266" max="11266" width="19" style="263" bestFit="1" customWidth="1"/>
    <col min="11267" max="11267" width="18" style="263" bestFit="1" customWidth="1"/>
    <col min="11268" max="11268" width="11.5703125" style="263" customWidth="1"/>
    <col min="11269" max="11269" width="13.42578125" style="263" customWidth="1"/>
    <col min="11270" max="11270" width="13.5703125" style="263" customWidth="1"/>
    <col min="11271" max="11271" width="12.42578125" style="263" customWidth="1"/>
    <col min="11272" max="11520" width="11.42578125" style="263"/>
    <col min="11521" max="11521" width="40.7109375" style="263" customWidth="1"/>
    <col min="11522" max="11522" width="19" style="263" bestFit="1" customWidth="1"/>
    <col min="11523" max="11523" width="18" style="263" bestFit="1" customWidth="1"/>
    <col min="11524" max="11524" width="11.5703125" style="263" customWidth="1"/>
    <col min="11525" max="11525" width="13.42578125" style="263" customWidth="1"/>
    <col min="11526" max="11526" width="13.5703125" style="263" customWidth="1"/>
    <col min="11527" max="11527" width="12.42578125" style="263" customWidth="1"/>
    <col min="11528" max="11776" width="11.42578125" style="263"/>
    <col min="11777" max="11777" width="40.7109375" style="263" customWidth="1"/>
    <col min="11778" max="11778" width="19" style="263" bestFit="1" customWidth="1"/>
    <col min="11779" max="11779" width="18" style="263" bestFit="1" customWidth="1"/>
    <col min="11780" max="11780" width="11.5703125" style="263" customWidth="1"/>
    <col min="11781" max="11781" width="13.42578125" style="263" customWidth="1"/>
    <col min="11782" max="11782" width="13.5703125" style="263" customWidth="1"/>
    <col min="11783" max="11783" width="12.42578125" style="263" customWidth="1"/>
    <col min="11784" max="12032" width="11.42578125" style="263"/>
    <col min="12033" max="12033" width="40.7109375" style="263" customWidth="1"/>
    <col min="12034" max="12034" width="19" style="263" bestFit="1" customWidth="1"/>
    <col min="12035" max="12035" width="18" style="263" bestFit="1" customWidth="1"/>
    <col min="12036" max="12036" width="11.5703125" style="263" customWidth="1"/>
    <col min="12037" max="12037" width="13.42578125" style="263" customWidth="1"/>
    <col min="12038" max="12038" width="13.5703125" style="263" customWidth="1"/>
    <col min="12039" max="12039" width="12.42578125" style="263" customWidth="1"/>
    <col min="12040" max="12288" width="11.42578125" style="263"/>
    <col min="12289" max="12289" width="40.7109375" style="263" customWidth="1"/>
    <col min="12290" max="12290" width="19" style="263" bestFit="1" customWidth="1"/>
    <col min="12291" max="12291" width="18" style="263" bestFit="1" customWidth="1"/>
    <col min="12292" max="12292" width="11.5703125" style="263" customWidth="1"/>
    <col min="12293" max="12293" width="13.42578125" style="263" customWidth="1"/>
    <col min="12294" max="12294" width="13.5703125" style="263" customWidth="1"/>
    <col min="12295" max="12295" width="12.42578125" style="263" customWidth="1"/>
    <col min="12296" max="12544" width="11.42578125" style="263"/>
    <col min="12545" max="12545" width="40.7109375" style="263" customWidth="1"/>
    <col min="12546" max="12546" width="19" style="263" bestFit="1" customWidth="1"/>
    <col min="12547" max="12547" width="18" style="263" bestFit="1" customWidth="1"/>
    <col min="12548" max="12548" width="11.5703125" style="263" customWidth="1"/>
    <col min="12549" max="12549" width="13.42578125" style="263" customWidth="1"/>
    <col min="12550" max="12550" width="13.5703125" style="263" customWidth="1"/>
    <col min="12551" max="12551" width="12.42578125" style="263" customWidth="1"/>
    <col min="12552" max="12800" width="11.42578125" style="263"/>
    <col min="12801" max="12801" width="40.7109375" style="263" customWidth="1"/>
    <col min="12802" max="12802" width="19" style="263" bestFit="1" customWidth="1"/>
    <col min="12803" max="12803" width="18" style="263" bestFit="1" customWidth="1"/>
    <col min="12804" max="12804" width="11.5703125" style="263" customWidth="1"/>
    <col min="12805" max="12805" width="13.42578125" style="263" customWidth="1"/>
    <col min="12806" max="12806" width="13.5703125" style="263" customWidth="1"/>
    <col min="12807" max="12807" width="12.42578125" style="263" customWidth="1"/>
    <col min="12808" max="13056" width="11.42578125" style="263"/>
    <col min="13057" max="13057" width="40.7109375" style="263" customWidth="1"/>
    <col min="13058" max="13058" width="19" style="263" bestFit="1" customWidth="1"/>
    <col min="13059" max="13059" width="18" style="263" bestFit="1" customWidth="1"/>
    <col min="13060" max="13060" width="11.5703125" style="263" customWidth="1"/>
    <col min="13061" max="13061" width="13.42578125" style="263" customWidth="1"/>
    <col min="13062" max="13062" width="13.5703125" style="263" customWidth="1"/>
    <col min="13063" max="13063" width="12.42578125" style="263" customWidth="1"/>
    <col min="13064" max="13312" width="11.42578125" style="263"/>
    <col min="13313" max="13313" width="40.7109375" style="263" customWidth="1"/>
    <col min="13314" max="13314" width="19" style="263" bestFit="1" customWidth="1"/>
    <col min="13315" max="13315" width="18" style="263" bestFit="1" customWidth="1"/>
    <col min="13316" max="13316" width="11.5703125" style="263" customWidth="1"/>
    <col min="13317" max="13317" width="13.42578125" style="263" customWidth="1"/>
    <col min="13318" max="13318" width="13.5703125" style="263" customWidth="1"/>
    <col min="13319" max="13319" width="12.42578125" style="263" customWidth="1"/>
    <col min="13320" max="13568" width="11.42578125" style="263"/>
    <col min="13569" max="13569" width="40.7109375" style="263" customWidth="1"/>
    <col min="13570" max="13570" width="19" style="263" bestFit="1" customWidth="1"/>
    <col min="13571" max="13571" width="18" style="263" bestFit="1" customWidth="1"/>
    <col min="13572" max="13572" width="11.5703125" style="263" customWidth="1"/>
    <col min="13573" max="13573" width="13.42578125" style="263" customWidth="1"/>
    <col min="13574" max="13574" width="13.5703125" style="263" customWidth="1"/>
    <col min="13575" max="13575" width="12.42578125" style="263" customWidth="1"/>
    <col min="13576" max="13824" width="11.42578125" style="263"/>
    <col min="13825" max="13825" width="40.7109375" style="263" customWidth="1"/>
    <col min="13826" max="13826" width="19" style="263" bestFit="1" customWidth="1"/>
    <col min="13827" max="13827" width="18" style="263" bestFit="1" customWidth="1"/>
    <col min="13828" max="13828" width="11.5703125" style="263" customWidth="1"/>
    <col min="13829" max="13829" width="13.42578125" style="263" customWidth="1"/>
    <col min="13830" max="13830" width="13.5703125" style="263" customWidth="1"/>
    <col min="13831" max="13831" width="12.42578125" style="263" customWidth="1"/>
    <col min="13832" max="14080" width="11.42578125" style="263"/>
    <col min="14081" max="14081" width="40.7109375" style="263" customWidth="1"/>
    <col min="14082" max="14082" width="19" style="263" bestFit="1" customWidth="1"/>
    <col min="14083" max="14083" width="18" style="263" bestFit="1" customWidth="1"/>
    <col min="14084" max="14084" width="11.5703125" style="263" customWidth="1"/>
    <col min="14085" max="14085" width="13.42578125" style="263" customWidth="1"/>
    <col min="14086" max="14086" width="13.5703125" style="263" customWidth="1"/>
    <col min="14087" max="14087" width="12.42578125" style="263" customWidth="1"/>
    <col min="14088" max="14336" width="11.42578125" style="263"/>
    <col min="14337" max="14337" width="40.7109375" style="263" customWidth="1"/>
    <col min="14338" max="14338" width="19" style="263" bestFit="1" customWidth="1"/>
    <col min="14339" max="14339" width="18" style="263" bestFit="1" customWidth="1"/>
    <col min="14340" max="14340" width="11.5703125" style="263" customWidth="1"/>
    <col min="14341" max="14341" width="13.42578125" style="263" customWidth="1"/>
    <col min="14342" max="14342" width="13.5703125" style="263" customWidth="1"/>
    <col min="14343" max="14343" width="12.42578125" style="263" customWidth="1"/>
    <col min="14344" max="14592" width="11.42578125" style="263"/>
    <col min="14593" max="14593" width="40.7109375" style="263" customWidth="1"/>
    <col min="14594" max="14594" width="19" style="263" bestFit="1" customWidth="1"/>
    <col min="14595" max="14595" width="18" style="263" bestFit="1" customWidth="1"/>
    <col min="14596" max="14596" width="11.5703125" style="263" customWidth="1"/>
    <col min="14597" max="14597" width="13.42578125" style="263" customWidth="1"/>
    <col min="14598" max="14598" width="13.5703125" style="263" customWidth="1"/>
    <col min="14599" max="14599" width="12.42578125" style="263" customWidth="1"/>
    <col min="14600" max="14848" width="11.42578125" style="263"/>
    <col min="14849" max="14849" width="40.7109375" style="263" customWidth="1"/>
    <col min="14850" max="14850" width="19" style="263" bestFit="1" customWidth="1"/>
    <col min="14851" max="14851" width="18" style="263" bestFit="1" customWidth="1"/>
    <col min="14852" max="14852" width="11.5703125" style="263" customWidth="1"/>
    <col min="14853" max="14853" width="13.42578125" style="263" customWidth="1"/>
    <col min="14854" max="14854" width="13.5703125" style="263" customWidth="1"/>
    <col min="14855" max="14855" width="12.42578125" style="263" customWidth="1"/>
    <col min="14856" max="15104" width="11.42578125" style="263"/>
    <col min="15105" max="15105" width="40.7109375" style="263" customWidth="1"/>
    <col min="15106" max="15106" width="19" style="263" bestFit="1" customWidth="1"/>
    <col min="15107" max="15107" width="18" style="263" bestFit="1" customWidth="1"/>
    <col min="15108" max="15108" width="11.5703125" style="263" customWidth="1"/>
    <col min="15109" max="15109" width="13.42578125" style="263" customWidth="1"/>
    <col min="15110" max="15110" width="13.5703125" style="263" customWidth="1"/>
    <col min="15111" max="15111" width="12.42578125" style="263" customWidth="1"/>
    <col min="15112" max="15360" width="11.42578125" style="263"/>
    <col min="15361" max="15361" width="40.7109375" style="263" customWidth="1"/>
    <col min="15362" max="15362" width="19" style="263" bestFit="1" customWidth="1"/>
    <col min="15363" max="15363" width="18" style="263" bestFit="1" customWidth="1"/>
    <col min="15364" max="15364" width="11.5703125" style="263" customWidth="1"/>
    <col min="15365" max="15365" width="13.42578125" style="263" customWidth="1"/>
    <col min="15366" max="15366" width="13.5703125" style="263" customWidth="1"/>
    <col min="15367" max="15367" width="12.42578125" style="263" customWidth="1"/>
    <col min="15368" max="15616" width="11.42578125" style="263"/>
    <col min="15617" max="15617" width="40.7109375" style="263" customWidth="1"/>
    <col min="15618" max="15618" width="19" style="263" bestFit="1" customWidth="1"/>
    <col min="15619" max="15619" width="18" style="263" bestFit="1" customWidth="1"/>
    <col min="15620" max="15620" width="11.5703125" style="263" customWidth="1"/>
    <col min="15621" max="15621" width="13.42578125" style="263" customWidth="1"/>
    <col min="15622" max="15622" width="13.5703125" style="263" customWidth="1"/>
    <col min="15623" max="15623" width="12.42578125" style="263" customWidth="1"/>
    <col min="15624" max="15872" width="11.42578125" style="263"/>
    <col min="15873" max="15873" width="40.7109375" style="263" customWidth="1"/>
    <col min="15874" max="15874" width="19" style="263" bestFit="1" customWidth="1"/>
    <col min="15875" max="15875" width="18" style="263" bestFit="1" customWidth="1"/>
    <col min="15876" max="15876" width="11.5703125" style="263" customWidth="1"/>
    <col min="15877" max="15877" width="13.42578125" style="263" customWidth="1"/>
    <col min="15878" max="15878" width="13.5703125" style="263" customWidth="1"/>
    <col min="15879" max="15879" width="12.42578125" style="263" customWidth="1"/>
    <col min="15880" max="16128" width="11.42578125" style="263"/>
    <col min="16129" max="16129" width="40.7109375" style="263" customWidth="1"/>
    <col min="16130" max="16130" width="19" style="263" bestFit="1" customWidth="1"/>
    <col min="16131" max="16131" width="18" style="263" bestFit="1" customWidth="1"/>
    <col min="16132" max="16132" width="11.5703125" style="263" customWidth="1"/>
    <col min="16133" max="16133" width="13.42578125" style="263" customWidth="1"/>
    <col min="16134" max="16134" width="13.5703125" style="263" customWidth="1"/>
    <col min="16135" max="16135" width="12.42578125" style="263" customWidth="1"/>
    <col min="16136" max="16384" width="11.42578125" style="263"/>
  </cols>
  <sheetData>
    <row r="2" spans="1:8" ht="11.25" customHeight="1" x14ac:dyDescent="0.2">
      <c r="B2" s="592" t="s">
        <v>279</v>
      </c>
      <c r="C2" s="592"/>
      <c r="D2" s="592"/>
      <c r="E2" s="592"/>
      <c r="F2" s="592"/>
      <c r="G2" s="592"/>
    </row>
    <row r="3" spans="1:8" ht="11.25" customHeight="1" x14ac:dyDescent="0.2">
      <c r="B3" s="592"/>
      <c r="C3" s="592"/>
      <c r="D3" s="592"/>
      <c r="E3" s="592"/>
      <c r="F3" s="592"/>
      <c r="G3" s="592"/>
    </row>
    <row r="4" spans="1:8" s="115" customFormat="1" ht="11.25" customHeight="1" x14ac:dyDescent="0.2">
      <c r="B4" s="592"/>
      <c r="C4" s="592"/>
      <c r="D4" s="592"/>
      <c r="E4" s="592"/>
      <c r="F4" s="592"/>
      <c r="G4" s="592"/>
    </row>
    <row r="5" spans="1:8" s="115" customFormat="1" ht="11.25" customHeight="1" x14ac:dyDescent="0.2">
      <c r="C5" s="312"/>
      <c r="D5" s="312"/>
      <c r="E5" s="312"/>
      <c r="F5" s="312"/>
      <c r="G5" s="312"/>
    </row>
    <row r="6" spans="1:8" ht="11.25" customHeight="1" x14ac:dyDescent="0.2">
      <c r="B6" s="594" t="s">
        <v>299</v>
      </c>
      <c r="C6" s="594"/>
      <c r="D6" s="594"/>
      <c r="E6" s="594"/>
      <c r="F6" s="594"/>
      <c r="G6" s="594"/>
    </row>
    <row r="7" spans="1:8" ht="11.25" customHeight="1" x14ac:dyDescent="0.2">
      <c r="B7" s="594"/>
      <c r="C7" s="594"/>
      <c r="D7" s="594"/>
      <c r="E7" s="594"/>
      <c r="F7" s="594"/>
      <c r="G7" s="594"/>
    </row>
    <row r="8" spans="1:8" ht="11.25" customHeight="1" x14ac:dyDescent="0.2">
      <c r="B8" s="594"/>
      <c r="C8" s="594"/>
      <c r="D8" s="594"/>
      <c r="E8" s="594"/>
      <c r="F8" s="594"/>
      <c r="G8" s="594"/>
    </row>
    <row r="9" spans="1:8" ht="11.25" customHeight="1" x14ac:dyDescent="0.2"/>
    <row r="10" spans="1:8" x14ac:dyDescent="0.2">
      <c r="B10" s="118"/>
    </row>
    <row r="11" spans="1:8" x14ac:dyDescent="0.2">
      <c r="A11" s="68" t="s">
        <v>169</v>
      </c>
    </row>
    <row r="12" spans="1:8" s="115" customFormat="1" x14ac:dyDescent="0.2">
      <c r="A12" s="222"/>
      <c r="C12" s="223"/>
      <c r="D12" s="224"/>
      <c r="F12" s="224"/>
    </row>
    <row r="13" spans="1:8" ht="51" x14ac:dyDescent="0.2">
      <c r="A13" s="290" t="s">
        <v>176</v>
      </c>
      <c r="B13" s="291" t="s">
        <v>288</v>
      </c>
      <c r="C13" s="119" t="s">
        <v>300</v>
      </c>
      <c r="D13" s="291" t="s">
        <v>301</v>
      </c>
      <c r="E13" s="292" t="s">
        <v>289</v>
      </c>
      <c r="F13" s="186" t="s">
        <v>302</v>
      </c>
      <c r="G13" s="291" t="s">
        <v>303</v>
      </c>
    </row>
    <row r="14" spans="1:8" x14ac:dyDescent="0.2">
      <c r="C14" s="120"/>
      <c r="D14" s="121"/>
      <c r="E14" s="89"/>
      <c r="F14" s="187"/>
    </row>
    <row r="15" spans="1:8" ht="13.15" customHeight="1" x14ac:dyDescent="0.2">
      <c r="A15" s="122" t="s">
        <v>177</v>
      </c>
      <c r="C15" s="120"/>
      <c r="D15" s="121"/>
      <c r="E15" s="89"/>
      <c r="F15" s="187"/>
    </row>
    <row r="16" spans="1:8" ht="13.15" customHeight="1" x14ac:dyDescent="0.2">
      <c r="A16" s="123" t="s">
        <v>204</v>
      </c>
      <c r="B16" s="90">
        <v>262525023.15000001</v>
      </c>
      <c r="C16" s="215">
        <v>263864160.59</v>
      </c>
      <c r="D16" s="195">
        <f t="shared" ref="D16:D21" si="0">+(C16-B16)/B16</f>
        <v>5.1009897035028508E-3</v>
      </c>
      <c r="E16" s="124">
        <v>136091</v>
      </c>
      <c r="F16" s="270">
        <v>136385</v>
      </c>
      <c r="G16" s="195">
        <f t="shared" ref="G16:G21" si="1">+(F16-E16)/E16</f>
        <v>2.1603191981835685E-3</v>
      </c>
      <c r="H16" s="269"/>
    </row>
    <row r="17" spans="1:8" ht="13.15" customHeight="1" x14ac:dyDescent="0.2">
      <c r="A17" s="123" t="s">
        <v>178</v>
      </c>
      <c r="B17" s="90">
        <v>31639973.150000002</v>
      </c>
      <c r="C17" s="215">
        <v>38909112.420000002</v>
      </c>
      <c r="D17" s="195">
        <f t="shared" si="0"/>
        <v>0.22974543105767456</v>
      </c>
      <c r="E17" s="124">
        <v>17095</v>
      </c>
      <c r="F17" s="270">
        <v>17131</v>
      </c>
      <c r="G17" s="195">
        <f t="shared" si="1"/>
        <v>2.1058789119625622E-3</v>
      </c>
      <c r="H17" s="269"/>
    </row>
    <row r="18" spans="1:8" ht="13.15" customHeight="1" x14ac:dyDescent="0.2">
      <c r="A18" s="123" t="s">
        <v>179</v>
      </c>
      <c r="B18" s="90">
        <v>50911937.140000001</v>
      </c>
      <c r="C18" s="215">
        <v>50613742.549999997</v>
      </c>
      <c r="D18" s="195">
        <f t="shared" si="0"/>
        <v>-5.8570662746541009E-3</v>
      </c>
      <c r="E18" s="124">
        <v>81082</v>
      </c>
      <c r="F18" s="270">
        <v>80463</v>
      </c>
      <c r="G18" s="195">
        <f t="shared" si="1"/>
        <v>-7.6342468118694657E-3</v>
      </c>
      <c r="H18" s="269"/>
    </row>
    <row r="19" spans="1:8" ht="13.15" customHeight="1" x14ac:dyDescent="0.2">
      <c r="A19" s="125" t="s">
        <v>180</v>
      </c>
      <c r="B19" s="90">
        <v>453655.53</v>
      </c>
      <c r="C19" s="215">
        <v>494266.21</v>
      </c>
      <c r="D19" s="195">
        <f t="shared" si="0"/>
        <v>8.9518758869752982E-2</v>
      </c>
      <c r="E19" s="124">
        <v>39</v>
      </c>
      <c r="F19" s="270">
        <v>41</v>
      </c>
      <c r="G19" s="195">
        <f t="shared" si="1"/>
        <v>5.128205128205128E-2</v>
      </c>
      <c r="H19" s="269"/>
    </row>
    <row r="20" spans="1:8" ht="13.15" customHeight="1" x14ac:dyDescent="0.2">
      <c r="A20" s="123" t="s">
        <v>181</v>
      </c>
      <c r="B20" s="90">
        <v>90531100.859999999</v>
      </c>
      <c r="C20" s="215">
        <v>92454210.319999993</v>
      </c>
      <c r="D20" s="195">
        <f t="shared" si="0"/>
        <v>2.1242528166910812E-2</v>
      </c>
      <c r="E20" s="124">
        <v>38343</v>
      </c>
      <c r="F20" s="270">
        <v>37977</v>
      </c>
      <c r="G20" s="195">
        <f t="shared" si="1"/>
        <v>-9.5454189813003673E-3</v>
      </c>
      <c r="H20" s="269"/>
    </row>
    <row r="21" spans="1:8" ht="13.15" customHeight="1" x14ac:dyDescent="0.2">
      <c r="A21" s="123" t="s">
        <v>182</v>
      </c>
      <c r="B21" s="90">
        <v>21633410.539999999</v>
      </c>
      <c r="C21" s="215">
        <v>23951563.09</v>
      </c>
      <c r="D21" s="195">
        <f t="shared" si="0"/>
        <v>0.10715612989980269</v>
      </c>
      <c r="E21" s="124">
        <v>5749</v>
      </c>
      <c r="F21" s="270">
        <v>6309</v>
      </c>
      <c r="G21" s="195">
        <f t="shared" si="1"/>
        <v>9.7408244912158631E-2</v>
      </c>
      <c r="H21" s="269"/>
    </row>
    <row r="22" spans="1:8" ht="13.15" customHeight="1" x14ac:dyDescent="0.2">
      <c r="A22" s="126" t="s">
        <v>183</v>
      </c>
      <c r="B22" s="91">
        <v>457695100.37</v>
      </c>
      <c r="C22" s="218">
        <f>SUM(C16:C21)</f>
        <v>470287055.17999995</v>
      </c>
      <c r="D22" s="196"/>
      <c r="E22" s="64"/>
      <c r="F22" s="190"/>
      <c r="G22" s="204"/>
      <c r="H22" s="269"/>
    </row>
    <row r="23" spans="1:8" ht="13.15" customHeight="1" x14ac:dyDescent="0.2">
      <c r="A23" s="127"/>
      <c r="B23" s="92"/>
      <c r="C23" s="263"/>
      <c r="D23" s="197"/>
      <c r="E23" s="128"/>
      <c r="F23" s="191"/>
      <c r="G23" s="204"/>
      <c r="H23" s="269"/>
    </row>
    <row r="24" spans="1:8" ht="13.15" customHeight="1" x14ac:dyDescent="0.2">
      <c r="A24" s="122" t="s">
        <v>184</v>
      </c>
      <c r="B24" s="92"/>
      <c r="C24" s="92"/>
      <c r="D24" s="197"/>
      <c r="E24" s="128"/>
      <c r="F24" s="191"/>
      <c r="G24" s="204"/>
      <c r="H24" s="269"/>
    </row>
    <row r="25" spans="1:8" ht="13.15" customHeight="1" x14ac:dyDescent="0.2">
      <c r="A25" s="125" t="s">
        <v>185</v>
      </c>
      <c r="B25" s="90">
        <v>144946040.78</v>
      </c>
      <c r="C25" s="300">
        <f>+C26+C27+C28+C29</f>
        <v>147104017.56</v>
      </c>
      <c r="D25" s="301">
        <f>+(C25-B25)/B25</f>
        <v>1.4888138843857016E-2</v>
      </c>
      <c r="E25" s="302">
        <v>36182</v>
      </c>
      <c r="F25" s="303">
        <v>35442</v>
      </c>
      <c r="G25" s="301">
        <f>+(F25-E25)/E25</f>
        <v>-2.0452158531866674E-2</v>
      </c>
      <c r="H25" s="269"/>
    </row>
    <row r="26" spans="1:8" s="294" customFormat="1" ht="13.15" customHeight="1" x14ac:dyDescent="0.2">
      <c r="A26" s="130" t="s">
        <v>186</v>
      </c>
      <c r="B26" s="90">
        <v>11269371.73</v>
      </c>
      <c r="C26" s="304">
        <v>11136277.77</v>
      </c>
      <c r="D26" s="301">
        <f>+(C26-B26)/B26</f>
        <v>-1.1810237801074017E-2</v>
      </c>
      <c r="E26" s="305">
        <v>932</v>
      </c>
      <c r="F26" s="303">
        <v>942</v>
      </c>
      <c r="G26" s="301">
        <f>+(F26-E26)/E26</f>
        <v>1.0729613733905579E-2</v>
      </c>
      <c r="H26" s="293"/>
    </row>
    <row r="27" spans="1:8" ht="13.15" customHeight="1" x14ac:dyDescent="0.2">
      <c r="A27" s="130" t="s">
        <v>187</v>
      </c>
      <c r="B27" s="90">
        <v>73883160.939999998</v>
      </c>
      <c r="C27" s="304">
        <v>69755872.620000005</v>
      </c>
      <c r="D27" s="301">
        <f>+(C27-B27)/B27</f>
        <v>-5.5862367926458031E-2</v>
      </c>
      <c r="E27" s="305">
        <v>33424</v>
      </c>
      <c r="F27" s="303">
        <v>32392</v>
      </c>
      <c r="G27" s="301">
        <f>+(F27-E27)/E27</f>
        <v>-3.0876017233125899E-2</v>
      </c>
      <c r="H27" s="269"/>
    </row>
    <row r="28" spans="1:8" s="294" customFormat="1" ht="14.45" customHeight="1" x14ac:dyDescent="0.2">
      <c r="A28" s="130" t="s">
        <v>188</v>
      </c>
      <c r="B28" s="90">
        <v>53176745.789999999</v>
      </c>
      <c r="C28" s="304">
        <v>60291134.039999999</v>
      </c>
      <c r="D28" s="301">
        <f>+(C28-B28)/B28</f>
        <v>0.13378758222805495</v>
      </c>
      <c r="E28" s="305">
        <v>6473</v>
      </c>
      <c r="F28" s="303">
        <v>6933</v>
      </c>
      <c r="G28" s="301">
        <f>+(F28-E28)/E28</f>
        <v>7.1064421442916734E-2</v>
      </c>
      <c r="H28" s="293"/>
    </row>
    <row r="29" spans="1:8" ht="13.15" customHeight="1" x14ac:dyDescent="0.2">
      <c r="A29" s="130" t="s">
        <v>211</v>
      </c>
      <c r="B29" s="90">
        <v>6616762.3200000003</v>
      </c>
      <c r="C29" s="304">
        <v>5920733.1299999999</v>
      </c>
      <c r="D29" s="301">
        <f>+(C29-B29)/B29</f>
        <v>-0.10519180776618864</v>
      </c>
      <c r="E29" s="305">
        <v>1598</v>
      </c>
      <c r="F29" s="303">
        <v>1489</v>
      </c>
      <c r="G29" s="301">
        <f>+(F29-E29)/E29</f>
        <v>-6.8210262828535664E-2</v>
      </c>
      <c r="H29" s="269"/>
    </row>
    <row r="30" spans="1:8" ht="13.15" customHeight="1" x14ac:dyDescent="0.2">
      <c r="A30" s="126" t="s">
        <v>189</v>
      </c>
      <c r="B30" s="91">
        <v>144946040.78</v>
      </c>
      <c r="C30" s="218">
        <f>+C25</f>
        <v>147104017.56</v>
      </c>
      <c r="D30" s="196"/>
      <c r="E30" s="93"/>
      <c r="F30" s="191"/>
      <c r="G30" s="204"/>
      <c r="H30" s="269"/>
    </row>
    <row r="31" spans="1:8" ht="13.15" customHeight="1" x14ac:dyDescent="0.2">
      <c r="A31" s="127"/>
      <c r="B31" s="92"/>
      <c r="C31" s="92"/>
      <c r="D31" s="197"/>
      <c r="E31" s="128"/>
      <c r="F31" s="191"/>
      <c r="G31" s="204"/>
      <c r="H31" s="269"/>
    </row>
    <row r="32" spans="1:8" ht="13.15" customHeight="1" x14ac:dyDescent="0.2">
      <c r="A32" s="122" t="s">
        <v>190</v>
      </c>
      <c r="B32" s="92"/>
      <c r="C32" s="92"/>
      <c r="D32" s="197"/>
      <c r="E32" s="128"/>
      <c r="F32" s="191"/>
      <c r="G32" s="204"/>
      <c r="H32" s="269"/>
    </row>
    <row r="33" spans="1:8" ht="13.15" customHeight="1" x14ac:dyDescent="0.2">
      <c r="A33" s="123" t="s">
        <v>191</v>
      </c>
      <c r="B33" s="94">
        <v>279040344.69999999</v>
      </c>
      <c r="C33" s="215">
        <v>280509147.35000002</v>
      </c>
      <c r="D33" s="195">
        <f>+(C33-B33)/B33</f>
        <v>5.2637644623725116E-3</v>
      </c>
      <c r="E33" s="129">
        <v>66077</v>
      </c>
      <c r="F33" s="270">
        <v>65937</v>
      </c>
      <c r="G33" s="195">
        <f>+(F33-E33)/E33</f>
        <v>-2.1187402575782799E-3</v>
      </c>
      <c r="H33" s="269"/>
    </row>
    <row r="34" spans="1:8" ht="13.15" customHeight="1" x14ac:dyDescent="0.2">
      <c r="A34" s="123" t="s">
        <v>192</v>
      </c>
      <c r="B34" s="94">
        <v>121280395.06999999</v>
      </c>
      <c r="C34" s="217">
        <v>124373829.97</v>
      </c>
      <c r="D34" s="195">
        <f>+(C34-B34)/B34</f>
        <v>2.5506471167203514E-2</v>
      </c>
      <c r="E34" s="129">
        <v>50119</v>
      </c>
      <c r="F34" s="270">
        <v>51407</v>
      </c>
      <c r="G34" s="195">
        <f>+(F34-E34)/E34</f>
        <v>2.5698836768490992E-2</v>
      </c>
      <c r="H34" s="269"/>
    </row>
    <row r="35" spans="1:8" s="294" customFormat="1" ht="13.15" customHeight="1" x14ac:dyDescent="0.2">
      <c r="A35" s="123" t="s">
        <v>193</v>
      </c>
      <c r="B35" s="306">
        <v>39727.18</v>
      </c>
      <c r="C35" s="304">
        <v>53975.55</v>
      </c>
      <c r="D35" s="295"/>
      <c r="E35" s="302">
        <v>34</v>
      </c>
      <c r="F35" s="303">
        <v>45</v>
      </c>
      <c r="G35" s="301">
        <f>+(F35-E35)/E35</f>
        <v>0.3235294117647059</v>
      </c>
      <c r="H35" s="293"/>
    </row>
    <row r="36" spans="1:8" ht="13.15" customHeight="1" x14ac:dyDescent="0.2">
      <c r="A36" s="126" t="s">
        <v>194</v>
      </c>
      <c r="B36" s="95">
        <v>400360466.94999999</v>
      </c>
      <c r="C36" s="218">
        <f>SUM(C31:C35)</f>
        <v>404936952.87000006</v>
      </c>
      <c r="D36" s="198"/>
      <c r="E36" s="93"/>
      <c r="F36" s="191"/>
      <c r="G36" s="204"/>
      <c r="H36" s="269"/>
    </row>
    <row r="37" spans="1:8" ht="13.15" customHeight="1" x14ac:dyDescent="0.2">
      <c r="A37" s="127"/>
      <c r="B37" s="92"/>
      <c r="C37" s="92"/>
      <c r="D37" s="197"/>
      <c r="E37" s="128"/>
      <c r="F37" s="191"/>
      <c r="G37" s="204"/>
      <c r="H37" s="269"/>
    </row>
    <row r="38" spans="1:8" ht="13.15" customHeight="1" x14ac:dyDescent="0.2">
      <c r="A38" s="122" t="s">
        <v>195</v>
      </c>
      <c r="B38" s="92"/>
      <c r="C38" s="92"/>
      <c r="D38" s="197"/>
      <c r="E38" s="128"/>
      <c r="F38" s="191"/>
      <c r="G38" s="204"/>
      <c r="H38" s="269"/>
    </row>
    <row r="39" spans="1:8" ht="22.5" x14ac:dyDescent="0.2">
      <c r="A39" s="125" t="s">
        <v>304</v>
      </c>
      <c r="B39" s="90">
        <v>626196633.15999997</v>
      </c>
      <c r="C39" s="216">
        <v>649705463.94000006</v>
      </c>
      <c r="D39" s="195">
        <f>+(C39-B39)/B39</f>
        <v>3.7542250365299124E-2</v>
      </c>
      <c r="E39" s="129">
        <v>98397</v>
      </c>
      <c r="F39" s="270">
        <v>101217</v>
      </c>
      <c r="G39" s="195">
        <f>+(F39-E39)/E39</f>
        <v>2.865941034787646E-2</v>
      </c>
      <c r="H39" s="269"/>
    </row>
    <row r="40" spans="1:8" ht="13.15" customHeight="1" x14ac:dyDescent="0.2">
      <c r="A40" s="123" t="s">
        <v>205</v>
      </c>
      <c r="B40" s="96">
        <v>226682.97</v>
      </c>
      <c r="C40" s="97">
        <v>47734.14</v>
      </c>
      <c r="D40" s="195">
        <f t="shared" ref="D40:D46" si="2">+(C40-B40)/B40</f>
        <v>-0.78942335191743784</v>
      </c>
      <c r="E40" s="98"/>
      <c r="F40" s="192"/>
      <c r="G40" s="204"/>
      <c r="H40" s="269"/>
    </row>
    <row r="41" spans="1:8" ht="13.15" customHeight="1" x14ac:dyDescent="0.2">
      <c r="A41" s="123" t="s">
        <v>212</v>
      </c>
      <c r="B41" s="90">
        <v>35582591.630000003</v>
      </c>
      <c r="C41" s="217">
        <v>36695497.130000003</v>
      </c>
      <c r="D41" s="195">
        <f t="shared" si="2"/>
        <v>3.1276684721910454E-2</v>
      </c>
      <c r="E41" s="129">
        <v>5809</v>
      </c>
      <c r="F41" s="270">
        <v>5814</v>
      </c>
      <c r="G41" s="195">
        <f>+(F41-E41)/E41</f>
        <v>8.6073334480977798E-4</v>
      </c>
      <c r="H41" s="269"/>
    </row>
    <row r="42" spans="1:8" ht="13.15" customHeight="1" x14ac:dyDescent="0.2">
      <c r="A42" s="123" t="s">
        <v>208</v>
      </c>
      <c r="B42" s="96">
        <v>4702.4399999999996</v>
      </c>
      <c r="C42" s="221">
        <v>-777.9</v>
      </c>
      <c r="D42" s="195">
        <f t="shared" si="2"/>
        <v>-1.165424758210631</v>
      </c>
      <c r="E42" s="98"/>
      <c r="F42" s="192"/>
      <c r="G42" s="204"/>
      <c r="H42" s="269"/>
    </row>
    <row r="43" spans="1:8" ht="13.15" customHeight="1" x14ac:dyDescent="0.2">
      <c r="A43" s="123" t="s">
        <v>196</v>
      </c>
      <c r="B43" s="307">
        <v>175404212.72</v>
      </c>
      <c r="C43" s="304">
        <v>190132522.25999999</v>
      </c>
      <c r="D43" s="301">
        <f t="shared" si="2"/>
        <v>8.3967821020986433E-2</v>
      </c>
      <c r="E43" s="302">
        <v>20017</v>
      </c>
      <c r="F43" s="303">
        <v>20611</v>
      </c>
      <c r="G43" s="301">
        <f>+(F43-E43)/E43</f>
        <v>2.9674776440025977E-2</v>
      </c>
      <c r="H43" s="269"/>
    </row>
    <row r="44" spans="1:8" ht="13.15" customHeight="1" x14ac:dyDescent="0.2">
      <c r="A44" s="123" t="s">
        <v>197</v>
      </c>
      <c r="B44" s="307">
        <v>1206</v>
      </c>
      <c r="C44" s="304">
        <v>100.5</v>
      </c>
      <c r="D44" s="301">
        <f t="shared" si="2"/>
        <v>-0.91666666666666663</v>
      </c>
      <c r="E44" s="302">
        <v>1</v>
      </c>
      <c r="F44" s="308">
        <v>0</v>
      </c>
      <c r="G44" s="301"/>
      <c r="H44" s="269"/>
    </row>
    <row r="45" spans="1:8" s="294" customFormat="1" ht="13.15" customHeight="1" x14ac:dyDescent="0.2">
      <c r="A45" s="123" t="s">
        <v>198</v>
      </c>
      <c r="B45" s="307">
        <v>1069404.8400000001</v>
      </c>
      <c r="C45" s="304">
        <v>1113873.72</v>
      </c>
      <c r="D45" s="301">
        <f t="shared" si="2"/>
        <v>4.1582830315224577E-2</v>
      </c>
      <c r="E45" s="309">
        <v>481</v>
      </c>
      <c r="F45" s="303">
        <v>513</v>
      </c>
      <c r="G45" s="301">
        <f>+(F45-E45)/E45</f>
        <v>6.6528066528066532E-2</v>
      </c>
      <c r="H45" s="293"/>
    </row>
    <row r="46" spans="1:8" ht="13.15" customHeight="1" x14ac:dyDescent="0.2">
      <c r="A46" s="123" t="s">
        <v>199</v>
      </c>
      <c r="B46" s="307">
        <v>3672293.27</v>
      </c>
      <c r="C46" s="304">
        <v>3882776.2</v>
      </c>
      <c r="D46" s="301">
        <f t="shared" si="2"/>
        <v>5.7316481698097103E-2</v>
      </c>
      <c r="E46" s="309">
        <v>2902</v>
      </c>
      <c r="F46" s="303">
        <v>3004</v>
      </c>
      <c r="G46" s="301">
        <f>+(F46-E46)/E46</f>
        <v>3.5148173673328738E-2</v>
      </c>
      <c r="H46" s="269"/>
    </row>
    <row r="47" spans="1:8" ht="13.15" customHeight="1" x14ac:dyDescent="0.2">
      <c r="A47" s="126" t="s">
        <v>200</v>
      </c>
      <c r="B47" s="91">
        <v>842157727.03000009</v>
      </c>
      <c r="C47" s="218">
        <f>SUM(C39:C46)</f>
        <v>881577189.99000013</v>
      </c>
      <c r="D47" s="196"/>
      <c r="E47" s="132"/>
      <c r="F47" s="191"/>
      <c r="G47" s="204"/>
      <c r="H47" s="269"/>
    </row>
    <row r="48" spans="1:8" ht="13.15" customHeight="1" x14ac:dyDescent="0.2">
      <c r="A48" s="133"/>
      <c r="B48" s="99"/>
      <c r="C48" s="99"/>
      <c r="D48" s="198"/>
      <c r="E48" s="132"/>
      <c r="F48" s="191"/>
      <c r="G48" s="204"/>
      <c r="H48" s="269"/>
    </row>
    <row r="49" spans="1:8" ht="13.15" customHeight="1" x14ac:dyDescent="0.2">
      <c r="A49" s="134" t="s">
        <v>234</v>
      </c>
      <c r="B49" s="99"/>
      <c r="C49" s="99"/>
      <c r="D49" s="199"/>
      <c r="E49" s="132"/>
      <c r="F49" s="191"/>
      <c r="G49" s="204"/>
      <c r="H49" s="269"/>
    </row>
    <row r="50" spans="1:8" ht="13.15" customHeight="1" x14ac:dyDescent="0.2">
      <c r="A50" s="123" t="s">
        <v>235</v>
      </c>
      <c r="B50" s="90">
        <v>134622213.40000001</v>
      </c>
      <c r="C50" s="216">
        <v>194350106.84999999</v>
      </c>
      <c r="D50" s="195">
        <f>+(C50-B50)/B50</f>
        <v>0.44367041620784986</v>
      </c>
      <c r="E50" s="131">
        <v>59886</v>
      </c>
      <c r="F50" s="270">
        <v>74760</v>
      </c>
      <c r="G50" s="195">
        <f>+(F50-E50)/E50</f>
        <v>0.24837190662258291</v>
      </c>
      <c r="H50" s="269"/>
    </row>
    <row r="51" spans="1:8" ht="13.15" customHeight="1" x14ac:dyDescent="0.2">
      <c r="A51" s="126" t="s">
        <v>290</v>
      </c>
      <c r="B51" s="91">
        <v>134622213.40000001</v>
      </c>
      <c r="C51" s="218">
        <f>C50</f>
        <v>194350106.84999999</v>
      </c>
      <c r="D51" s="200"/>
      <c r="E51" s="135"/>
      <c r="F51" s="193"/>
      <c r="G51" s="204"/>
      <c r="H51" s="269"/>
    </row>
    <row r="52" spans="1:8" ht="13.15" customHeight="1" x14ac:dyDescent="0.2">
      <c r="A52" s="136"/>
      <c r="B52" s="99"/>
      <c r="C52" s="99"/>
      <c r="D52" s="201"/>
      <c r="F52" s="296"/>
      <c r="G52" s="204"/>
      <c r="H52" s="269"/>
    </row>
    <row r="53" spans="1:8" ht="22.5" x14ac:dyDescent="0.2">
      <c r="A53" s="137" t="s">
        <v>236</v>
      </c>
      <c r="B53" s="91">
        <v>39812.47</v>
      </c>
      <c r="C53" s="297">
        <v>24210.85</v>
      </c>
      <c r="D53" s="195">
        <f>+(C53-B53)/B53</f>
        <v>-0.3918777207241852</v>
      </c>
      <c r="F53" s="296"/>
      <c r="G53" s="204"/>
      <c r="H53" s="269"/>
    </row>
    <row r="54" spans="1:8" ht="13.15" customHeight="1" x14ac:dyDescent="0.2">
      <c r="A54" s="123" t="s">
        <v>237</v>
      </c>
      <c r="B54" s="188">
        <v>8982.56</v>
      </c>
      <c r="C54" s="221">
        <v>-3377.32</v>
      </c>
      <c r="D54" s="195">
        <f>+(C54-B54)/B54</f>
        <v>-1.3759863557827612</v>
      </c>
      <c r="F54" s="296"/>
      <c r="G54" s="204"/>
      <c r="H54" s="269"/>
    </row>
    <row r="55" spans="1:8" ht="13.15" customHeight="1" x14ac:dyDescent="0.2">
      <c r="A55" s="136"/>
      <c r="B55" s="99"/>
      <c r="C55" s="99"/>
      <c r="D55" s="202"/>
      <c r="F55" s="296"/>
      <c r="G55" s="204"/>
      <c r="H55" s="269"/>
    </row>
    <row r="56" spans="1:8" s="139" customFormat="1" ht="13.15" customHeight="1" x14ac:dyDescent="0.2">
      <c r="A56" s="126" t="s">
        <v>201</v>
      </c>
      <c r="B56" s="91">
        <v>340016.96</v>
      </c>
      <c r="C56" s="219">
        <v>371877.97</v>
      </c>
      <c r="D56" s="195">
        <f>+(C56-B56)/B56</f>
        <v>9.370417875625954E-2</v>
      </c>
      <c r="E56" s="138"/>
      <c r="F56" s="194"/>
      <c r="G56" s="205"/>
      <c r="H56" s="269"/>
    </row>
    <row r="57" spans="1:8" s="140" customFormat="1" ht="13.15" customHeight="1" x14ac:dyDescent="0.2">
      <c r="A57" s="136"/>
      <c r="B57" s="99"/>
      <c r="C57" s="263"/>
      <c r="D57" s="203"/>
      <c r="E57" s="138"/>
      <c r="F57" s="194"/>
      <c r="G57" s="206"/>
      <c r="H57" s="269"/>
    </row>
    <row r="58" spans="1:8" s="140" customFormat="1" ht="13.15" customHeight="1" x14ac:dyDescent="0.2">
      <c r="A58" s="141" t="s">
        <v>66</v>
      </c>
      <c r="B58" s="100">
        <v>1980170360.52</v>
      </c>
      <c r="C58" s="218">
        <f>+C56+C54+C53+C51+C47+C36+C30+C22</f>
        <v>2098648033.9500003</v>
      </c>
      <c r="D58" s="195">
        <f>+(C58-B58)/B58</f>
        <v>5.9832060812630102E-2</v>
      </c>
      <c r="E58" s="189">
        <v>268736</v>
      </c>
      <c r="F58" s="298">
        <v>279956</v>
      </c>
      <c r="G58" s="195">
        <f>+(F58-E58)/E58</f>
        <v>4.1751012145748986E-2</v>
      </c>
      <c r="H58" s="269"/>
    </row>
    <row r="59" spans="1:8" s="140" customFormat="1" x14ac:dyDescent="0.2">
      <c r="A59" s="220" t="s">
        <v>305</v>
      </c>
      <c r="B59" s="65"/>
      <c r="C59" s="142"/>
      <c r="D59" s="299"/>
      <c r="E59" s="66"/>
      <c r="F59" s="67"/>
    </row>
    <row r="60" spans="1:8" s="140" customFormat="1" ht="12" customHeight="1" x14ac:dyDescent="0.2">
      <c r="A60" s="140" t="s">
        <v>202</v>
      </c>
      <c r="C60" s="116"/>
      <c r="D60" s="143"/>
      <c r="E60" s="139"/>
      <c r="F60" s="143"/>
    </row>
    <row r="61" spans="1:8" s="140" customFormat="1" ht="12" customHeight="1" x14ac:dyDescent="0.2">
      <c r="A61" s="144" t="s">
        <v>209</v>
      </c>
      <c r="C61" s="116"/>
      <c r="D61" s="143"/>
      <c r="E61" s="139"/>
      <c r="F61" s="143"/>
      <c r="H61" s="263"/>
    </row>
    <row r="62" spans="1:8" ht="12" customHeight="1" x14ac:dyDescent="0.2">
      <c r="A62" s="140" t="s">
        <v>203</v>
      </c>
      <c r="B62" s="145"/>
      <c r="C62" s="146"/>
      <c r="D62" s="143"/>
      <c r="E62" s="139"/>
      <c r="F62" s="143"/>
    </row>
    <row r="63" spans="1:8" ht="12" customHeight="1" x14ac:dyDescent="0.2">
      <c r="A63" s="140" t="s">
        <v>291</v>
      </c>
      <c r="B63" s="145"/>
      <c r="D63" s="147"/>
      <c r="E63" s="139"/>
      <c r="F63" s="143"/>
    </row>
    <row r="64" spans="1:8" ht="9.6" customHeight="1" x14ac:dyDescent="0.2">
      <c r="A64" s="140"/>
      <c r="B64" s="145"/>
      <c r="D64" s="147"/>
      <c r="E64" s="139"/>
      <c r="F64" s="143"/>
    </row>
    <row r="65" spans="1:6" ht="17.25" customHeight="1" x14ac:dyDescent="0.2">
      <c r="A65" s="593" t="s">
        <v>238</v>
      </c>
      <c r="B65" s="593"/>
      <c r="C65" s="593"/>
      <c r="D65" s="143"/>
      <c r="E65" s="139"/>
      <c r="F65" s="143"/>
    </row>
    <row r="66" spans="1:6" x14ac:dyDescent="0.2">
      <c r="A66" s="140" t="s">
        <v>306</v>
      </c>
    </row>
    <row r="67" spans="1:6" x14ac:dyDescent="0.2">
      <c r="C67" s="148"/>
      <c r="D67" s="149"/>
      <c r="E67" s="150"/>
      <c r="F67" s="149"/>
    </row>
    <row r="68" spans="1:6" x14ac:dyDescent="0.2">
      <c r="B68" s="151"/>
      <c r="C68" s="152"/>
      <c r="D68" s="149"/>
      <c r="E68" s="153"/>
      <c r="F68" s="149"/>
    </row>
  </sheetData>
  <mergeCells count="3">
    <mergeCell ref="B2:G4"/>
    <mergeCell ref="A65:C65"/>
    <mergeCell ref="B6:G8"/>
  </mergeCells>
  <hyperlinks>
    <hyperlink ref="A11" location="Sommaire!A1" display="Sommaire"/>
  </hyperlinks>
  <printOptions verticalCentered="1"/>
  <pageMargins left="0.39370078740157483" right="0.39370078740157483" top="0.59055118110236227" bottom="0.59055118110236227" header="0.51181102362204722" footer="0.51181102362204722"/>
  <pageSetup paperSize="9" scale="74" orientation="portrait" r:id="rId1"/>
  <headerFooter alignWithMargins="0">
    <oddHeader>&amp;R&amp;"Arial,Italique"&amp;8Observatoire Statistiques et Etudes - CAF de la Réunion - Mai 2020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0"/>
  <sheetViews>
    <sheetView showGridLines="0" zoomScale="90" zoomScaleNormal="90" workbookViewId="0">
      <selection activeCell="E8" sqref="E8"/>
    </sheetView>
  </sheetViews>
  <sheetFormatPr baseColWidth="10" defaultRowHeight="12.75" x14ac:dyDescent="0.2"/>
  <cols>
    <col min="1" max="1" width="34.5703125" customWidth="1"/>
    <col min="2" max="2" width="38.85546875" customWidth="1"/>
    <col min="3" max="3" width="16.28515625" customWidth="1"/>
  </cols>
  <sheetData>
    <row r="1" spans="1:24" ht="15.6" customHeight="1" x14ac:dyDescent="0.25">
      <c r="A1" s="370" t="s">
        <v>1146</v>
      </c>
      <c r="B1" s="371"/>
      <c r="C1" s="371"/>
      <c r="D1" s="371"/>
      <c r="E1" s="371"/>
      <c r="F1" s="371"/>
      <c r="G1" s="371"/>
      <c r="N1" s="370"/>
    </row>
    <row r="2" spans="1:24" ht="15.75" x14ac:dyDescent="0.25">
      <c r="A2" s="372" t="s">
        <v>315</v>
      </c>
      <c r="B2" s="371"/>
      <c r="C2" s="371"/>
      <c r="D2" s="371"/>
      <c r="E2" s="371"/>
      <c r="F2" s="371"/>
      <c r="G2" s="371"/>
    </row>
    <row r="3" spans="1:24" ht="15.75" x14ac:dyDescent="0.25">
      <c r="A3" s="373" t="s">
        <v>1147</v>
      </c>
      <c r="B3" s="371"/>
      <c r="C3" s="371"/>
      <c r="D3" s="371"/>
      <c r="E3" s="371"/>
      <c r="F3" s="371"/>
      <c r="G3" s="371"/>
      <c r="N3" s="373"/>
    </row>
    <row r="4" spans="1:24" ht="15.75" x14ac:dyDescent="0.25">
      <c r="A4" s="372" t="s">
        <v>316</v>
      </c>
      <c r="B4" s="371"/>
      <c r="C4" s="371"/>
      <c r="D4" s="371"/>
      <c r="E4" s="371"/>
      <c r="F4" s="371"/>
      <c r="G4" s="371"/>
      <c r="N4" s="372"/>
    </row>
    <row r="5" spans="1:24" ht="13.15" customHeight="1" x14ac:dyDescent="0.25">
      <c r="A5" s="372" t="s">
        <v>317</v>
      </c>
      <c r="B5" s="371"/>
      <c r="C5" s="371"/>
      <c r="D5" s="371"/>
      <c r="E5" s="371"/>
      <c r="F5" s="371"/>
      <c r="G5" s="371"/>
      <c r="N5" s="372"/>
    </row>
    <row r="6" spans="1:24" ht="13.15" customHeight="1" x14ac:dyDescent="0.25">
      <c r="A6" s="372"/>
      <c r="B6" s="371"/>
      <c r="C6" s="371"/>
      <c r="D6" s="371"/>
      <c r="E6" s="371"/>
      <c r="F6" s="371"/>
      <c r="G6" s="371"/>
      <c r="N6" s="372"/>
    </row>
    <row r="7" spans="1:24" s="374" customFormat="1" ht="15.75" x14ac:dyDescent="0.25">
      <c r="A7" s="68" t="s">
        <v>169</v>
      </c>
      <c r="B7" s="68" t="s">
        <v>318</v>
      </c>
      <c r="D7" s="375"/>
      <c r="E7" s="375" t="s">
        <v>1148</v>
      </c>
      <c r="F7" s="375"/>
      <c r="G7" s="375"/>
      <c r="H7" s="375"/>
      <c r="I7" s="375"/>
      <c r="J7" s="375"/>
      <c r="K7" s="375"/>
      <c r="L7" s="375"/>
      <c r="M7" s="375"/>
      <c r="N7" s="375"/>
    </row>
    <row r="8" spans="1:24" s="376" customFormat="1" ht="15.75" x14ac:dyDescent="0.25">
      <c r="A8" s="222"/>
      <c r="B8" s="222"/>
      <c r="D8" s="377"/>
      <c r="E8" s="377"/>
      <c r="F8" s="377"/>
      <c r="G8" s="377"/>
      <c r="H8" s="377"/>
      <c r="I8" s="377"/>
      <c r="J8" s="377"/>
      <c r="K8" s="377"/>
      <c r="L8" s="377"/>
      <c r="M8" s="377"/>
      <c r="N8" s="377"/>
    </row>
    <row r="9" spans="1:24" s="380" customFormat="1" ht="76.5" x14ac:dyDescent="0.2">
      <c r="A9" s="378" t="s">
        <v>319</v>
      </c>
      <c r="B9" s="378" t="s">
        <v>320</v>
      </c>
      <c r="C9" s="379" t="s">
        <v>321</v>
      </c>
      <c r="D9" s="379" t="s">
        <v>322</v>
      </c>
      <c r="E9" s="378" t="s">
        <v>323</v>
      </c>
      <c r="F9" s="378" t="s">
        <v>87</v>
      </c>
      <c r="G9" s="378" t="s">
        <v>324</v>
      </c>
      <c r="H9" s="378" t="s">
        <v>325</v>
      </c>
      <c r="I9" s="378" t="s">
        <v>326</v>
      </c>
      <c r="J9" s="378" t="s">
        <v>327</v>
      </c>
      <c r="K9" s="378" t="s">
        <v>328</v>
      </c>
      <c r="L9" s="378" t="s">
        <v>329</v>
      </c>
      <c r="M9" s="378" t="s">
        <v>330</v>
      </c>
      <c r="N9" s="378" t="s">
        <v>331</v>
      </c>
      <c r="O9" s="378" t="s">
        <v>332</v>
      </c>
      <c r="P9" s="378" t="s">
        <v>333</v>
      </c>
      <c r="Q9" s="378" t="s">
        <v>334</v>
      </c>
      <c r="R9" s="378" t="s">
        <v>335</v>
      </c>
      <c r="S9" s="378" t="s">
        <v>336</v>
      </c>
      <c r="T9" s="378" t="s">
        <v>337</v>
      </c>
      <c r="U9" s="378" t="s">
        <v>338</v>
      </c>
      <c r="V9" s="378" t="s">
        <v>339</v>
      </c>
      <c r="W9" s="378" t="s">
        <v>340</v>
      </c>
      <c r="X9" s="378" t="s">
        <v>341</v>
      </c>
    </row>
    <row r="10" spans="1:24" ht="12.75" customHeight="1" x14ac:dyDescent="0.2">
      <c r="A10" s="381" t="s">
        <v>342</v>
      </c>
      <c r="B10" s="381" t="s">
        <v>343</v>
      </c>
      <c r="C10" s="382" t="s">
        <v>344</v>
      </c>
      <c r="D10" s="382">
        <v>0</v>
      </c>
      <c r="E10" s="383">
        <v>1025</v>
      </c>
      <c r="F10" s="383">
        <v>2582</v>
      </c>
      <c r="G10" s="383">
        <v>426</v>
      </c>
      <c r="H10" s="383">
        <v>350</v>
      </c>
      <c r="I10" s="383">
        <v>49</v>
      </c>
      <c r="J10" s="383">
        <v>200</v>
      </c>
      <c r="K10" s="383">
        <v>67</v>
      </c>
      <c r="L10" s="383">
        <v>1299</v>
      </c>
      <c r="M10" s="383">
        <v>164</v>
      </c>
      <c r="N10" s="383">
        <v>157</v>
      </c>
      <c r="O10" s="383">
        <v>282</v>
      </c>
      <c r="P10" s="383">
        <v>262</v>
      </c>
      <c r="Q10" s="383">
        <v>220</v>
      </c>
      <c r="R10" s="383">
        <v>214</v>
      </c>
      <c r="S10" s="383">
        <v>8</v>
      </c>
      <c r="T10" s="383">
        <v>93</v>
      </c>
      <c r="U10" s="383">
        <v>409</v>
      </c>
      <c r="V10" s="383">
        <v>62</v>
      </c>
      <c r="W10" s="383">
        <v>291</v>
      </c>
      <c r="X10" s="383">
        <v>575</v>
      </c>
    </row>
    <row r="11" spans="1:24" ht="12.75" customHeight="1" x14ac:dyDescent="0.2">
      <c r="A11" s="381" t="s">
        <v>345</v>
      </c>
      <c r="B11" s="381" t="s">
        <v>346</v>
      </c>
      <c r="C11" s="382" t="s">
        <v>344</v>
      </c>
      <c r="D11" s="382">
        <v>0</v>
      </c>
      <c r="E11" s="383">
        <v>3319</v>
      </c>
      <c r="F11" s="383">
        <v>8024</v>
      </c>
      <c r="G11" s="383">
        <v>1315</v>
      </c>
      <c r="H11" s="383">
        <v>1202</v>
      </c>
      <c r="I11" s="383">
        <v>167</v>
      </c>
      <c r="J11" s="383">
        <v>635</v>
      </c>
      <c r="K11" s="383">
        <v>183</v>
      </c>
      <c r="L11" s="383">
        <v>3900</v>
      </c>
      <c r="M11" s="383">
        <v>571</v>
      </c>
      <c r="N11" s="383">
        <v>540</v>
      </c>
      <c r="O11" s="383">
        <v>919</v>
      </c>
      <c r="P11" s="383">
        <v>761</v>
      </c>
      <c r="Q11" s="383">
        <v>579</v>
      </c>
      <c r="R11" s="383">
        <v>530</v>
      </c>
      <c r="S11" s="383">
        <v>17</v>
      </c>
      <c r="T11" s="383">
        <v>283</v>
      </c>
      <c r="U11" s="383">
        <v>1884</v>
      </c>
      <c r="V11" s="383">
        <v>251</v>
      </c>
      <c r="W11" s="383">
        <v>894</v>
      </c>
      <c r="X11" s="383">
        <v>1782</v>
      </c>
    </row>
    <row r="12" spans="1:24" ht="12.75" customHeight="1" x14ac:dyDescent="0.2">
      <c r="A12" s="381" t="s">
        <v>347</v>
      </c>
      <c r="B12" s="381" t="s">
        <v>348</v>
      </c>
      <c r="C12" s="382" t="s">
        <v>344</v>
      </c>
      <c r="D12" s="382">
        <v>0</v>
      </c>
      <c r="E12" s="383">
        <v>493</v>
      </c>
      <c r="F12" s="383">
        <v>1242</v>
      </c>
      <c r="G12" s="383">
        <v>162</v>
      </c>
      <c r="H12" s="383">
        <v>176</v>
      </c>
      <c r="I12" s="383">
        <v>23</v>
      </c>
      <c r="J12" s="383">
        <v>132</v>
      </c>
      <c r="K12" s="383">
        <v>42</v>
      </c>
      <c r="L12" s="383">
        <v>587</v>
      </c>
      <c r="M12" s="383">
        <v>94</v>
      </c>
      <c r="N12" s="383">
        <v>103</v>
      </c>
      <c r="O12" s="383">
        <v>123</v>
      </c>
      <c r="P12" s="383">
        <v>117</v>
      </c>
      <c r="Q12" s="383">
        <v>92</v>
      </c>
      <c r="R12" s="383">
        <v>58</v>
      </c>
      <c r="S12" s="383"/>
      <c r="T12" s="383">
        <v>49</v>
      </c>
      <c r="U12" s="383">
        <v>315</v>
      </c>
      <c r="V12" s="383">
        <v>33</v>
      </c>
      <c r="W12" s="383">
        <v>130</v>
      </c>
      <c r="X12" s="383">
        <v>239</v>
      </c>
    </row>
    <row r="13" spans="1:24" ht="12.75" customHeight="1" x14ac:dyDescent="0.2">
      <c r="A13" s="381" t="s">
        <v>349</v>
      </c>
      <c r="B13" s="381" t="s">
        <v>350</v>
      </c>
      <c r="C13" s="382" t="s">
        <v>344</v>
      </c>
      <c r="D13" s="382">
        <v>0</v>
      </c>
      <c r="E13" s="383">
        <v>1238</v>
      </c>
      <c r="F13" s="383">
        <v>2670</v>
      </c>
      <c r="G13" s="383">
        <v>620</v>
      </c>
      <c r="H13" s="383">
        <v>298</v>
      </c>
      <c r="I13" s="383">
        <v>65</v>
      </c>
      <c r="J13" s="383">
        <v>255</v>
      </c>
      <c r="K13" s="383">
        <v>58</v>
      </c>
      <c r="L13" s="383">
        <v>1108</v>
      </c>
      <c r="M13" s="383">
        <v>147</v>
      </c>
      <c r="N13" s="383">
        <v>123</v>
      </c>
      <c r="O13" s="383">
        <v>236</v>
      </c>
      <c r="P13" s="383">
        <v>230</v>
      </c>
      <c r="Q13" s="383">
        <v>191</v>
      </c>
      <c r="R13" s="383">
        <v>181</v>
      </c>
      <c r="S13" s="383">
        <v>5</v>
      </c>
      <c r="T13" s="383">
        <v>90</v>
      </c>
      <c r="U13" s="383">
        <v>403</v>
      </c>
      <c r="V13" s="383">
        <v>99</v>
      </c>
      <c r="W13" s="383">
        <v>363</v>
      </c>
      <c r="X13" s="383">
        <v>585</v>
      </c>
    </row>
    <row r="14" spans="1:24" ht="12.75" customHeight="1" x14ac:dyDescent="0.2">
      <c r="A14" s="381" t="s">
        <v>351</v>
      </c>
      <c r="B14" s="381" t="s">
        <v>352</v>
      </c>
      <c r="C14" s="382" t="s">
        <v>344</v>
      </c>
      <c r="D14" s="382">
        <v>0</v>
      </c>
      <c r="E14" s="383">
        <v>768</v>
      </c>
      <c r="F14" s="383">
        <v>1847</v>
      </c>
      <c r="G14" s="383">
        <v>313</v>
      </c>
      <c r="H14" s="383">
        <v>174</v>
      </c>
      <c r="I14" s="383">
        <v>44</v>
      </c>
      <c r="J14" s="383">
        <v>237</v>
      </c>
      <c r="K14" s="383">
        <v>52</v>
      </c>
      <c r="L14" s="383">
        <v>796</v>
      </c>
      <c r="M14" s="383">
        <v>101</v>
      </c>
      <c r="N14" s="383">
        <v>99</v>
      </c>
      <c r="O14" s="383">
        <v>195</v>
      </c>
      <c r="P14" s="383">
        <v>173</v>
      </c>
      <c r="Q14" s="383">
        <v>124</v>
      </c>
      <c r="R14" s="383">
        <v>104</v>
      </c>
      <c r="S14" s="383"/>
      <c r="T14" s="383">
        <v>61</v>
      </c>
      <c r="U14" s="383">
        <v>206</v>
      </c>
      <c r="V14" s="383">
        <v>58</v>
      </c>
      <c r="W14" s="383">
        <v>229</v>
      </c>
      <c r="X14" s="383">
        <v>335</v>
      </c>
    </row>
    <row r="15" spans="1:24" ht="12.75" customHeight="1" x14ac:dyDescent="0.2">
      <c r="A15" s="381" t="s">
        <v>353</v>
      </c>
      <c r="B15" s="381" t="s">
        <v>354</v>
      </c>
      <c r="C15" s="382" t="s">
        <v>355</v>
      </c>
      <c r="D15" s="382">
        <v>0</v>
      </c>
      <c r="E15" s="383">
        <v>1147</v>
      </c>
      <c r="F15" s="383">
        <v>2299</v>
      </c>
      <c r="G15" s="383">
        <v>610</v>
      </c>
      <c r="H15" s="383">
        <v>272</v>
      </c>
      <c r="I15" s="383">
        <v>74</v>
      </c>
      <c r="J15" s="383">
        <v>191</v>
      </c>
      <c r="K15" s="383">
        <v>40</v>
      </c>
      <c r="L15" s="383">
        <v>881</v>
      </c>
      <c r="M15" s="383">
        <v>96</v>
      </c>
      <c r="N15" s="383">
        <v>118</v>
      </c>
      <c r="O15" s="383">
        <v>210</v>
      </c>
      <c r="P15" s="383">
        <v>203</v>
      </c>
      <c r="Q15" s="383">
        <v>155</v>
      </c>
      <c r="R15" s="383">
        <v>99</v>
      </c>
      <c r="S15" s="383"/>
      <c r="T15" s="383">
        <v>61</v>
      </c>
      <c r="U15" s="383">
        <v>742</v>
      </c>
      <c r="V15" s="383">
        <v>108</v>
      </c>
      <c r="W15" s="383">
        <v>255</v>
      </c>
      <c r="X15" s="383">
        <v>469</v>
      </c>
    </row>
    <row r="16" spans="1:24" ht="12.75" customHeight="1" x14ac:dyDescent="0.2">
      <c r="A16" s="381" t="s">
        <v>356</v>
      </c>
      <c r="B16" s="381" t="s">
        <v>357</v>
      </c>
      <c r="C16" s="382" t="s">
        <v>355</v>
      </c>
      <c r="D16" s="382">
        <v>0</v>
      </c>
      <c r="E16" s="383">
        <v>848</v>
      </c>
      <c r="F16" s="383">
        <v>1614</v>
      </c>
      <c r="G16" s="383">
        <v>475</v>
      </c>
      <c r="H16" s="383">
        <v>228</v>
      </c>
      <c r="I16" s="383">
        <v>47</v>
      </c>
      <c r="J16" s="383">
        <v>98</v>
      </c>
      <c r="K16" s="383">
        <v>20</v>
      </c>
      <c r="L16" s="383">
        <v>620</v>
      </c>
      <c r="M16" s="383">
        <v>94</v>
      </c>
      <c r="N16" s="383">
        <v>89</v>
      </c>
      <c r="O16" s="383">
        <v>149</v>
      </c>
      <c r="P16" s="383">
        <v>118</v>
      </c>
      <c r="Q16" s="383">
        <v>94</v>
      </c>
      <c r="R16" s="383">
        <v>76</v>
      </c>
      <c r="S16" s="383"/>
      <c r="T16" s="383">
        <v>46</v>
      </c>
      <c r="U16" s="383">
        <v>598</v>
      </c>
      <c r="V16" s="383">
        <v>78</v>
      </c>
      <c r="W16" s="383">
        <v>158</v>
      </c>
      <c r="X16" s="383">
        <v>340</v>
      </c>
    </row>
    <row r="17" spans="1:24" ht="12.75" customHeight="1" x14ac:dyDescent="0.2">
      <c r="A17" s="381" t="s">
        <v>358</v>
      </c>
      <c r="B17" s="381" t="s">
        <v>359</v>
      </c>
      <c r="C17" s="382" t="s">
        <v>355</v>
      </c>
      <c r="D17" s="382">
        <v>0</v>
      </c>
      <c r="E17" s="383">
        <v>388</v>
      </c>
      <c r="F17" s="383">
        <v>841</v>
      </c>
      <c r="G17" s="383">
        <v>175</v>
      </c>
      <c r="H17" s="383">
        <v>75</v>
      </c>
      <c r="I17" s="383">
        <v>36</v>
      </c>
      <c r="J17" s="383">
        <v>102</v>
      </c>
      <c r="K17" s="383">
        <v>18</v>
      </c>
      <c r="L17" s="383">
        <v>312</v>
      </c>
      <c r="M17" s="383">
        <v>31</v>
      </c>
      <c r="N17" s="383">
        <v>50</v>
      </c>
      <c r="O17" s="383">
        <v>82</v>
      </c>
      <c r="P17" s="383">
        <v>56</v>
      </c>
      <c r="Q17" s="383">
        <v>52</v>
      </c>
      <c r="R17" s="383">
        <v>41</v>
      </c>
      <c r="S17" s="383"/>
      <c r="T17" s="383">
        <v>24</v>
      </c>
      <c r="U17" s="383">
        <v>163</v>
      </c>
      <c r="V17" s="383">
        <v>28</v>
      </c>
      <c r="W17" s="383">
        <v>108</v>
      </c>
      <c r="X17" s="383">
        <v>167</v>
      </c>
    </row>
    <row r="18" spans="1:24" ht="12.75" customHeight="1" x14ac:dyDescent="0.2">
      <c r="A18" s="381" t="s">
        <v>360</v>
      </c>
      <c r="B18" s="381" t="s">
        <v>361</v>
      </c>
      <c r="C18" s="382" t="s">
        <v>362</v>
      </c>
      <c r="D18" s="382">
        <v>0</v>
      </c>
      <c r="E18" s="383">
        <v>991</v>
      </c>
      <c r="F18" s="383">
        <v>2217</v>
      </c>
      <c r="G18" s="383">
        <v>450</v>
      </c>
      <c r="H18" s="383">
        <v>272</v>
      </c>
      <c r="I18" s="383">
        <v>45</v>
      </c>
      <c r="J18" s="383">
        <v>224</v>
      </c>
      <c r="K18" s="383">
        <v>50</v>
      </c>
      <c r="L18" s="383">
        <v>957</v>
      </c>
      <c r="M18" s="383">
        <v>124</v>
      </c>
      <c r="N18" s="383">
        <v>125</v>
      </c>
      <c r="O18" s="383">
        <v>227</v>
      </c>
      <c r="P18" s="383">
        <v>194</v>
      </c>
      <c r="Q18" s="383">
        <v>167</v>
      </c>
      <c r="R18" s="383">
        <v>120</v>
      </c>
      <c r="S18" s="383">
        <v>88</v>
      </c>
      <c r="T18" s="383">
        <v>58</v>
      </c>
      <c r="U18" s="383">
        <v>488</v>
      </c>
      <c r="V18" s="383">
        <v>75</v>
      </c>
      <c r="W18" s="383">
        <v>277</v>
      </c>
      <c r="X18" s="383">
        <v>399</v>
      </c>
    </row>
    <row r="19" spans="1:24" ht="12.75" customHeight="1" x14ac:dyDescent="0.2">
      <c r="A19" s="381" t="s">
        <v>363</v>
      </c>
      <c r="B19" s="381" t="s">
        <v>364</v>
      </c>
      <c r="C19" s="382" t="s">
        <v>362</v>
      </c>
      <c r="D19" s="382">
        <v>0</v>
      </c>
      <c r="E19" s="383">
        <v>1015</v>
      </c>
      <c r="F19" s="383">
        <v>2252</v>
      </c>
      <c r="G19" s="383">
        <v>432</v>
      </c>
      <c r="H19" s="383">
        <v>300</v>
      </c>
      <c r="I19" s="383">
        <v>59</v>
      </c>
      <c r="J19" s="383">
        <v>224</v>
      </c>
      <c r="K19" s="383">
        <v>45</v>
      </c>
      <c r="L19" s="383">
        <v>961</v>
      </c>
      <c r="M19" s="383">
        <v>132</v>
      </c>
      <c r="N19" s="383">
        <v>148</v>
      </c>
      <c r="O19" s="383">
        <v>214</v>
      </c>
      <c r="P19" s="383">
        <v>203</v>
      </c>
      <c r="Q19" s="383">
        <v>154</v>
      </c>
      <c r="R19" s="383">
        <v>110</v>
      </c>
      <c r="S19" s="383">
        <v>5</v>
      </c>
      <c r="T19" s="383">
        <v>73</v>
      </c>
      <c r="U19" s="383">
        <v>517</v>
      </c>
      <c r="V19" s="383">
        <v>87</v>
      </c>
      <c r="W19" s="383">
        <v>261</v>
      </c>
      <c r="X19" s="383">
        <v>486</v>
      </c>
    </row>
    <row r="20" spans="1:24" ht="12.75" customHeight="1" x14ac:dyDescent="0.2">
      <c r="A20" s="381" t="s">
        <v>365</v>
      </c>
      <c r="B20" s="381" t="s">
        <v>366</v>
      </c>
      <c r="C20" s="382" t="s">
        <v>362</v>
      </c>
      <c r="D20" s="382">
        <v>0</v>
      </c>
      <c r="E20" s="383">
        <v>1876</v>
      </c>
      <c r="F20" s="383">
        <v>3822</v>
      </c>
      <c r="G20" s="383">
        <v>970</v>
      </c>
      <c r="H20" s="383">
        <v>550</v>
      </c>
      <c r="I20" s="383">
        <v>106</v>
      </c>
      <c r="J20" s="383">
        <v>250</v>
      </c>
      <c r="K20" s="383">
        <v>69</v>
      </c>
      <c r="L20" s="383">
        <v>1585</v>
      </c>
      <c r="M20" s="383">
        <v>210</v>
      </c>
      <c r="N20" s="383">
        <v>217</v>
      </c>
      <c r="O20" s="383">
        <v>376</v>
      </c>
      <c r="P20" s="383">
        <v>345</v>
      </c>
      <c r="Q20" s="383">
        <v>230</v>
      </c>
      <c r="R20" s="383">
        <v>207</v>
      </c>
      <c r="S20" s="383">
        <v>10</v>
      </c>
      <c r="T20" s="383">
        <v>86</v>
      </c>
      <c r="U20" s="383">
        <v>1251</v>
      </c>
      <c r="V20" s="383">
        <v>151</v>
      </c>
      <c r="W20" s="383">
        <v>476</v>
      </c>
      <c r="X20" s="383">
        <v>802</v>
      </c>
    </row>
    <row r="21" spans="1:24" ht="12.75" customHeight="1" x14ac:dyDescent="0.2">
      <c r="A21" s="381" t="s">
        <v>367</v>
      </c>
      <c r="B21" s="381" t="s">
        <v>368</v>
      </c>
      <c r="C21" s="382" t="s">
        <v>362</v>
      </c>
      <c r="D21" s="382">
        <v>0</v>
      </c>
      <c r="E21" s="383">
        <v>2365</v>
      </c>
      <c r="F21" s="383">
        <v>4904</v>
      </c>
      <c r="G21" s="383">
        <v>1163</v>
      </c>
      <c r="H21" s="383">
        <v>751</v>
      </c>
      <c r="I21" s="383">
        <v>132</v>
      </c>
      <c r="J21" s="383">
        <v>319</v>
      </c>
      <c r="K21" s="383">
        <v>79</v>
      </c>
      <c r="L21" s="383">
        <v>2087</v>
      </c>
      <c r="M21" s="383">
        <v>267</v>
      </c>
      <c r="N21" s="383">
        <v>272</v>
      </c>
      <c r="O21" s="383">
        <v>515</v>
      </c>
      <c r="P21" s="383">
        <v>409</v>
      </c>
      <c r="Q21" s="383">
        <v>339</v>
      </c>
      <c r="R21" s="383">
        <v>285</v>
      </c>
      <c r="S21" s="383">
        <v>17</v>
      </c>
      <c r="T21" s="383">
        <v>154</v>
      </c>
      <c r="U21" s="383">
        <v>1424</v>
      </c>
      <c r="V21" s="383">
        <v>210</v>
      </c>
      <c r="W21" s="383">
        <v>599</v>
      </c>
      <c r="X21" s="383">
        <v>1151</v>
      </c>
    </row>
    <row r="22" spans="1:24" ht="12.75" customHeight="1" x14ac:dyDescent="0.2">
      <c r="A22" s="381" t="s">
        <v>369</v>
      </c>
      <c r="B22" s="381" t="s">
        <v>370</v>
      </c>
      <c r="C22" s="382" t="s">
        <v>362</v>
      </c>
      <c r="D22" s="382">
        <v>0</v>
      </c>
      <c r="E22" s="383">
        <v>1212</v>
      </c>
      <c r="F22" s="383">
        <v>2673</v>
      </c>
      <c r="G22" s="383">
        <v>527</v>
      </c>
      <c r="H22" s="383">
        <v>346</v>
      </c>
      <c r="I22" s="383">
        <v>81</v>
      </c>
      <c r="J22" s="383">
        <v>258</v>
      </c>
      <c r="K22" s="383">
        <v>58</v>
      </c>
      <c r="L22" s="383">
        <v>1117</v>
      </c>
      <c r="M22" s="383">
        <v>131</v>
      </c>
      <c r="N22" s="383">
        <v>156</v>
      </c>
      <c r="O22" s="383">
        <v>264</v>
      </c>
      <c r="P22" s="383">
        <v>218</v>
      </c>
      <c r="Q22" s="383">
        <v>178</v>
      </c>
      <c r="R22" s="383">
        <v>170</v>
      </c>
      <c r="S22" s="383">
        <v>18</v>
      </c>
      <c r="T22" s="383">
        <v>76</v>
      </c>
      <c r="U22" s="383">
        <v>594</v>
      </c>
      <c r="V22" s="383">
        <v>104</v>
      </c>
      <c r="W22" s="383">
        <v>344</v>
      </c>
      <c r="X22" s="383">
        <v>559</v>
      </c>
    </row>
    <row r="23" spans="1:24" ht="12.75" customHeight="1" x14ac:dyDescent="0.2">
      <c r="A23" s="381" t="s">
        <v>371</v>
      </c>
      <c r="B23" s="381" t="s">
        <v>372</v>
      </c>
      <c r="C23" s="382" t="s">
        <v>362</v>
      </c>
      <c r="D23" s="382">
        <v>0</v>
      </c>
      <c r="E23" s="383">
        <v>436</v>
      </c>
      <c r="F23" s="383">
        <v>1063</v>
      </c>
      <c r="G23" s="383">
        <v>164</v>
      </c>
      <c r="H23" s="383">
        <v>144</v>
      </c>
      <c r="I23" s="383">
        <v>18</v>
      </c>
      <c r="J23" s="383">
        <v>110</v>
      </c>
      <c r="K23" s="383">
        <v>25</v>
      </c>
      <c r="L23" s="383">
        <v>497</v>
      </c>
      <c r="M23" s="383">
        <v>67</v>
      </c>
      <c r="N23" s="383">
        <v>67</v>
      </c>
      <c r="O23" s="383">
        <v>108</v>
      </c>
      <c r="P23" s="383">
        <v>104</v>
      </c>
      <c r="Q23" s="383">
        <v>80</v>
      </c>
      <c r="R23" s="383">
        <v>71</v>
      </c>
      <c r="S23" s="383"/>
      <c r="T23" s="383">
        <v>22</v>
      </c>
      <c r="U23" s="383">
        <v>226</v>
      </c>
      <c r="V23" s="383">
        <v>33</v>
      </c>
      <c r="W23" s="383">
        <v>131</v>
      </c>
      <c r="X23" s="383">
        <v>216</v>
      </c>
    </row>
    <row r="24" spans="1:24" ht="12.75" customHeight="1" x14ac:dyDescent="0.2">
      <c r="A24" s="381" t="s">
        <v>373</v>
      </c>
      <c r="B24" s="381" t="s">
        <v>374</v>
      </c>
      <c r="C24" s="382" t="s">
        <v>375</v>
      </c>
      <c r="D24" s="382">
        <v>0</v>
      </c>
      <c r="E24" s="383">
        <v>739</v>
      </c>
      <c r="F24" s="383">
        <v>1608</v>
      </c>
      <c r="G24" s="383">
        <v>340</v>
      </c>
      <c r="H24" s="383">
        <v>215</v>
      </c>
      <c r="I24" s="383">
        <v>40</v>
      </c>
      <c r="J24" s="383">
        <v>144</v>
      </c>
      <c r="K24" s="383">
        <v>28</v>
      </c>
      <c r="L24" s="383">
        <v>680</v>
      </c>
      <c r="M24" s="383">
        <v>115</v>
      </c>
      <c r="N24" s="383">
        <v>106</v>
      </c>
      <c r="O24" s="383">
        <v>126</v>
      </c>
      <c r="P24" s="383">
        <v>134</v>
      </c>
      <c r="Q24" s="383">
        <v>102</v>
      </c>
      <c r="R24" s="383">
        <v>97</v>
      </c>
      <c r="S24" s="383"/>
      <c r="T24" s="383">
        <v>70</v>
      </c>
      <c r="U24" s="383">
        <v>356</v>
      </c>
      <c r="V24" s="383">
        <v>48</v>
      </c>
      <c r="W24" s="383">
        <v>242</v>
      </c>
      <c r="X24" s="383">
        <v>298</v>
      </c>
    </row>
    <row r="25" spans="1:24" ht="12.75" customHeight="1" x14ac:dyDescent="0.2">
      <c r="A25" s="381" t="s">
        <v>376</v>
      </c>
      <c r="B25" s="381" t="s">
        <v>377</v>
      </c>
      <c r="C25" s="382" t="s">
        <v>375</v>
      </c>
      <c r="D25" s="382">
        <v>0</v>
      </c>
      <c r="E25" s="383">
        <v>990</v>
      </c>
      <c r="F25" s="383">
        <v>2318</v>
      </c>
      <c r="G25" s="383">
        <v>416</v>
      </c>
      <c r="H25" s="383">
        <v>396</v>
      </c>
      <c r="I25" s="383">
        <v>34</v>
      </c>
      <c r="J25" s="383">
        <v>144</v>
      </c>
      <c r="K25" s="383">
        <v>44</v>
      </c>
      <c r="L25" s="383">
        <v>1142</v>
      </c>
      <c r="M25" s="383">
        <v>175</v>
      </c>
      <c r="N25" s="383">
        <v>200</v>
      </c>
      <c r="O25" s="383">
        <v>285</v>
      </c>
      <c r="P25" s="383">
        <v>222</v>
      </c>
      <c r="Q25" s="383">
        <v>138</v>
      </c>
      <c r="R25" s="383">
        <v>122</v>
      </c>
      <c r="S25" s="383">
        <v>14</v>
      </c>
      <c r="T25" s="383">
        <v>86</v>
      </c>
      <c r="U25" s="383">
        <v>734</v>
      </c>
      <c r="V25" s="383">
        <v>77</v>
      </c>
      <c r="W25" s="383">
        <v>287</v>
      </c>
      <c r="X25" s="383">
        <v>438</v>
      </c>
    </row>
    <row r="26" spans="1:24" ht="12.75" customHeight="1" x14ac:dyDescent="0.2">
      <c r="A26" s="381" t="s">
        <v>378</v>
      </c>
      <c r="B26" s="381" t="s">
        <v>379</v>
      </c>
      <c r="C26" s="382" t="s">
        <v>47</v>
      </c>
      <c r="D26" s="382">
        <v>0</v>
      </c>
      <c r="E26" s="383">
        <v>1598</v>
      </c>
      <c r="F26" s="383">
        <v>3765</v>
      </c>
      <c r="G26" s="383">
        <v>695</v>
      </c>
      <c r="H26" s="383">
        <v>484</v>
      </c>
      <c r="I26" s="383">
        <v>81</v>
      </c>
      <c r="J26" s="383">
        <v>338</v>
      </c>
      <c r="K26" s="383">
        <v>83</v>
      </c>
      <c r="L26" s="383">
        <v>1744</v>
      </c>
      <c r="M26" s="383">
        <v>235</v>
      </c>
      <c r="N26" s="383">
        <v>245</v>
      </c>
      <c r="O26" s="383">
        <v>390</v>
      </c>
      <c r="P26" s="383">
        <v>335</v>
      </c>
      <c r="Q26" s="383">
        <v>275</v>
      </c>
      <c r="R26" s="383">
        <v>264</v>
      </c>
      <c r="S26" s="383">
        <v>7</v>
      </c>
      <c r="T26" s="383">
        <v>140</v>
      </c>
      <c r="U26" s="383">
        <v>698</v>
      </c>
      <c r="V26" s="383">
        <v>129</v>
      </c>
      <c r="W26" s="383">
        <v>443</v>
      </c>
      <c r="X26" s="383">
        <v>761</v>
      </c>
    </row>
    <row r="27" spans="1:24" ht="12.75" customHeight="1" x14ac:dyDescent="0.2">
      <c r="A27" s="381" t="s">
        <v>380</v>
      </c>
      <c r="B27" s="381" t="s">
        <v>381</v>
      </c>
      <c r="C27" s="382" t="s">
        <v>47</v>
      </c>
      <c r="D27" s="382">
        <v>0</v>
      </c>
      <c r="E27" s="383">
        <v>8086</v>
      </c>
      <c r="F27" s="383">
        <v>17484</v>
      </c>
      <c r="G27" s="383">
        <v>3976</v>
      </c>
      <c r="H27" s="383">
        <v>2388</v>
      </c>
      <c r="I27" s="383">
        <v>422</v>
      </c>
      <c r="J27" s="383">
        <v>1300</v>
      </c>
      <c r="K27" s="383">
        <v>417</v>
      </c>
      <c r="L27" s="383">
        <v>7631</v>
      </c>
      <c r="M27" s="383">
        <v>947</v>
      </c>
      <c r="N27" s="383">
        <v>1021</v>
      </c>
      <c r="O27" s="383">
        <v>1729</v>
      </c>
      <c r="P27" s="383">
        <v>1635</v>
      </c>
      <c r="Q27" s="383">
        <v>1179</v>
      </c>
      <c r="R27" s="383">
        <v>1120</v>
      </c>
      <c r="S27" s="383">
        <v>27</v>
      </c>
      <c r="T27" s="383">
        <v>532</v>
      </c>
      <c r="U27" s="383">
        <v>4646</v>
      </c>
      <c r="V27" s="383">
        <v>568</v>
      </c>
      <c r="W27" s="383">
        <v>2279</v>
      </c>
      <c r="X27" s="383">
        <v>3552</v>
      </c>
    </row>
    <row r="28" spans="1:24" ht="12.75" customHeight="1" x14ac:dyDescent="0.2">
      <c r="A28" s="381" t="s">
        <v>382</v>
      </c>
      <c r="B28" s="381" t="s">
        <v>383</v>
      </c>
      <c r="C28" s="382" t="s">
        <v>46</v>
      </c>
      <c r="D28" s="382">
        <v>0</v>
      </c>
      <c r="E28" s="383">
        <v>381</v>
      </c>
      <c r="F28" s="383">
        <v>791</v>
      </c>
      <c r="G28" s="383">
        <v>171</v>
      </c>
      <c r="H28" s="383">
        <v>127</v>
      </c>
      <c r="I28" s="383">
        <v>26</v>
      </c>
      <c r="J28" s="383">
        <v>57</v>
      </c>
      <c r="K28" s="383">
        <v>11</v>
      </c>
      <c r="L28" s="383">
        <v>327</v>
      </c>
      <c r="M28" s="383">
        <v>43</v>
      </c>
      <c r="N28" s="383">
        <v>44</v>
      </c>
      <c r="O28" s="383">
        <v>82</v>
      </c>
      <c r="P28" s="383">
        <v>57</v>
      </c>
      <c r="Q28" s="383">
        <v>56</v>
      </c>
      <c r="R28" s="383">
        <v>45</v>
      </c>
      <c r="S28" s="383"/>
      <c r="T28" s="383">
        <v>30</v>
      </c>
      <c r="U28" s="383">
        <v>241</v>
      </c>
      <c r="V28" s="383">
        <v>29</v>
      </c>
      <c r="W28" s="383">
        <v>135</v>
      </c>
      <c r="X28" s="383">
        <v>143</v>
      </c>
    </row>
    <row r="29" spans="1:24" ht="12.75" customHeight="1" x14ac:dyDescent="0.2">
      <c r="A29" s="381" t="s">
        <v>384</v>
      </c>
      <c r="B29" s="381" t="s">
        <v>385</v>
      </c>
      <c r="C29" s="382" t="s">
        <v>386</v>
      </c>
      <c r="D29" s="382">
        <v>0</v>
      </c>
      <c r="E29" s="383">
        <v>649</v>
      </c>
      <c r="F29" s="383">
        <v>1603</v>
      </c>
      <c r="G29" s="383">
        <v>253</v>
      </c>
      <c r="H29" s="383">
        <v>216</v>
      </c>
      <c r="I29" s="383">
        <v>39</v>
      </c>
      <c r="J29" s="383">
        <v>141</v>
      </c>
      <c r="K29" s="383">
        <v>51</v>
      </c>
      <c r="L29" s="383">
        <v>766</v>
      </c>
      <c r="M29" s="383">
        <v>97</v>
      </c>
      <c r="N29" s="383">
        <v>116</v>
      </c>
      <c r="O29" s="383">
        <v>172</v>
      </c>
      <c r="P29" s="383">
        <v>170</v>
      </c>
      <c r="Q29" s="383">
        <v>118</v>
      </c>
      <c r="R29" s="383">
        <v>93</v>
      </c>
      <c r="S29" s="383"/>
      <c r="T29" s="383">
        <v>33</v>
      </c>
      <c r="U29" s="383">
        <v>392</v>
      </c>
      <c r="V29" s="383">
        <v>52</v>
      </c>
      <c r="W29" s="383">
        <v>173</v>
      </c>
      <c r="X29" s="383">
        <v>318</v>
      </c>
    </row>
    <row r="30" spans="1:24" ht="12.75" customHeight="1" x14ac:dyDescent="0.2">
      <c r="A30" s="381" t="s">
        <v>387</v>
      </c>
      <c r="B30" s="381" t="s">
        <v>346</v>
      </c>
      <c r="C30" s="382" t="s">
        <v>386</v>
      </c>
      <c r="D30" s="382">
        <v>0</v>
      </c>
      <c r="E30" s="383">
        <v>2518</v>
      </c>
      <c r="F30" s="383">
        <v>5357</v>
      </c>
      <c r="G30" s="383">
        <v>1229</v>
      </c>
      <c r="H30" s="383">
        <v>719</v>
      </c>
      <c r="I30" s="383">
        <v>178</v>
      </c>
      <c r="J30" s="383">
        <v>392</v>
      </c>
      <c r="K30" s="383">
        <v>112</v>
      </c>
      <c r="L30" s="383">
        <v>2260</v>
      </c>
      <c r="M30" s="383">
        <v>314</v>
      </c>
      <c r="N30" s="383">
        <v>346</v>
      </c>
      <c r="O30" s="383">
        <v>501</v>
      </c>
      <c r="P30" s="383">
        <v>437</v>
      </c>
      <c r="Q30" s="383">
        <v>330</v>
      </c>
      <c r="R30" s="383">
        <v>332</v>
      </c>
      <c r="S30" s="383">
        <v>21</v>
      </c>
      <c r="T30" s="383">
        <v>158</v>
      </c>
      <c r="U30" s="383">
        <v>1759</v>
      </c>
      <c r="V30" s="383">
        <v>203</v>
      </c>
      <c r="W30" s="383">
        <v>628</v>
      </c>
      <c r="X30" s="383">
        <v>1224</v>
      </c>
    </row>
    <row r="31" spans="1:24" ht="12.75" customHeight="1" x14ac:dyDescent="0.2">
      <c r="A31" s="381" t="s">
        <v>388</v>
      </c>
      <c r="B31" s="381" t="s">
        <v>389</v>
      </c>
      <c r="C31" s="382" t="s">
        <v>386</v>
      </c>
      <c r="D31" s="382">
        <v>0</v>
      </c>
      <c r="E31" s="383">
        <v>1693</v>
      </c>
      <c r="F31" s="383">
        <v>4658</v>
      </c>
      <c r="G31" s="383">
        <v>607</v>
      </c>
      <c r="H31" s="383">
        <v>687</v>
      </c>
      <c r="I31" s="383">
        <v>61</v>
      </c>
      <c r="J31" s="383">
        <v>338</v>
      </c>
      <c r="K31" s="383">
        <v>132</v>
      </c>
      <c r="L31" s="383">
        <v>2567</v>
      </c>
      <c r="M31" s="383">
        <v>417</v>
      </c>
      <c r="N31" s="383">
        <v>406</v>
      </c>
      <c r="O31" s="383">
        <v>638</v>
      </c>
      <c r="P31" s="383">
        <v>479</v>
      </c>
      <c r="Q31" s="383">
        <v>321</v>
      </c>
      <c r="R31" s="383">
        <v>306</v>
      </c>
      <c r="S31" s="383">
        <v>21</v>
      </c>
      <c r="T31" s="383">
        <v>158</v>
      </c>
      <c r="U31" s="383">
        <v>1063</v>
      </c>
      <c r="V31" s="383">
        <v>110</v>
      </c>
      <c r="W31" s="383">
        <v>400</v>
      </c>
      <c r="X31" s="383">
        <v>964</v>
      </c>
    </row>
    <row r="32" spans="1:24" ht="12.75" customHeight="1" x14ac:dyDescent="0.2">
      <c r="A32" s="381" t="s">
        <v>390</v>
      </c>
      <c r="B32" s="381" t="s">
        <v>391</v>
      </c>
      <c r="C32" s="382" t="s">
        <v>386</v>
      </c>
      <c r="D32" s="382">
        <v>0</v>
      </c>
      <c r="E32" s="383">
        <v>420</v>
      </c>
      <c r="F32" s="383">
        <v>1009</v>
      </c>
      <c r="G32" s="383">
        <v>192</v>
      </c>
      <c r="H32" s="383">
        <v>125</v>
      </c>
      <c r="I32" s="383">
        <v>20</v>
      </c>
      <c r="J32" s="383">
        <v>83</v>
      </c>
      <c r="K32" s="383">
        <v>29</v>
      </c>
      <c r="L32" s="383">
        <v>483</v>
      </c>
      <c r="M32" s="383">
        <v>55</v>
      </c>
      <c r="N32" s="383">
        <v>73</v>
      </c>
      <c r="O32" s="383">
        <v>119</v>
      </c>
      <c r="P32" s="383">
        <v>101</v>
      </c>
      <c r="Q32" s="383">
        <v>64</v>
      </c>
      <c r="R32" s="383">
        <v>71</v>
      </c>
      <c r="S32" s="383"/>
      <c r="T32" s="383">
        <v>40</v>
      </c>
      <c r="U32" s="383">
        <v>226</v>
      </c>
      <c r="V32" s="383">
        <v>36</v>
      </c>
      <c r="W32" s="383">
        <v>101</v>
      </c>
      <c r="X32" s="383">
        <v>223</v>
      </c>
    </row>
    <row r="33" spans="1:24" ht="12.75" customHeight="1" x14ac:dyDescent="0.2">
      <c r="A33" s="381" t="s">
        <v>392</v>
      </c>
      <c r="B33" s="381" t="s">
        <v>393</v>
      </c>
      <c r="C33" s="382" t="s">
        <v>394</v>
      </c>
      <c r="D33" s="382">
        <v>0</v>
      </c>
      <c r="E33" s="383">
        <v>419</v>
      </c>
      <c r="F33" s="383">
        <v>863</v>
      </c>
      <c r="G33" s="383">
        <v>191</v>
      </c>
      <c r="H33" s="383">
        <v>91</v>
      </c>
      <c r="I33" s="383">
        <v>44</v>
      </c>
      <c r="J33" s="383">
        <v>93</v>
      </c>
      <c r="K33" s="383">
        <v>14</v>
      </c>
      <c r="L33" s="383">
        <v>308</v>
      </c>
      <c r="M33" s="383">
        <v>40</v>
      </c>
      <c r="N33" s="383">
        <v>37</v>
      </c>
      <c r="O33" s="383">
        <v>74</v>
      </c>
      <c r="P33" s="383">
        <v>63</v>
      </c>
      <c r="Q33" s="383">
        <v>53</v>
      </c>
      <c r="R33" s="383">
        <v>41</v>
      </c>
      <c r="S33" s="383"/>
      <c r="T33" s="383">
        <v>22</v>
      </c>
      <c r="U33" s="383">
        <v>97</v>
      </c>
      <c r="V33" s="383">
        <v>39</v>
      </c>
      <c r="W33" s="383">
        <v>124</v>
      </c>
      <c r="X33" s="383">
        <v>204</v>
      </c>
    </row>
    <row r="34" spans="1:24" ht="12.75" customHeight="1" x14ac:dyDescent="0.2">
      <c r="A34" s="381" t="s">
        <v>395</v>
      </c>
      <c r="B34" s="381" t="s">
        <v>396</v>
      </c>
      <c r="C34" s="382" t="s">
        <v>394</v>
      </c>
      <c r="D34" s="382">
        <v>0</v>
      </c>
      <c r="E34" s="383">
        <v>4290</v>
      </c>
      <c r="F34" s="383">
        <v>9647</v>
      </c>
      <c r="G34" s="383">
        <v>2072</v>
      </c>
      <c r="H34" s="383">
        <v>1410</v>
      </c>
      <c r="I34" s="383">
        <v>205</v>
      </c>
      <c r="J34" s="383">
        <v>603</v>
      </c>
      <c r="K34" s="383">
        <v>178</v>
      </c>
      <c r="L34" s="383">
        <v>4544</v>
      </c>
      <c r="M34" s="383">
        <v>687</v>
      </c>
      <c r="N34" s="383">
        <v>701</v>
      </c>
      <c r="O34" s="383">
        <v>1080</v>
      </c>
      <c r="P34" s="383">
        <v>839</v>
      </c>
      <c r="Q34" s="383">
        <v>664</v>
      </c>
      <c r="R34" s="383">
        <v>573</v>
      </c>
      <c r="S34" s="383">
        <v>61</v>
      </c>
      <c r="T34" s="383">
        <v>352</v>
      </c>
      <c r="U34" s="383">
        <v>2634</v>
      </c>
      <c r="V34" s="383">
        <v>355</v>
      </c>
      <c r="W34" s="383">
        <v>1068</v>
      </c>
      <c r="X34" s="383">
        <v>2255</v>
      </c>
    </row>
    <row r="35" spans="1:24" ht="12.75" customHeight="1" x14ac:dyDescent="0.2">
      <c r="A35" s="381" t="s">
        <v>397</v>
      </c>
      <c r="B35" s="381" t="s">
        <v>398</v>
      </c>
      <c r="C35" s="382" t="s">
        <v>399</v>
      </c>
      <c r="D35" s="382">
        <v>0</v>
      </c>
      <c r="E35" s="383">
        <v>490</v>
      </c>
      <c r="F35" s="383">
        <v>1212</v>
      </c>
      <c r="G35" s="383">
        <v>208</v>
      </c>
      <c r="H35" s="383">
        <v>180</v>
      </c>
      <c r="I35" s="383">
        <v>28</v>
      </c>
      <c r="J35" s="383">
        <v>74</v>
      </c>
      <c r="K35" s="383">
        <v>31</v>
      </c>
      <c r="L35" s="383">
        <v>617</v>
      </c>
      <c r="M35" s="383">
        <v>82</v>
      </c>
      <c r="N35" s="383">
        <v>77</v>
      </c>
      <c r="O35" s="383">
        <v>146</v>
      </c>
      <c r="P35" s="383">
        <v>135</v>
      </c>
      <c r="Q35" s="383">
        <v>103</v>
      </c>
      <c r="R35" s="383">
        <v>74</v>
      </c>
      <c r="S35" s="383"/>
      <c r="T35" s="383">
        <v>37</v>
      </c>
      <c r="U35" s="383">
        <v>333</v>
      </c>
      <c r="V35" s="383">
        <v>24</v>
      </c>
      <c r="W35" s="383">
        <v>134</v>
      </c>
      <c r="X35" s="383">
        <v>236</v>
      </c>
    </row>
    <row r="36" spans="1:24" ht="12.75" customHeight="1" x14ac:dyDescent="0.2">
      <c r="A36" s="381" t="s">
        <v>400</v>
      </c>
      <c r="B36" s="381" t="s">
        <v>401</v>
      </c>
      <c r="C36" s="382" t="s">
        <v>399</v>
      </c>
      <c r="D36" s="382">
        <v>0</v>
      </c>
      <c r="E36" s="383">
        <v>1031</v>
      </c>
      <c r="F36" s="383">
        <v>2108</v>
      </c>
      <c r="G36" s="383">
        <v>560</v>
      </c>
      <c r="H36" s="383">
        <v>272</v>
      </c>
      <c r="I36" s="383">
        <v>57</v>
      </c>
      <c r="J36" s="383">
        <v>142</v>
      </c>
      <c r="K36" s="383">
        <v>48</v>
      </c>
      <c r="L36" s="383">
        <v>873</v>
      </c>
      <c r="M36" s="383">
        <v>124</v>
      </c>
      <c r="N36" s="383">
        <v>122</v>
      </c>
      <c r="O36" s="383">
        <v>205</v>
      </c>
      <c r="P36" s="383">
        <v>189</v>
      </c>
      <c r="Q36" s="383">
        <v>118</v>
      </c>
      <c r="R36" s="383">
        <v>115</v>
      </c>
      <c r="S36" s="383">
        <v>14</v>
      </c>
      <c r="T36" s="383">
        <v>66</v>
      </c>
      <c r="U36" s="383">
        <v>721</v>
      </c>
      <c r="V36" s="383">
        <v>82</v>
      </c>
      <c r="W36" s="383">
        <v>232</v>
      </c>
      <c r="X36" s="383">
        <v>431</v>
      </c>
    </row>
    <row r="37" spans="1:24" ht="12.75" customHeight="1" x14ac:dyDescent="0.2">
      <c r="A37" s="381" t="s">
        <v>402</v>
      </c>
      <c r="B37" s="381" t="s">
        <v>403</v>
      </c>
      <c r="C37" s="382" t="s">
        <v>399</v>
      </c>
      <c r="D37" s="382">
        <v>0</v>
      </c>
      <c r="E37" s="383">
        <v>540</v>
      </c>
      <c r="F37" s="383">
        <v>1003</v>
      </c>
      <c r="G37" s="383">
        <v>329</v>
      </c>
      <c r="H37" s="383">
        <v>130</v>
      </c>
      <c r="I37" s="383">
        <v>37</v>
      </c>
      <c r="J37" s="383">
        <v>44</v>
      </c>
      <c r="K37" s="383">
        <v>13</v>
      </c>
      <c r="L37" s="383">
        <v>380</v>
      </c>
      <c r="M37" s="383">
        <v>46</v>
      </c>
      <c r="N37" s="383">
        <v>55</v>
      </c>
      <c r="O37" s="383">
        <v>97</v>
      </c>
      <c r="P37" s="383">
        <v>63</v>
      </c>
      <c r="Q37" s="383">
        <v>59</v>
      </c>
      <c r="R37" s="383">
        <v>60</v>
      </c>
      <c r="S37" s="383"/>
      <c r="T37" s="383">
        <v>16</v>
      </c>
      <c r="U37" s="383">
        <v>412</v>
      </c>
      <c r="V37" s="383">
        <v>54</v>
      </c>
      <c r="W37" s="383">
        <v>104</v>
      </c>
      <c r="X37" s="383">
        <v>185</v>
      </c>
    </row>
    <row r="38" spans="1:24" ht="12.75" customHeight="1" x14ac:dyDescent="0.2">
      <c r="A38" s="381" t="s">
        <v>404</v>
      </c>
      <c r="B38" s="381" t="s">
        <v>405</v>
      </c>
      <c r="C38" s="382" t="s">
        <v>399</v>
      </c>
      <c r="D38" s="382">
        <v>0</v>
      </c>
      <c r="E38" s="383">
        <v>766</v>
      </c>
      <c r="F38" s="383">
        <v>1556</v>
      </c>
      <c r="G38" s="383">
        <v>435</v>
      </c>
      <c r="H38" s="383">
        <v>184</v>
      </c>
      <c r="I38" s="383">
        <v>42</v>
      </c>
      <c r="J38" s="383">
        <v>105</v>
      </c>
      <c r="K38" s="383">
        <v>34</v>
      </c>
      <c r="L38" s="383">
        <v>639</v>
      </c>
      <c r="M38" s="383">
        <v>93</v>
      </c>
      <c r="N38" s="383">
        <v>83</v>
      </c>
      <c r="O38" s="383">
        <v>149</v>
      </c>
      <c r="P38" s="383">
        <v>133</v>
      </c>
      <c r="Q38" s="383">
        <v>86</v>
      </c>
      <c r="R38" s="383">
        <v>95</v>
      </c>
      <c r="S38" s="383">
        <v>10</v>
      </c>
      <c r="T38" s="383">
        <v>41</v>
      </c>
      <c r="U38" s="383">
        <v>523</v>
      </c>
      <c r="V38" s="383">
        <v>44</v>
      </c>
      <c r="W38" s="383">
        <v>175</v>
      </c>
      <c r="X38" s="383">
        <v>305</v>
      </c>
    </row>
    <row r="39" spans="1:24" ht="12.75" customHeight="1" x14ac:dyDescent="0.2">
      <c r="A39" s="381" t="s">
        <v>406</v>
      </c>
      <c r="B39" s="381" t="s">
        <v>407</v>
      </c>
      <c r="C39" s="382" t="s">
        <v>399</v>
      </c>
      <c r="D39" s="382">
        <v>0</v>
      </c>
      <c r="E39" s="383">
        <v>531</v>
      </c>
      <c r="F39" s="383">
        <v>1280</v>
      </c>
      <c r="G39" s="383">
        <v>206</v>
      </c>
      <c r="H39" s="383">
        <v>214</v>
      </c>
      <c r="I39" s="383">
        <v>22</v>
      </c>
      <c r="J39" s="383">
        <v>89</v>
      </c>
      <c r="K39" s="383">
        <v>30</v>
      </c>
      <c r="L39" s="383">
        <v>640</v>
      </c>
      <c r="M39" s="383">
        <v>102</v>
      </c>
      <c r="N39" s="383">
        <v>78</v>
      </c>
      <c r="O39" s="383">
        <v>136</v>
      </c>
      <c r="P39" s="383">
        <v>142</v>
      </c>
      <c r="Q39" s="383">
        <v>93</v>
      </c>
      <c r="R39" s="383">
        <v>89</v>
      </c>
      <c r="S39" s="383"/>
      <c r="T39" s="383">
        <v>41</v>
      </c>
      <c r="U39" s="383">
        <v>379</v>
      </c>
      <c r="V39" s="383">
        <v>47</v>
      </c>
      <c r="W39" s="383">
        <v>142</v>
      </c>
      <c r="X39" s="383">
        <v>226</v>
      </c>
    </row>
    <row r="40" spans="1:24" ht="12.75" customHeight="1" x14ac:dyDescent="0.2">
      <c r="A40" s="381" t="s">
        <v>408</v>
      </c>
      <c r="B40" s="381" t="s">
        <v>409</v>
      </c>
      <c r="C40" s="382" t="s">
        <v>399</v>
      </c>
      <c r="D40" s="382">
        <v>0</v>
      </c>
      <c r="E40" s="383">
        <v>806</v>
      </c>
      <c r="F40" s="383">
        <v>1491</v>
      </c>
      <c r="G40" s="383">
        <v>480</v>
      </c>
      <c r="H40" s="383">
        <v>210</v>
      </c>
      <c r="I40" s="383">
        <v>40</v>
      </c>
      <c r="J40" s="383">
        <v>76</v>
      </c>
      <c r="K40" s="383">
        <v>23</v>
      </c>
      <c r="L40" s="383">
        <v>566</v>
      </c>
      <c r="M40" s="383">
        <v>83</v>
      </c>
      <c r="N40" s="383">
        <v>82</v>
      </c>
      <c r="O40" s="383">
        <v>139</v>
      </c>
      <c r="P40" s="383">
        <v>102</v>
      </c>
      <c r="Q40" s="383">
        <v>84</v>
      </c>
      <c r="R40" s="383">
        <v>76</v>
      </c>
      <c r="S40" s="383">
        <v>5</v>
      </c>
      <c r="T40" s="383">
        <v>40</v>
      </c>
      <c r="U40" s="383">
        <v>581</v>
      </c>
      <c r="V40" s="383">
        <v>34</v>
      </c>
      <c r="W40" s="383">
        <v>195</v>
      </c>
      <c r="X40" s="383">
        <v>310</v>
      </c>
    </row>
    <row r="41" spans="1:24" ht="12.75" customHeight="1" x14ac:dyDescent="0.2">
      <c r="A41" s="381" t="s">
        <v>410</v>
      </c>
      <c r="B41" s="381" t="s">
        <v>411</v>
      </c>
      <c r="C41" s="382" t="s">
        <v>399</v>
      </c>
      <c r="D41" s="382">
        <v>0</v>
      </c>
      <c r="E41" s="383">
        <v>8216</v>
      </c>
      <c r="F41" s="383">
        <v>16251</v>
      </c>
      <c r="G41" s="383">
        <v>4462</v>
      </c>
      <c r="H41" s="383">
        <v>2180</v>
      </c>
      <c r="I41" s="383">
        <v>449</v>
      </c>
      <c r="J41" s="383">
        <v>1125</v>
      </c>
      <c r="K41" s="383">
        <v>256</v>
      </c>
      <c r="L41" s="383">
        <v>6417</v>
      </c>
      <c r="M41" s="383">
        <v>950</v>
      </c>
      <c r="N41" s="383">
        <v>992</v>
      </c>
      <c r="O41" s="383">
        <v>1484</v>
      </c>
      <c r="P41" s="383">
        <v>1216</v>
      </c>
      <c r="Q41" s="383">
        <v>920</v>
      </c>
      <c r="R41" s="383">
        <v>855</v>
      </c>
      <c r="S41" s="383">
        <v>241</v>
      </c>
      <c r="T41" s="383">
        <v>498</v>
      </c>
      <c r="U41" s="383">
        <v>5402</v>
      </c>
      <c r="V41" s="383">
        <v>588</v>
      </c>
      <c r="W41" s="383">
        <v>2162</v>
      </c>
      <c r="X41" s="383">
        <v>3192</v>
      </c>
    </row>
    <row r="42" spans="1:24" ht="12.75" customHeight="1" x14ac:dyDescent="0.2">
      <c r="A42" s="381" t="s">
        <v>412</v>
      </c>
      <c r="B42" s="381" t="s">
        <v>413</v>
      </c>
      <c r="C42" s="382" t="s">
        <v>399</v>
      </c>
      <c r="D42" s="382">
        <v>0</v>
      </c>
      <c r="E42" s="383">
        <v>783</v>
      </c>
      <c r="F42" s="383">
        <v>1554</v>
      </c>
      <c r="G42" s="383">
        <v>440</v>
      </c>
      <c r="H42" s="383">
        <v>212</v>
      </c>
      <c r="I42" s="383">
        <v>38</v>
      </c>
      <c r="J42" s="383">
        <v>93</v>
      </c>
      <c r="K42" s="383">
        <v>33</v>
      </c>
      <c r="L42" s="383">
        <v>640</v>
      </c>
      <c r="M42" s="383">
        <v>91</v>
      </c>
      <c r="N42" s="383">
        <v>83</v>
      </c>
      <c r="O42" s="383">
        <v>150</v>
      </c>
      <c r="P42" s="383">
        <v>135</v>
      </c>
      <c r="Q42" s="383">
        <v>99</v>
      </c>
      <c r="R42" s="383">
        <v>82</v>
      </c>
      <c r="S42" s="383">
        <v>45</v>
      </c>
      <c r="T42" s="383">
        <v>40</v>
      </c>
      <c r="U42" s="383">
        <v>553</v>
      </c>
      <c r="V42" s="383">
        <v>62</v>
      </c>
      <c r="W42" s="383">
        <v>232</v>
      </c>
      <c r="X42" s="383">
        <v>293</v>
      </c>
    </row>
    <row r="43" spans="1:24" ht="12.75" customHeight="1" x14ac:dyDescent="0.2">
      <c r="A43" s="381" t="s">
        <v>414</v>
      </c>
      <c r="B43" s="381" t="s">
        <v>415</v>
      </c>
      <c r="C43" s="382" t="s">
        <v>399</v>
      </c>
      <c r="D43" s="382">
        <v>5</v>
      </c>
      <c r="E43" s="383"/>
      <c r="F43" s="383"/>
      <c r="G43" s="383"/>
      <c r="H43" s="383"/>
      <c r="I43" s="383"/>
      <c r="J43" s="383"/>
      <c r="K43" s="383"/>
      <c r="L43" s="383"/>
      <c r="M43" s="383"/>
      <c r="N43" s="383"/>
      <c r="O43" s="383"/>
      <c r="P43" s="383"/>
      <c r="Q43" s="383"/>
      <c r="R43" s="383"/>
      <c r="S43" s="383"/>
      <c r="T43" s="383"/>
      <c r="U43" s="383"/>
      <c r="V43" s="383"/>
      <c r="W43" s="383"/>
      <c r="X43" s="383"/>
    </row>
    <row r="44" spans="1:24" ht="12.75" customHeight="1" x14ac:dyDescent="0.2">
      <c r="A44" s="381" t="s">
        <v>416</v>
      </c>
      <c r="B44" s="381" t="s">
        <v>417</v>
      </c>
      <c r="C44" s="382" t="s">
        <v>399</v>
      </c>
      <c r="D44" s="382">
        <v>0</v>
      </c>
      <c r="E44" s="383">
        <v>511</v>
      </c>
      <c r="F44" s="383">
        <v>1323</v>
      </c>
      <c r="G44" s="383">
        <v>208</v>
      </c>
      <c r="H44" s="383">
        <v>182</v>
      </c>
      <c r="I44" s="383">
        <v>15</v>
      </c>
      <c r="J44" s="383">
        <v>106</v>
      </c>
      <c r="K44" s="383">
        <v>38</v>
      </c>
      <c r="L44" s="383">
        <v>690</v>
      </c>
      <c r="M44" s="383">
        <v>79</v>
      </c>
      <c r="N44" s="383">
        <v>87</v>
      </c>
      <c r="O44" s="383">
        <v>165</v>
      </c>
      <c r="P44" s="383">
        <v>153</v>
      </c>
      <c r="Q44" s="383">
        <v>116</v>
      </c>
      <c r="R44" s="383">
        <v>90</v>
      </c>
      <c r="S44" s="383">
        <v>41</v>
      </c>
      <c r="T44" s="383">
        <v>41</v>
      </c>
      <c r="U44" s="383">
        <v>373</v>
      </c>
      <c r="V44" s="383">
        <v>27</v>
      </c>
      <c r="W44" s="383">
        <v>149</v>
      </c>
      <c r="X44" s="383">
        <v>212</v>
      </c>
    </row>
    <row r="45" spans="1:24" ht="12.75" customHeight="1" x14ac:dyDescent="0.2">
      <c r="A45" s="381" t="s">
        <v>418</v>
      </c>
      <c r="B45" s="381" t="s">
        <v>419</v>
      </c>
      <c r="C45" s="382" t="s">
        <v>420</v>
      </c>
      <c r="D45" s="382">
        <v>0</v>
      </c>
      <c r="E45" s="383">
        <v>1588</v>
      </c>
      <c r="F45" s="383">
        <v>3446</v>
      </c>
      <c r="G45" s="383">
        <v>699</v>
      </c>
      <c r="H45" s="383">
        <v>439</v>
      </c>
      <c r="I45" s="383">
        <v>96</v>
      </c>
      <c r="J45" s="383">
        <v>354</v>
      </c>
      <c r="K45" s="383">
        <v>68</v>
      </c>
      <c r="L45" s="383">
        <v>1414</v>
      </c>
      <c r="M45" s="383">
        <v>182</v>
      </c>
      <c r="N45" s="383">
        <v>195</v>
      </c>
      <c r="O45" s="383">
        <v>351</v>
      </c>
      <c r="P45" s="383">
        <v>287</v>
      </c>
      <c r="Q45" s="383">
        <v>204</v>
      </c>
      <c r="R45" s="383">
        <v>195</v>
      </c>
      <c r="S45" s="383"/>
      <c r="T45" s="383">
        <v>77</v>
      </c>
      <c r="U45" s="383">
        <v>557</v>
      </c>
      <c r="V45" s="383">
        <v>133</v>
      </c>
      <c r="W45" s="383">
        <v>500</v>
      </c>
      <c r="X45" s="383">
        <v>748</v>
      </c>
    </row>
    <row r="46" spans="1:24" ht="12.75" customHeight="1" x14ac:dyDescent="0.2">
      <c r="A46" s="381" t="s">
        <v>421</v>
      </c>
      <c r="B46" s="381" t="s">
        <v>422</v>
      </c>
      <c r="C46" s="382" t="s">
        <v>423</v>
      </c>
      <c r="D46" s="382">
        <v>0</v>
      </c>
      <c r="E46" s="383">
        <v>750</v>
      </c>
      <c r="F46" s="383">
        <v>1672</v>
      </c>
      <c r="G46" s="383">
        <v>320</v>
      </c>
      <c r="H46" s="383">
        <v>266</v>
      </c>
      <c r="I46" s="383">
        <v>32</v>
      </c>
      <c r="J46" s="383">
        <v>132</v>
      </c>
      <c r="K46" s="383">
        <v>40</v>
      </c>
      <c r="L46" s="383">
        <v>755</v>
      </c>
      <c r="M46" s="383">
        <v>95</v>
      </c>
      <c r="N46" s="383">
        <v>76</v>
      </c>
      <c r="O46" s="383">
        <v>169</v>
      </c>
      <c r="P46" s="383">
        <v>156</v>
      </c>
      <c r="Q46" s="383">
        <v>131</v>
      </c>
      <c r="R46" s="383">
        <v>128</v>
      </c>
      <c r="S46" s="383"/>
      <c r="T46" s="383">
        <v>58</v>
      </c>
      <c r="U46" s="383">
        <v>526</v>
      </c>
      <c r="V46" s="383">
        <v>53</v>
      </c>
      <c r="W46" s="383">
        <v>270</v>
      </c>
      <c r="X46" s="383">
        <v>321</v>
      </c>
    </row>
    <row r="47" spans="1:24" ht="12.75" customHeight="1" x14ac:dyDescent="0.2">
      <c r="A47" s="381" t="s">
        <v>424</v>
      </c>
      <c r="B47" s="381" t="s">
        <v>425</v>
      </c>
      <c r="C47" s="382" t="s">
        <v>423</v>
      </c>
      <c r="D47" s="382">
        <v>0</v>
      </c>
      <c r="E47" s="383">
        <v>459</v>
      </c>
      <c r="F47" s="383">
        <v>968</v>
      </c>
      <c r="G47" s="383">
        <v>210</v>
      </c>
      <c r="H47" s="383">
        <v>125</v>
      </c>
      <c r="I47" s="383">
        <v>23</v>
      </c>
      <c r="J47" s="383">
        <v>101</v>
      </c>
      <c r="K47" s="383">
        <v>21</v>
      </c>
      <c r="L47" s="383">
        <v>384</v>
      </c>
      <c r="M47" s="383">
        <v>38</v>
      </c>
      <c r="N47" s="383">
        <v>39</v>
      </c>
      <c r="O47" s="383">
        <v>82</v>
      </c>
      <c r="P47" s="383">
        <v>89</v>
      </c>
      <c r="Q47" s="383">
        <v>78</v>
      </c>
      <c r="R47" s="383">
        <v>58</v>
      </c>
      <c r="S47" s="383"/>
      <c r="T47" s="383">
        <v>24</v>
      </c>
      <c r="U47" s="383">
        <v>186</v>
      </c>
      <c r="V47" s="383">
        <v>36</v>
      </c>
      <c r="W47" s="383">
        <v>159</v>
      </c>
      <c r="X47" s="383">
        <v>208</v>
      </c>
    </row>
    <row r="48" spans="1:24" ht="12.75" customHeight="1" x14ac:dyDescent="0.2">
      <c r="A48" s="381" t="s">
        <v>426</v>
      </c>
      <c r="B48" s="381" t="s">
        <v>427</v>
      </c>
      <c r="C48" s="382" t="s">
        <v>423</v>
      </c>
      <c r="D48" s="382">
        <v>5</v>
      </c>
      <c r="E48" s="383"/>
      <c r="F48" s="383"/>
      <c r="G48" s="383"/>
      <c r="H48" s="383"/>
      <c r="I48" s="383"/>
      <c r="J48" s="383"/>
      <c r="K48" s="383"/>
      <c r="L48" s="383"/>
      <c r="M48" s="383"/>
      <c r="N48" s="383"/>
      <c r="O48" s="383"/>
      <c r="P48" s="383"/>
      <c r="Q48" s="383"/>
      <c r="R48" s="383"/>
      <c r="S48" s="383"/>
      <c r="T48" s="383"/>
      <c r="U48" s="383"/>
      <c r="V48" s="383"/>
      <c r="W48" s="383"/>
      <c r="X48" s="383"/>
    </row>
    <row r="49" spans="1:24" ht="12.75" customHeight="1" x14ac:dyDescent="0.2">
      <c r="A49" s="381" t="s">
        <v>428</v>
      </c>
      <c r="B49" s="381" t="s">
        <v>429</v>
      </c>
      <c r="C49" s="382" t="s">
        <v>423</v>
      </c>
      <c r="D49" s="382">
        <v>0</v>
      </c>
      <c r="E49" s="383">
        <v>764</v>
      </c>
      <c r="F49" s="383">
        <v>1726</v>
      </c>
      <c r="G49" s="383">
        <v>352</v>
      </c>
      <c r="H49" s="383">
        <v>190</v>
      </c>
      <c r="I49" s="383">
        <v>35</v>
      </c>
      <c r="J49" s="383">
        <v>187</v>
      </c>
      <c r="K49" s="383">
        <v>40</v>
      </c>
      <c r="L49" s="383">
        <v>741</v>
      </c>
      <c r="M49" s="383">
        <v>105</v>
      </c>
      <c r="N49" s="383">
        <v>104</v>
      </c>
      <c r="O49" s="383">
        <v>173</v>
      </c>
      <c r="P49" s="383">
        <v>138</v>
      </c>
      <c r="Q49" s="383">
        <v>127</v>
      </c>
      <c r="R49" s="383">
        <v>94</v>
      </c>
      <c r="S49" s="383">
        <v>5</v>
      </c>
      <c r="T49" s="383">
        <v>50</v>
      </c>
      <c r="U49" s="383">
        <v>218</v>
      </c>
      <c r="V49" s="383">
        <v>49</v>
      </c>
      <c r="W49" s="383">
        <v>229</v>
      </c>
      <c r="X49" s="383">
        <v>324</v>
      </c>
    </row>
    <row r="50" spans="1:24" ht="12.75" customHeight="1" x14ac:dyDescent="0.2">
      <c r="A50" s="381" t="s">
        <v>430</v>
      </c>
      <c r="B50" s="381" t="s">
        <v>431</v>
      </c>
      <c r="C50" s="382" t="s">
        <v>423</v>
      </c>
      <c r="D50" s="382">
        <v>0</v>
      </c>
      <c r="E50" s="383">
        <v>368</v>
      </c>
      <c r="F50" s="383">
        <v>778</v>
      </c>
      <c r="G50" s="383">
        <v>183</v>
      </c>
      <c r="H50" s="383">
        <v>89</v>
      </c>
      <c r="I50" s="383">
        <v>10</v>
      </c>
      <c r="J50" s="383">
        <v>86</v>
      </c>
      <c r="K50" s="383">
        <v>13</v>
      </c>
      <c r="L50" s="383">
        <v>314</v>
      </c>
      <c r="M50" s="383">
        <v>36</v>
      </c>
      <c r="N50" s="383">
        <v>41</v>
      </c>
      <c r="O50" s="383">
        <v>79</v>
      </c>
      <c r="P50" s="383">
        <v>62</v>
      </c>
      <c r="Q50" s="383">
        <v>49</v>
      </c>
      <c r="R50" s="383">
        <v>47</v>
      </c>
      <c r="S50" s="383"/>
      <c r="T50" s="383">
        <v>26</v>
      </c>
      <c r="U50" s="383">
        <v>91</v>
      </c>
      <c r="V50" s="383">
        <v>31</v>
      </c>
      <c r="W50" s="383">
        <v>117</v>
      </c>
      <c r="X50" s="383">
        <v>137</v>
      </c>
    </row>
    <row r="51" spans="1:24" ht="12.75" customHeight="1" x14ac:dyDescent="0.2">
      <c r="A51" s="381" t="s">
        <v>432</v>
      </c>
      <c r="B51" s="381" t="s">
        <v>433</v>
      </c>
      <c r="C51" s="382" t="s">
        <v>423</v>
      </c>
      <c r="D51" s="382">
        <v>0</v>
      </c>
      <c r="E51" s="383">
        <v>491</v>
      </c>
      <c r="F51" s="383">
        <v>990</v>
      </c>
      <c r="G51" s="383">
        <v>249</v>
      </c>
      <c r="H51" s="383">
        <v>131</v>
      </c>
      <c r="I51" s="383">
        <v>31</v>
      </c>
      <c r="J51" s="383">
        <v>80</v>
      </c>
      <c r="K51" s="383">
        <v>17</v>
      </c>
      <c r="L51" s="383">
        <v>384</v>
      </c>
      <c r="M51" s="383">
        <v>52</v>
      </c>
      <c r="N51" s="383">
        <v>46</v>
      </c>
      <c r="O51" s="383">
        <v>77</v>
      </c>
      <c r="P51" s="383">
        <v>83</v>
      </c>
      <c r="Q51" s="383">
        <v>62</v>
      </c>
      <c r="R51" s="383">
        <v>64</v>
      </c>
      <c r="S51" s="383"/>
      <c r="T51" s="383">
        <v>36</v>
      </c>
      <c r="U51" s="383">
        <v>250</v>
      </c>
      <c r="V51" s="383">
        <v>38</v>
      </c>
      <c r="W51" s="383">
        <v>149</v>
      </c>
      <c r="X51" s="383">
        <v>197</v>
      </c>
    </row>
    <row r="52" spans="1:24" ht="12.75" customHeight="1" x14ac:dyDescent="0.2">
      <c r="A52" s="381" t="s">
        <v>434</v>
      </c>
      <c r="B52" s="381" t="s">
        <v>435</v>
      </c>
      <c r="C52" s="382" t="s">
        <v>436</v>
      </c>
      <c r="D52" s="382">
        <v>0</v>
      </c>
      <c r="E52" s="383">
        <v>851</v>
      </c>
      <c r="F52" s="383">
        <v>1908</v>
      </c>
      <c r="G52" s="383">
        <v>358</v>
      </c>
      <c r="H52" s="383">
        <v>340</v>
      </c>
      <c r="I52" s="383">
        <v>40</v>
      </c>
      <c r="J52" s="383">
        <v>113</v>
      </c>
      <c r="K52" s="383">
        <v>33</v>
      </c>
      <c r="L52" s="383">
        <v>902</v>
      </c>
      <c r="M52" s="383">
        <v>135</v>
      </c>
      <c r="N52" s="383">
        <v>134</v>
      </c>
      <c r="O52" s="383">
        <v>192</v>
      </c>
      <c r="P52" s="383">
        <v>176</v>
      </c>
      <c r="Q52" s="383">
        <v>129</v>
      </c>
      <c r="R52" s="383">
        <v>136</v>
      </c>
      <c r="S52" s="383"/>
      <c r="T52" s="383">
        <v>76</v>
      </c>
      <c r="U52" s="383">
        <v>646</v>
      </c>
      <c r="V52" s="383">
        <v>55</v>
      </c>
      <c r="W52" s="383">
        <v>226</v>
      </c>
      <c r="X52" s="383">
        <v>455</v>
      </c>
    </row>
    <row r="53" spans="1:24" ht="12.75" customHeight="1" x14ac:dyDescent="0.2">
      <c r="A53" s="381" t="s">
        <v>437</v>
      </c>
      <c r="B53" s="381" t="s">
        <v>438</v>
      </c>
      <c r="C53" s="382" t="s">
        <v>436</v>
      </c>
      <c r="D53" s="382">
        <v>0</v>
      </c>
      <c r="E53" s="383">
        <v>401</v>
      </c>
      <c r="F53" s="383">
        <v>965</v>
      </c>
      <c r="G53" s="383">
        <v>144</v>
      </c>
      <c r="H53" s="383">
        <v>153</v>
      </c>
      <c r="I53" s="383">
        <v>18</v>
      </c>
      <c r="J53" s="383">
        <v>86</v>
      </c>
      <c r="K53" s="383">
        <v>27</v>
      </c>
      <c r="L53" s="383">
        <v>458</v>
      </c>
      <c r="M53" s="383">
        <v>64</v>
      </c>
      <c r="N53" s="383">
        <v>67</v>
      </c>
      <c r="O53" s="383">
        <v>107</v>
      </c>
      <c r="P53" s="383">
        <v>81</v>
      </c>
      <c r="Q53" s="383">
        <v>63</v>
      </c>
      <c r="R53" s="383">
        <v>76</v>
      </c>
      <c r="S53" s="383"/>
      <c r="T53" s="383">
        <v>37</v>
      </c>
      <c r="U53" s="383">
        <v>217</v>
      </c>
      <c r="V53" s="383">
        <v>32</v>
      </c>
      <c r="W53" s="383">
        <v>123</v>
      </c>
      <c r="X53" s="383">
        <v>180</v>
      </c>
    </row>
    <row r="54" spans="1:24" ht="12.75" customHeight="1" x14ac:dyDescent="0.2">
      <c r="A54" s="381" t="s">
        <v>439</v>
      </c>
      <c r="B54" s="381" t="s">
        <v>440</v>
      </c>
      <c r="C54" s="382" t="s">
        <v>48</v>
      </c>
      <c r="D54" s="382">
        <v>0</v>
      </c>
      <c r="E54" s="383">
        <v>1051</v>
      </c>
      <c r="F54" s="383">
        <v>2083</v>
      </c>
      <c r="G54" s="383">
        <v>575</v>
      </c>
      <c r="H54" s="383">
        <v>295</v>
      </c>
      <c r="I54" s="383">
        <v>51</v>
      </c>
      <c r="J54" s="383">
        <v>130</v>
      </c>
      <c r="K54" s="383">
        <v>37</v>
      </c>
      <c r="L54" s="383">
        <v>852</v>
      </c>
      <c r="M54" s="383">
        <v>137</v>
      </c>
      <c r="N54" s="383">
        <v>138</v>
      </c>
      <c r="O54" s="383">
        <v>211</v>
      </c>
      <c r="P54" s="383">
        <v>157</v>
      </c>
      <c r="Q54" s="383">
        <v>122</v>
      </c>
      <c r="R54" s="383">
        <v>87</v>
      </c>
      <c r="S54" s="383">
        <v>66</v>
      </c>
      <c r="T54" s="383">
        <v>84</v>
      </c>
      <c r="U54" s="383">
        <v>765</v>
      </c>
      <c r="V54" s="383">
        <v>86</v>
      </c>
      <c r="W54" s="383">
        <v>238</v>
      </c>
      <c r="X54" s="383">
        <v>489</v>
      </c>
    </row>
    <row r="55" spans="1:24" ht="12.75" customHeight="1" x14ac:dyDescent="0.2">
      <c r="A55" s="381" t="s">
        <v>441</v>
      </c>
      <c r="B55" s="381" t="s">
        <v>442</v>
      </c>
      <c r="C55" s="382" t="s">
        <v>48</v>
      </c>
      <c r="D55" s="382">
        <v>0</v>
      </c>
      <c r="E55" s="383">
        <v>411</v>
      </c>
      <c r="F55" s="383">
        <v>943</v>
      </c>
      <c r="G55" s="383">
        <v>174</v>
      </c>
      <c r="H55" s="383">
        <v>101</v>
      </c>
      <c r="I55" s="383">
        <v>20</v>
      </c>
      <c r="J55" s="383">
        <v>116</v>
      </c>
      <c r="K55" s="383">
        <v>17</v>
      </c>
      <c r="L55" s="383">
        <v>394</v>
      </c>
      <c r="M55" s="383">
        <v>43</v>
      </c>
      <c r="N55" s="383">
        <v>45</v>
      </c>
      <c r="O55" s="383">
        <v>87</v>
      </c>
      <c r="P55" s="383">
        <v>108</v>
      </c>
      <c r="Q55" s="383">
        <v>59</v>
      </c>
      <c r="R55" s="383">
        <v>52</v>
      </c>
      <c r="S55" s="383">
        <v>7</v>
      </c>
      <c r="T55" s="383">
        <v>25</v>
      </c>
      <c r="U55" s="383">
        <v>166</v>
      </c>
      <c r="V55" s="383">
        <v>31</v>
      </c>
      <c r="W55" s="383">
        <v>153</v>
      </c>
      <c r="X55" s="383">
        <v>157</v>
      </c>
    </row>
    <row r="56" spans="1:24" ht="12.75" customHeight="1" x14ac:dyDescent="0.2">
      <c r="A56" s="381" t="s">
        <v>443</v>
      </c>
      <c r="B56" s="381" t="s">
        <v>444</v>
      </c>
      <c r="C56" s="382" t="s">
        <v>48</v>
      </c>
      <c r="D56" s="382">
        <v>0</v>
      </c>
      <c r="E56" s="383">
        <v>1146</v>
      </c>
      <c r="F56" s="383">
        <v>2293</v>
      </c>
      <c r="G56" s="383">
        <v>617</v>
      </c>
      <c r="H56" s="383">
        <v>347</v>
      </c>
      <c r="I56" s="383">
        <v>48</v>
      </c>
      <c r="J56" s="383">
        <v>134</v>
      </c>
      <c r="K56" s="383">
        <v>38</v>
      </c>
      <c r="L56" s="383">
        <v>960</v>
      </c>
      <c r="M56" s="383">
        <v>157</v>
      </c>
      <c r="N56" s="383">
        <v>152</v>
      </c>
      <c r="O56" s="383">
        <v>233</v>
      </c>
      <c r="P56" s="383">
        <v>195</v>
      </c>
      <c r="Q56" s="383">
        <v>125</v>
      </c>
      <c r="R56" s="383">
        <v>98</v>
      </c>
      <c r="S56" s="383">
        <v>21</v>
      </c>
      <c r="T56" s="383">
        <v>64</v>
      </c>
      <c r="U56" s="383">
        <v>857</v>
      </c>
      <c r="V56" s="383">
        <v>100</v>
      </c>
      <c r="W56" s="383">
        <v>272</v>
      </c>
      <c r="X56" s="383">
        <v>511</v>
      </c>
    </row>
    <row r="57" spans="1:24" ht="12.75" customHeight="1" x14ac:dyDescent="0.2">
      <c r="A57" s="381" t="s">
        <v>445</v>
      </c>
      <c r="B57" s="381" t="s">
        <v>446</v>
      </c>
      <c r="C57" s="382" t="s">
        <v>48</v>
      </c>
      <c r="D57" s="382">
        <v>0</v>
      </c>
      <c r="E57" s="383">
        <v>824</v>
      </c>
      <c r="F57" s="383">
        <v>1674</v>
      </c>
      <c r="G57" s="383">
        <v>418</v>
      </c>
      <c r="H57" s="383">
        <v>234</v>
      </c>
      <c r="I57" s="383">
        <v>45</v>
      </c>
      <c r="J57" s="383">
        <v>127</v>
      </c>
      <c r="K57" s="383">
        <v>38</v>
      </c>
      <c r="L57" s="383">
        <v>680</v>
      </c>
      <c r="M57" s="383">
        <v>95</v>
      </c>
      <c r="N57" s="383">
        <v>115</v>
      </c>
      <c r="O57" s="383">
        <v>179</v>
      </c>
      <c r="P57" s="383">
        <v>123</v>
      </c>
      <c r="Q57" s="383">
        <v>88</v>
      </c>
      <c r="R57" s="383">
        <v>80</v>
      </c>
      <c r="S57" s="383">
        <v>18</v>
      </c>
      <c r="T57" s="383">
        <v>53</v>
      </c>
      <c r="U57" s="383">
        <v>626</v>
      </c>
      <c r="V57" s="383">
        <v>81</v>
      </c>
      <c r="W57" s="383">
        <v>218</v>
      </c>
      <c r="X57" s="383">
        <v>284</v>
      </c>
    </row>
    <row r="58" spans="1:24" ht="12.75" customHeight="1" x14ac:dyDescent="0.2">
      <c r="A58" s="381" t="s">
        <v>447</v>
      </c>
      <c r="B58" s="381" t="s">
        <v>448</v>
      </c>
      <c r="C58" s="384" t="s">
        <v>399</v>
      </c>
      <c r="D58" s="384">
        <v>0</v>
      </c>
      <c r="E58" s="383">
        <v>324</v>
      </c>
      <c r="F58" s="383">
        <v>747</v>
      </c>
      <c r="G58" s="383">
        <v>153</v>
      </c>
      <c r="H58" s="383">
        <v>98</v>
      </c>
      <c r="I58" s="383">
        <v>15</v>
      </c>
      <c r="J58" s="383">
        <v>58</v>
      </c>
      <c r="K58" s="383">
        <v>15</v>
      </c>
      <c r="L58" s="383">
        <v>348</v>
      </c>
      <c r="M58" s="383">
        <v>57</v>
      </c>
      <c r="N58" s="383">
        <v>52</v>
      </c>
      <c r="O58" s="383">
        <v>82</v>
      </c>
      <c r="P58" s="383">
        <v>77</v>
      </c>
      <c r="Q58" s="383">
        <v>42</v>
      </c>
      <c r="R58" s="383">
        <v>38</v>
      </c>
      <c r="S58" s="383"/>
      <c r="T58" s="383">
        <v>27</v>
      </c>
      <c r="U58" s="383">
        <v>174</v>
      </c>
      <c r="V58" s="383">
        <v>21</v>
      </c>
      <c r="W58" s="383">
        <v>102</v>
      </c>
      <c r="X58" s="383">
        <v>139</v>
      </c>
    </row>
    <row r="59" spans="1:24" x14ac:dyDescent="0.2">
      <c r="E59" s="385"/>
      <c r="F59" s="385"/>
    </row>
    <row r="61" spans="1:24" ht="15" x14ac:dyDescent="0.2">
      <c r="A61" s="605" t="s">
        <v>449</v>
      </c>
      <c r="B61" s="605"/>
      <c r="C61" s="605"/>
      <c r="D61" s="605"/>
      <c r="E61" s="386"/>
      <c r="F61" s="387"/>
      <c r="G61" s="387"/>
      <c r="H61" s="387"/>
      <c r="I61" s="387"/>
    </row>
    <row r="62" spans="1:24" x14ac:dyDescent="0.2">
      <c r="A62" s="388" t="s">
        <v>450</v>
      </c>
      <c r="B62" s="388" t="s">
        <v>451</v>
      </c>
      <c r="C62" s="389"/>
      <c r="D62" s="389"/>
      <c r="E62" s="389"/>
      <c r="F62" s="389"/>
      <c r="G62" s="389"/>
      <c r="H62" s="389"/>
      <c r="I62" s="390"/>
    </row>
    <row r="63" spans="1:24" x14ac:dyDescent="0.2">
      <c r="A63" s="391" t="s">
        <v>319</v>
      </c>
      <c r="B63" s="391" t="s">
        <v>452</v>
      </c>
      <c r="C63" s="389"/>
      <c r="D63" s="389"/>
      <c r="E63" s="389"/>
      <c r="F63" s="389"/>
      <c r="G63" s="389"/>
      <c r="H63" s="389"/>
      <c r="I63" s="390"/>
    </row>
    <row r="64" spans="1:24" x14ac:dyDescent="0.2">
      <c r="A64" s="391" t="s">
        <v>320</v>
      </c>
      <c r="B64" s="391" t="s">
        <v>453</v>
      </c>
      <c r="C64" s="389"/>
      <c r="D64" s="389"/>
      <c r="E64" s="389"/>
      <c r="F64" s="389"/>
      <c r="G64" s="389"/>
      <c r="H64" s="389"/>
      <c r="I64" s="390"/>
    </row>
    <row r="65" spans="1:9" x14ac:dyDescent="0.2">
      <c r="A65" s="391" t="s">
        <v>454</v>
      </c>
      <c r="B65" s="391" t="s">
        <v>454</v>
      </c>
      <c r="C65" s="389"/>
      <c r="D65" s="389"/>
      <c r="E65" s="389"/>
      <c r="F65" s="389"/>
      <c r="G65" s="389"/>
      <c r="H65" s="389"/>
      <c r="I65" s="390"/>
    </row>
    <row r="66" spans="1:9" x14ac:dyDescent="0.2">
      <c r="A66" s="391" t="s">
        <v>322</v>
      </c>
      <c r="B66" s="391" t="s">
        <v>455</v>
      </c>
      <c r="C66" s="389"/>
      <c r="D66" s="389"/>
      <c r="E66" s="389"/>
      <c r="F66" s="389"/>
      <c r="G66" s="389"/>
      <c r="H66" s="389"/>
      <c r="I66" s="390"/>
    </row>
    <row r="67" spans="1:9" x14ac:dyDescent="0.2">
      <c r="A67" s="392" t="s">
        <v>323</v>
      </c>
      <c r="B67" s="392" t="s">
        <v>456</v>
      </c>
      <c r="C67" s="389"/>
      <c r="D67" s="389"/>
      <c r="E67" s="389"/>
      <c r="F67" s="389"/>
      <c r="G67" s="389"/>
      <c r="H67" s="389"/>
      <c r="I67" s="390"/>
    </row>
    <row r="68" spans="1:9" x14ac:dyDescent="0.2">
      <c r="A68" s="392" t="s">
        <v>87</v>
      </c>
      <c r="B68" s="392" t="s">
        <v>457</v>
      </c>
      <c r="C68" s="389"/>
      <c r="D68" s="389"/>
      <c r="E68" s="389"/>
      <c r="F68" s="389"/>
      <c r="G68" s="389"/>
      <c r="H68" s="389"/>
      <c r="I68" s="390"/>
    </row>
    <row r="69" spans="1:9" x14ac:dyDescent="0.2">
      <c r="A69" s="392" t="s">
        <v>324</v>
      </c>
      <c r="B69" s="392" t="s">
        <v>458</v>
      </c>
      <c r="C69" s="389"/>
      <c r="D69" s="389"/>
      <c r="E69" s="389"/>
      <c r="F69" s="389"/>
      <c r="G69" s="389"/>
      <c r="H69" s="389"/>
      <c r="I69" s="390"/>
    </row>
    <row r="70" spans="1:9" x14ac:dyDescent="0.2">
      <c r="A70" s="392" t="s">
        <v>325</v>
      </c>
      <c r="B70" s="392" t="s">
        <v>459</v>
      </c>
      <c r="C70" s="389"/>
      <c r="D70" s="389"/>
      <c r="E70" s="389"/>
      <c r="F70" s="389"/>
      <c r="G70" s="389"/>
      <c r="H70" s="389"/>
      <c r="I70" s="390"/>
    </row>
    <row r="71" spans="1:9" x14ac:dyDescent="0.2">
      <c r="A71" s="392" t="s">
        <v>326</v>
      </c>
      <c r="B71" s="392" t="s">
        <v>460</v>
      </c>
      <c r="C71" s="389"/>
      <c r="D71" s="389"/>
      <c r="E71" s="389"/>
      <c r="F71" s="389"/>
      <c r="G71" s="389"/>
      <c r="H71" s="389"/>
      <c r="I71" s="390"/>
    </row>
    <row r="72" spans="1:9" x14ac:dyDescent="0.2">
      <c r="A72" s="392" t="s">
        <v>461</v>
      </c>
      <c r="B72" s="392" t="s">
        <v>462</v>
      </c>
      <c r="C72" s="389"/>
      <c r="D72" s="389"/>
      <c r="E72" s="389"/>
      <c r="F72" s="389"/>
      <c r="G72" s="389"/>
      <c r="H72" s="389"/>
      <c r="I72" s="390"/>
    </row>
    <row r="73" spans="1:9" x14ac:dyDescent="0.2">
      <c r="A73" s="392" t="s">
        <v>328</v>
      </c>
      <c r="B73" s="392" t="s">
        <v>463</v>
      </c>
      <c r="C73" s="389"/>
      <c r="D73" s="389"/>
      <c r="E73" s="389"/>
      <c r="F73" s="389"/>
      <c r="G73" s="389"/>
      <c r="H73" s="389"/>
      <c r="I73" s="390"/>
    </row>
    <row r="74" spans="1:9" x14ac:dyDescent="0.2">
      <c r="A74" s="393" t="s">
        <v>329</v>
      </c>
      <c r="B74" s="393" t="s">
        <v>464</v>
      </c>
      <c r="C74" s="389"/>
      <c r="D74" s="389"/>
      <c r="E74" s="389"/>
      <c r="F74" s="389"/>
      <c r="G74" s="389"/>
      <c r="H74" s="389"/>
      <c r="I74" s="390"/>
    </row>
    <row r="75" spans="1:9" x14ac:dyDescent="0.2">
      <c r="A75" s="393" t="s">
        <v>330</v>
      </c>
      <c r="B75" s="393" t="s">
        <v>465</v>
      </c>
      <c r="C75" s="389"/>
      <c r="D75" s="389"/>
      <c r="E75" s="389"/>
      <c r="F75" s="389"/>
      <c r="G75" s="389"/>
      <c r="H75" s="389"/>
      <c r="I75" s="390"/>
    </row>
    <row r="76" spans="1:9" x14ac:dyDescent="0.2">
      <c r="A76" s="393" t="s">
        <v>331</v>
      </c>
      <c r="B76" s="393" t="s">
        <v>466</v>
      </c>
      <c r="C76" s="389"/>
      <c r="D76" s="389"/>
      <c r="E76" s="389"/>
      <c r="F76" s="389"/>
      <c r="G76" s="389"/>
      <c r="H76" s="389"/>
      <c r="I76" s="390"/>
    </row>
    <row r="77" spans="1:9" x14ac:dyDescent="0.2">
      <c r="A77" s="393" t="s">
        <v>332</v>
      </c>
      <c r="B77" s="393" t="s">
        <v>467</v>
      </c>
      <c r="C77" s="389"/>
      <c r="D77" s="389"/>
      <c r="E77" s="389"/>
      <c r="F77" s="389"/>
      <c r="G77" s="389"/>
      <c r="H77" s="389"/>
      <c r="I77" s="390"/>
    </row>
    <row r="78" spans="1:9" x14ac:dyDescent="0.2">
      <c r="A78" s="393" t="s">
        <v>333</v>
      </c>
      <c r="B78" s="393" t="s">
        <v>468</v>
      </c>
      <c r="C78" s="389"/>
      <c r="D78" s="389"/>
      <c r="E78" s="389"/>
      <c r="F78" s="389"/>
      <c r="G78" s="389"/>
      <c r="H78" s="389"/>
      <c r="I78" s="390"/>
    </row>
    <row r="79" spans="1:9" x14ac:dyDescent="0.2">
      <c r="A79" s="393" t="s">
        <v>334</v>
      </c>
      <c r="B79" s="393" t="s">
        <v>469</v>
      </c>
      <c r="C79" s="389"/>
      <c r="D79" s="389"/>
      <c r="E79" s="389"/>
      <c r="F79" s="389"/>
      <c r="G79" s="389"/>
      <c r="H79" s="389"/>
      <c r="I79" s="390"/>
    </row>
    <row r="80" spans="1:9" x14ac:dyDescent="0.2">
      <c r="A80" s="393" t="s">
        <v>335</v>
      </c>
      <c r="B80" s="393" t="s">
        <v>470</v>
      </c>
      <c r="C80" s="389"/>
      <c r="D80" s="389"/>
      <c r="E80" s="389"/>
      <c r="F80" s="389"/>
      <c r="G80" s="389"/>
      <c r="H80" s="389"/>
      <c r="I80" s="390"/>
    </row>
    <row r="81" spans="1:9" x14ac:dyDescent="0.2">
      <c r="A81" s="393" t="s">
        <v>336</v>
      </c>
      <c r="B81" s="393" t="s">
        <v>471</v>
      </c>
      <c r="C81" s="389"/>
      <c r="D81" s="389"/>
      <c r="E81" s="389"/>
      <c r="F81" s="389"/>
      <c r="G81" s="389"/>
      <c r="H81" s="389"/>
      <c r="I81" s="390"/>
    </row>
    <row r="82" spans="1:9" x14ac:dyDescent="0.2">
      <c r="A82" s="393" t="s">
        <v>337</v>
      </c>
      <c r="B82" s="393" t="s">
        <v>472</v>
      </c>
      <c r="C82" s="389"/>
      <c r="D82" s="389"/>
      <c r="E82" s="389"/>
      <c r="F82" s="389"/>
      <c r="G82" s="389"/>
      <c r="H82" s="389"/>
      <c r="I82" s="390"/>
    </row>
    <row r="83" spans="1:9" x14ac:dyDescent="0.2">
      <c r="A83" s="393" t="s">
        <v>338</v>
      </c>
      <c r="B83" s="393" t="s">
        <v>473</v>
      </c>
      <c r="C83" s="389"/>
      <c r="D83" s="389"/>
      <c r="E83" s="389"/>
      <c r="F83" s="389"/>
      <c r="G83" s="389"/>
      <c r="H83" s="389"/>
      <c r="I83" s="390"/>
    </row>
    <row r="84" spans="1:9" x14ac:dyDescent="0.2">
      <c r="A84" s="393" t="s">
        <v>339</v>
      </c>
      <c r="B84" s="393" t="s">
        <v>474</v>
      </c>
      <c r="C84" s="389"/>
      <c r="D84" s="389"/>
      <c r="E84" s="389"/>
      <c r="F84" s="389"/>
      <c r="G84" s="389"/>
      <c r="H84" s="389"/>
      <c r="I84" s="390"/>
    </row>
    <row r="85" spans="1:9" x14ac:dyDescent="0.2">
      <c r="A85" s="393" t="s">
        <v>340</v>
      </c>
      <c r="B85" s="393" t="s">
        <v>475</v>
      </c>
      <c r="C85" s="389"/>
      <c r="D85" s="389"/>
      <c r="E85" s="389"/>
      <c r="F85" s="389"/>
      <c r="G85" s="389"/>
      <c r="H85" s="389"/>
      <c r="I85" s="390"/>
    </row>
    <row r="86" spans="1:9" x14ac:dyDescent="0.2">
      <c r="A86" s="393" t="s">
        <v>341</v>
      </c>
      <c r="B86" s="393" t="s">
        <v>476</v>
      </c>
      <c r="C86" s="389"/>
      <c r="D86" s="389"/>
      <c r="E86" s="389"/>
      <c r="F86" s="389"/>
      <c r="G86" s="389"/>
      <c r="H86" s="389"/>
      <c r="I86" s="390"/>
    </row>
    <row r="88" spans="1:9" x14ac:dyDescent="0.2">
      <c r="A88" s="606" t="s">
        <v>477</v>
      </c>
      <c r="B88" s="606"/>
      <c r="C88" s="606"/>
      <c r="D88" s="606"/>
      <c r="E88" s="387"/>
      <c r="F88" s="387"/>
      <c r="G88" s="387"/>
      <c r="H88" s="387"/>
    </row>
    <row r="89" spans="1:9" x14ac:dyDescent="0.2">
      <c r="A89" s="607" t="s">
        <v>478</v>
      </c>
      <c r="B89" s="607"/>
      <c r="C89" s="607"/>
      <c r="D89" s="607"/>
      <c r="E89" s="607"/>
      <c r="F89" s="607"/>
      <c r="G89" s="607"/>
      <c r="H89" s="607"/>
    </row>
    <row r="90" spans="1:9" x14ac:dyDescent="0.2">
      <c r="A90" s="608" t="s">
        <v>479</v>
      </c>
      <c r="B90" s="608"/>
      <c r="C90" s="608"/>
      <c r="D90" s="608"/>
      <c r="E90" s="608"/>
      <c r="F90" s="608"/>
      <c r="G90" s="608"/>
      <c r="H90" s="608"/>
    </row>
    <row r="91" spans="1:9" x14ac:dyDescent="0.2">
      <c r="A91" s="597" t="s">
        <v>480</v>
      </c>
      <c r="B91" s="597"/>
      <c r="C91" s="597"/>
      <c r="D91" s="597"/>
      <c r="E91" s="597"/>
      <c r="F91" s="597"/>
      <c r="G91" s="597"/>
      <c r="H91" s="597"/>
    </row>
    <row r="92" spans="1:9" x14ac:dyDescent="0.2">
      <c r="A92" s="601" t="s">
        <v>481</v>
      </c>
      <c r="B92" s="601"/>
      <c r="C92" s="601"/>
      <c r="D92" s="601"/>
      <c r="E92" s="601"/>
      <c r="F92" s="601"/>
      <c r="G92" s="601"/>
      <c r="H92" s="601"/>
    </row>
    <row r="93" spans="1:9" x14ac:dyDescent="0.2">
      <c r="A93" s="600" t="s">
        <v>482</v>
      </c>
      <c r="B93" s="600"/>
      <c r="C93" s="600"/>
      <c r="D93" s="600"/>
      <c r="E93" s="600"/>
      <c r="F93" s="600"/>
      <c r="G93" s="600"/>
      <c r="H93" s="600"/>
    </row>
    <row r="94" spans="1:9" x14ac:dyDescent="0.2">
      <c r="A94" s="601" t="s">
        <v>483</v>
      </c>
      <c r="B94" s="601"/>
      <c r="C94" s="601"/>
      <c r="D94" s="601"/>
      <c r="E94" s="601"/>
      <c r="F94" s="601"/>
      <c r="G94" s="601"/>
      <c r="H94" s="601"/>
    </row>
    <row r="95" spans="1:9" x14ac:dyDescent="0.2">
      <c r="A95" s="602" t="s">
        <v>484</v>
      </c>
      <c r="B95" s="602"/>
      <c r="C95" s="602"/>
      <c r="D95" s="602"/>
      <c r="E95" s="602"/>
      <c r="F95" s="602"/>
      <c r="G95" s="602"/>
      <c r="H95" s="602"/>
    </row>
    <row r="96" spans="1:9" x14ac:dyDescent="0.2">
      <c r="A96" s="394"/>
    </row>
    <row r="97" spans="1:8" ht="53.25" customHeight="1" x14ac:dyDescent="0.2">
      <c r="A97" s="603" t="s">
        <v>485</v>
      </c>
      <c r="B97" s="603"/>
      <c r="C97" s="603"/>
      <c r="D97" s="603"/>
      <c r="E97" s="603"/>
      <c r="F97" s="603"/>
      <c r="G97" s="603"/>
      <c r="H97" s="603"/>
    </row>
    <row r="98" spans="1:8" ht="59.25" customHeight="1" x14ac:dyDescent="0.2">
      <c r="A98" s="596" t="s">
        <v>486</v>
      </c>
      <c r="B98" s="596"/>
      <c r="C98" s="596"/>
      <c r="D98" s="596"/>
      <c r="E98" s="596"/>
      <c r="F98" s="596"/>
      <c r="G98" s="596"/>
      <c r="H98" s="596"/>
    </row>
    <row r="99" spans="1:8" x14ac:dyDescent="0.2">
      <c r="A99" s="394"/>
    </row>
    <row r="100" spans="1:8" x14ac:dyDescent="0.2">
      <c r="A100" s="395" t="s">
        <v>255</v>
      </c>
    </row>
    <row r="101" spans="1:8" ht="83.25" customHeight="1" x14ac:dyDescent="0.2">
      <c r="A101" s="604" t="s">
        <v>487</v>
      </c>
      <c r="B101" s="604"/>
      <c r="C101" s="604"/>
      <c r="D101" s="604"/>
      <c r="E101" s="604"/>
      <c r="F101" s="604"/>
      <c r="G101" s="604"/>
      <c r="H101" s="604"/>
    </row>
    <row r="102" spans="1:8" ht="83.25" customHeight="1" x14ac:dyDescent="0.2">
      <c r="A102" s="599" t="s">
        <v>488</v>
      </c>
      <c r="B102" s="599"/>
      <c r="C102" s="599"/>
      <c r="D102" s="599"/>
      <c r="E102" s="599"/>
      <c r="F102" s="599"/>
      <c r="G102" s="599"/>
      <c r="H102" s="599"/>
    </row>
    <row r="103" spans="1:8" ht="55.5" customHeight="1" x14ac:dyDescent="0.2">
      <c r="A103" s="595" t="s">
        <v>489</v>
      </c>
      <c r="B103" s="595"/>
      <c r="C103" s="595"/>
      <c r="D103" s="595"/>
      <c r="E103" s="595"/>
      <c r="F103" s="595"/>
      <c r="G103" s="595"/>
      <c r="H103" s="595"/>
    </row>
    <row r="104" spans="1:8" x14ac:dyDescent="0.2">
      <c r="A104" s="394"/>
    </row>
    <row r="105" spans="1:8" x14ac:dyDescent="0.2">
      <c r="A105" s="395" t="s">
        <v>490</v>
      </c>
    </row>
    <row r="106" spans="1:8" s="396" customFormat="1" x14ac:dyDescent="0.2">
      <c r="A106" s="598" t="s">
        <v>491</v>
      </c>
      <c r="B106" s="598"/>
      <c r="C106" s="598"/>
      <c r="D106" s="598"/>
      <c r="E106" s="598"/>
      <c r="F106" s="598"/>
      <c r="G106" s="598"/>
      <c r="H106" s="598"/>
    </row>
    <row r="107" spans="1:8" s="396" customFormat="1" x14ac:dyDescent="0.2">
      <c r="A107" s="598" t="s">
        <v>492</v>
      </c>
      <c r="B107" s="598"/>
      <c r="C107" s="598"/>
      <c r="D107" s="598"/>
      <c r="E107" s="598"/>
      <c r="F107" s="598"/>
      <c r="G107" s="598"/>
      <c r="H107" s="598"/>
    </row>
    <row r="108" spans="1:8" s="396" customFormat="1" x14ac:dyDescent="0.2">
      <c r="A108" s="598" t="s">
        <v>493</v>
      </c>
      <c r="B108" s="598"/>
      <c r="C108" s="598"/>
      <c r="D108" s="598"/>
      <c r="E108" s="598"/>
      <c r="F108" s="598"/>
      <c r="G108" s="598"/>
      <c r="H108" s="598"/>
    </row>
    <row r="109" spans="1:8" s="396" customFormat="1" ht="36.75" customHeight="1" x14ac:dyDescent="0.2">
      <c r="A109" s="598" t="s">
        <v>494</v>
      </c>
      <c r="B109" s="598"/>
      <c r="C109" s="598"/>
      <c r="D109" s="598"/>
      <c r="E109" s="598"/>
      <c r="F109" s="598"/>
      <c r="G109" s="598"/>
      <c r="H109" s="598"/>
    </row>
    <row r="110" spans="1:8" s="396" customFormat="1" ht="27" customHeight="1" x14ac:dyDescent="0.2">
      <c r="A110" s="598" t="s">
        <v>495</v>
      </c>
      <c r="B110" s="598"/>
      <c r="C110" s="598"/>
      <c r="D110" s="598"/>
      <c r="E110" s="598"/>
      <c r="F110" s="598"/>
      <c r="G110" s="598"/>
      <c r="H110" s="598"/>
    </row>
    <row r="111" spans="1:8" s="396" customFormat="1" x14ac:dyDescent="0.2">
      <c r="A111" s="598" t="s">
        <v>496</v>
      </c>
      <c r="B111" s="598"/>
      <c r="C111" s="598"/>
      <c r="D111" s="598"/>
      <c r="E111" s="598"/>
      <c r="F111" s="598"/>
      <c r="G111" s="598"/>
      <c r="H111" s="598"/>
    </row>
    <row r="112" spans="1:8" s="396" customFormat="1" x14ac:dyDescent="0.2">
      <c r="A112" s="598" t="s">
        <v>497</v>
      </c>
      <c r="B112" s="598"/>
      <c r="C112" s="598"/>
      <c r="D112" s="598"/>
      <c r="E112" s="598"/>
      <c r="F112" s="598"/>
      <c r="G112" s="598"/>
      <c r="H112" s="598"/>
    </row>
    <row r="113" spans="1:8" s="396" customFormat="1" x14ac:dyDescent="0.2">
      <c r="A113" s="598" t="s">
        <v>498</v>
      </c>
      <c r="B113" s="598"/>
      <c r="C113" s="598"/>
      <c r="D113" s="598"/>
      <c r="E113" s="598"/>
      <c r="F113" s="598"/>
      <c r="G113" s="598"/>
    </row>
    <row r="114" spans="1:8" x14ac:dyDescent="0.2">
      <c r="A114" s="394"/>
    </row>
    <row r="115" spans="1:8" x14ac:dyDescent="0.2">
      <c r="A115" s="395" t="s">
        <v>322</v>
      </c>
    </row>
    <row r="116" spans="1:8" x14ac:dyDescent="0.2">
      <c r="A116" s="397" t="s">
        <v>499</v>
      </c>
    </row>
    <row r="117" spans="1:8" ht="69" customHeight="1" x14ac:dyDescent="0.2">
      <c r="A117" s="595" t="s">
        <v>500</v>
      </c>
      <c r="B117" s="595"/>
      <c r="C117" s="595"/>
      <c r="D117" s="595"/>
      <c r="E117" s="595"/>
      <c r="F117" s="595"/>
      <c r="G117" s="595"/>
      <c r="H117" s="595"/>
    </row>
    <row r="118" spans="1:8" x14ac:dyDescent="0.2">
      <c r="A118" s="394"/>
    </row>
    <row r="119" spans="1:8" x14ac:dyDescent="0.2">
      <c r="A119" s="397" t="s">
        <v>501</v>
      </c>
    </row>
    <row r="120" spans="1:8" x14ac:dyDescent="0.2">
      <c r="A120" s="595" t="s">
        <v>502</v>
      </c>
      <c r="B120" s="595"/>
      <c r="C120" s="595"/>
      <c r="D120" s="595"/>
      <c r="E120" s="595"/>
      <c r="F120" s="595"/>
      <c r="G120" s="595"/>
      <c r="H120" s="595"/>
    </row>
    <row r="121" spans="1:8" ht="51" customHeight="1" x14ac:dyDescent="0.2">
      <c r="A121" s="595" t="s">
        <v>503</v>
      </c>
      <c r="B121" s="595"/>
      <c r="C121" s="595"/>
      <c r="D121" s="595"/>
      <c r="E121" s="595"/>
      <c r="F121" s="595"/>
      <c r="G121" s="595"/>
      <c r="H121" s="595"/>
    </row>
    <row r="122" spans="1:8" x14ac:dyDescent="0.2">
      <c r="A122" s="595" t="s">
        <v>504</v>
      </c>
      <c r="B122" s="595"/>
      <c r="C122" s="595"/>
      <c r="D122" s="595"/>
      <c r="E122" s="595"/>
      <c r="F122" s="595"/>
      <c r="G122" s="595"/>
      <c r="H122" s="595"/>
    </row>
    <row r="123" spans="1:8" x14ac:dyDescent="0.2">
      <c r="A123" s="595" t="s">
        <v>505</v>
      </c>
      <c r="B123" s="595"/>
      <c r="C123" s="595"/>
      <c r="D123" s="595"/>
      <c r="E123" s="595"/>
      <c r="F123" s="595"/>
      <c r="G123" s="595"/>
      <c r="H123" s="595"/>
    </row>
    <row r="124" spans="1:8" x14ac:dyDescent="0.2">
      <c r="A124" s="394"/>
    </row>
    <row r="125" spans="1:8" x14ac:dyDescent="0.2">
      <c r="A125" s="395" t="s">
        <v>506</v>
      </c>
    </row>
    <row r="126" spans="1:8" x14ac:dyDescent="0.2">
      <c r="A126" s="595" t="s">
        <v>507</v>
      </c>
      <c r="B126" s="595"/>
      <c r="C126" s="595"/>
      <c r="D126" s="595"/>
      <c r="E126" s="595"/>
      <c r="F126" s="595"/>
      <c r="G126" s="595"/>
      <c r="H126" s="595"/>
    </row>
    <row r="127" spans="1:8" x14ac:dyDescent="0.2">
      <c r="A127" s="595" t="s">
        <v>508</v>
      </c>
      <c r="B127" s="595"/>
      <c r="C127" s="595"/>
      <c r="D127" s="595"/>
      <c r="E127" s="595"/>
      <c r="F127" s="595"/>
      <c r="G127" s="595"/>
      <c r="H127" s="595"/>
    </row>
    <row r="128" spans="1:8" x14ac:dyDescent="0.2">
      <c r="A128" s="394"/>
    </row>
    <row r="129" spans="1:8" x14ac:dyDescent="0.2">
      <c r="A129" s="395" t="s">
        <v>509</v>
      </c>
    </row>
    <row r="130" spans="1:8" x14ac:dyDescent="0.2">
      <c r="A130" s="397" t="s">
        <v>510</v>
      </c>
    </row>
    <row r="131" spans="1:8" ht="27.75" customHeight="1" x14ac:dyDescent="0.2">
      <c r="A131" s="595" t="s">
        <v>511</v>
      </c>
      <c r="B131" s="595"/>
      <c r="C131" s="595"/>
      <c r="D131" s="595"/>
      <c r="E131" s="595"/>
      <c r="F131" s="595"/>
      <c r="G131" s="595"/>
      <c r="H131" s="595"/>
    </row>
    <row r="132" spans="1:8" x14ac:dyDescent="0.2">
      <c r="A132" s="394"/>
    </row>
    <row r="133" spans="1:8" x14ac:dyDescent="0.2">
      <c r="A133" s="397" t="s">
        <v>512</v>
      </c>
    </row>
    <row r="134" spans="1:8" ht="20.25" customHeight="1" x14ac:dyDescent="0.2">
      <c r="A134" s="595" t="s">
        <v>513</v>
      </c>
      <c r="B134" s="595"/>
      <c r="C134" s="595"/>
      <c r="D134" s="595"/>
      <c r="E134" s="595"/>
      <c r="F134" s="595"/>
      <c r="G134" s="595"/>
      <c r="H134" s="595"/>
    </row>
    <row r="135" spans="1:8" x14ac:dyDescent="0.2">
      <c r="A135" s="394"/>
    </row>
    <row r="136" spans="1:8" x14ac:dyDescent="0.2">
      <c r="A136" s="395" t="s">
        <v>514</v>
      </c>
    </row>
    <row r="137" spans="1:8" ht="54.75" customHeight="1" x14ac:dyDescent="0.2">
      <c r="A137" s="596" t="s">
        <v>515</v>
      </c>
      <c r="B137" s="596"/>
      <c r="C137" s="596"/>
      <c r="D137" s="596"/>
      <c r="E137" s="596"/>
      <c r="F137" s="596"/>
      <c r="G137" s="596"/>
      <c r="H137" s="596"/>
    </row>
    <row r="138" spans="1:8" ht="28.5" customHeight="1" x14ac:dyDescent="0.2">
      <c r="A138" s="597" t="s">
        <v>516</v>
      </c>
      <c r="B138" s="597"/>
      <c r="C138" s="597"/>
      <c r="D138" s="597"/>
      <c r="E138" s="597"/>
      <c r="F138" s="597"/>
      <c r="G138" s="597"/>
      <c r="H138" s="597"/>
    </row>
    <row r="139" spans="1:8" x14ac:dyDescent="0.2">
      <c r="A139" s="597" t="s">
        <v>517</v>
      </c>
      <c r="B139" s="597"/>
      <c r="C139" s="597"/>
      <c r="D139" s="597"/>
      <c r="E139" s="597"/>
      <c r="F139" s="597"/>
      <c r="G139" s="597"/>
      <c r="H139" s="597"/>
    </row>
    <row r="140" spans="1:8" x14ac:dyDescent="0.2">
      <c r="A140" s="597" t="s">
        <v>518</v>
      </c>
      <c r="B140" s="597"/>
      <c r="C140" s="597"/>
      <c r="D140" s="597"/>
      <c r="E140" s="597"/>
      <c r="F140" s="597"/>
      <c r="G140" s="597"/>
      <c r="H140" s="597"/>
    </row>
    <row r="141" spans="1:8" x14ac:dyDescent="0.2">
      <c r="A141" s="597" t="s">
        <v>519</v>
      </c>
      <c r="B141" s="597"/>
      <c r="C141" s="597"/>
      <c r="D141" s="597"/>
      <c r="E141" s="597"/>
      <c r="F141" s="597"/>
      <c r="G141" s="597"/>
      <c r="H141" s="597"/>
    </row>
    <row r="142" spans="1:8" x14ac:dyDescent="0.2">
      <c r="A142" s="595" t="s">
        <v>520</v>
      </c>
      <c r="B142" s="595"/>
      <c r="C142" s="595"/>
      <c r="D142" s="595"/>
      <c r="E142" s="595"/>
      <c r="F142" s="595"/>
      <c r="G142" s="595"/>
      <c r="H142" s="595"/>
    </row>
    <row r="143" spans="1:8" x14ac:dyDescent="0.2">
      <c r="A143" s="398"/>
    </row>
    <row r="144" spans="1:8" x14ac:dyDescent="0.2">
      <c r="A144" s="398"/>
    </row>
    <row r="145" spans="1:1" x14ac:dyDescent="0.2">
      <c r="A145" s="398"/>
    </row>
    <row r="146" spans="1:1" x14ac:dyDescent="0.2">
      <c r="A146" s="398"/>
    </row>
    <row r="147" spans="1:1" x14ac:dyDescent="0.2">
      <c r="A147" s="398"/>
    </row>
    <row r="148" spans="1:1" x14ac:dyDescent="0.2">
      <c r="A148" s="398"/>
    </row>
    <row r="149" spans="1:1" x14ac:dyDescent="0.2">
      <c r="A149" s="398"/>
    </row>
    <row r="150" spans="1:1" x14ac:dyDescent="0.2">
      <c r="A150" s="398"/>
    </row>
    <row r="151" spans="1:1" x14ac:dyDescent="0.2">
      <c r="A151" s="398"/>
    </row>
    <row r="152" spans="1:1" x14ac:dyDescent="0.2">
      <c r="A152" s="398"/>
    </row>
    <row r="153" spans="1:1" x14ac:dyDescent="0.2">
      <c r="A153" s="398"/>
    </row>
    <row r="154" spans="1:1" x14ac:dyDescent="0.2">
      <c r="A154" s="398"/>
    </row>
    <row r="155" spans="1:1" x14ac:dyDescent="0.2">
      <c r="A155" s="398"/>
    </row>
    <row r="156" spans="1:1" x14ac:dyDescent="0.2">
      <c r="A156" s="398"/>
    </row>
    <row r="157" spans="1:1" x14ac:dyDescent="0.2">
      <c r="A157" s="398"/>
    </row>
    <row r="158" spans="1:1" x14ac:dyDescent="0.2">
      <c r="A158" s="398"/>
    </row>
    <row r="159" spans="1:1" x14ac:dyDescent="0.2">
      <c r="A159" s="398"/>
    </row>
    <row r="160" spans="1:1" x14ac:dyDescent="0.2">
      <c r="A160" s="398"/>
    </row>
    <row r="161" spans="1:1" x14ac:dyDescent="0.2">
      <c r="A161" s="398"/>
    </row>
    <row r="162" spans="1:1" x14ac:dyDescent="0.2">
      <c r="A162" s="398"/>
    </row>
    <row r="163" spans="1:1" x14ac:dyDescent="0.2">
      <c r="A163" s="398"/>
    </row>
    <row r="164" spans="1:1" x14ac:dyDescent="0.2">
      <c r="A164" s="398"/>
    </row>
    <row r="165" spans="1:1" x14ac:dyDescent="0.2">
      <c r="A165" s="398"/>
    </row>
    <row r="166" spans="1:1" x14ac:dyDescent="0.2">
      <c r="A166" s="398"/>
    </row>
    <row r="167" spans="1:1" x14ac:dyDescent="0.2">
      <c r="A167" s="398"/>
    </row>
    <row r="168" spans="1:1" x14ac:dyDescent="0.2">
      <c r="A168" s="398"/>
    </row>
    <row r="169" spans="1:1" x14ac:dyDescent="0.2">
      <c r="A169" s="398"/>
    </row>
    <row r="170" spans="1:1" x14ac:dyDescent="0.2">
      <c r="A170" s="398"/>
    </row>
    <row r="171" spans="1:1" x14ac:dyDescent="0.2">
      <c r="A171" s="398"/>
    </row>
    <row r="172" spans="1:1" x14ac:dyDescent="0.2">
      <c r="A172" s="398"/>
    </row>
    <row r="173" spans="1:1" x14ac:dyDescent="0.2">
      <c r="A173" s="398"/>
    </row>
    <row r="174" spans="1:1" x14ac:dyDescent="0.2">
      <c r="A174" s="398"/>
    </row>
    <row r="175" spans="1:1" x14ac:dyDescent="0.2">
      <c r="A175" s="398"/>
    </row>
    <row r="176" spans="1:1" x14ac:dyDescent="0.2">
      <c r="A176" s="398"/>
    </row>
    <row r="177" spans="1:1" x14ac:dyDescent="0.2">
      <c r="A177" s="398"/>
    </row>
    <row r="178" spans="1:1" x14ac:dyDescent="0.2">
      <c r="A178" s="398"/>
    </row>
    <row r="179" spans="1:1" x14ac:dyDescent="0.2">
      <c r="A179" s="398"/>
    </row>
    <row r="180" spans="1:1" x14ac:dyDescent="0.2">
      <c r="A180" s="398"/>
    </row>
  </sheetData>
  <mergeCells count="37">
    <mergeCell ref="A92:H92"/>
    <mergeCell ref="A61:D61"/>
    <mergeCell ref="A88:D88"/>
    <mergeCell ref="A89:H89"/>
    <mergeCell ref="A90:H90"/>
    <mergeCell ref="A91:H91"/>
    <mergeCell ref="A109:H109"/>
    <mergeCell ref="A93:H93"/>
    <mergeCell ref="A94:H94"/>
    <mergeCell ref="A95:H95"/>
    <mergeCell ref="A97:H97"/>
    <mergeCell ref="A98:H98"/>
    <mergeCell ref="A101:H101"/>
    <mergeCell ref="A102:H102"/>
    <mergeCell ref="A103:H103"/>
    <mergeCell ref="A106:H106"/>
    <mergeCell ref="A107:H107"/>
    <mergeCell ref="A108:H108"/>
    <mergeCell ref="A131:H131"/>
    <mergeCell ref="A110:H110"/>
    <mergeCell ref="A111:H111"/>
    <mergeCell ref="A112:H112"/>
    <mergeCell ref="A113:G113"/>
    <mergeCell ref="A117:H117"/>
    <mergeCell ref="A120:H120"/>
    <mergeCell ref="A121:H121"/>
    <mergeCell ref="A122:H122"/>
    <mergeCell ref="A123:H123"/>
    <mergeCell ref="A126:H126"/>
    <mergeCell ref="A127:H127"/>
    <mergeCell ref="A142:H142"/>
    <mergeCell ref="A134:H134"/>
    <mergeCell ref="A137:H137"/>
    <mergeCell ref="A138:H138"/>
    <mergeCell ref="A139:H139"/>
    <mergeCell ref="A140:H140"/>
    <mergeCell ref="A141:H141"/>
  </mergeCells>
  <hyperlinks>
    <hyperlink ref="A7" location="Sommaire!A1" display="Sommaire"/>
    <hyperlink ref="B7" location="QPV!A100" display="Définition"/>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8"/>
  <sheetViews>
    <sheetView showGridLines="0" zoomScale="90" zoomScaleNormal="90" workbookViewId="0">
      <selection activeCell="A8" sqref="A8"/>
    </sheetView>
  </sheetViews>
  <sheetFormatPr baseColWidth="10" defaultRowHeight="12.75" x14ac:dyDescent="0.2"/>
  <cols>
    <col min="1" max="1" width="44.140625" customWidth="1"/>
    <col min="2" max="2" width="39.5703125" bestFit="1" customWidth="1"/>
    <col min="3" max="3" width="12.7109375" bestFit="1" customWidth="1"/>
    <col min="4" max="4" width="14.140625" customWidth="1"/>
    <col min="12" max="12" width="11.5703125" customWidth="1"/>
  </cols>
  <sheetData>
    <row r="1" spans="1:25" ht="20.25" x14ac:dyDescent="0.3">
      <c r="A1" s="409" t="s">
        <v>1146</v>
      </c>
      <c r="B1" s="371"/>
      <c r="C1" s="371"/>
      <c r="D1" s="371"/>
      <c r="E1" s="371"/>
      <c r="F1" s="371"/>
      <c r="G1" s="371"/>
      <c r="H1" s="371"/>
      <c r="J1" s="409"/>
    </row>
    <row r="2" spans="1:25" ht="14.1" customHeight="1" x14ac:dyDescent="0.25">
      <c r="A2" s="372" t="s">
        <v>1141</v>
      </c>
      <c r="B2" s="371"/>
      <c r="C2" s="371"/>
      <c r="D2" s="371"/>
      <c r="E2" s="371"/>
      <c r="F2" s="371"/>
      <c r="G2" s="371"/>
      <c r="H2" s="371"/>
      <c r="J2" s="372"/>
    </row>
    <row r="3" spans="1:25" ht="14.1" customHeight="1" x14ac:dyDescent="0.25">
      <c r="A3" s="373" t="s">
        <v>1150</v>
      </c>
      <c r="B3" s="371"/>
      <c r="C3" s="371"/>
      <c r="D3" s="371"/>
      <c r="E3" s="371"/>
      <c r="F3" s="371"/>
      <c r="G3" s="371"/>
      <c r="H3" s="371"/>
      <c r="J3" s="373"/>
    </row>
    <row r="4" spans="1:25" ht="13.15" customHeight="1" x14ac:dyDescent="0.25">
      <c r="A4" s="372" t="s">
        <v>316</v>
      </c>
      <c r="B4" s="371"/>
      <c r="C4" s="371"/>
      <c r="D4" s="371"/>
      <c r="E4" s="371"/>
      <c r="F4" s="371"/>
      <c r="G4" s="371"/>
      <c r="H4" s="371"/>
      <c r="J4" s="372"/>
    </row>
    <row r="5" spans="1:25" ht="13.15" customHeight="1" x14ac:dyDescent="0.25">
      <c r="A5" s="372" t="s">
        <v>1140</v>
      </c>
      <c r="B5" s="371"/>
      <c r="C5" s="371"/>
      <c r="D5" s="371"/>
      <c r="E5" s="371"/>
      <c r="F5" s="371"/>
      <c r="G5" s="371"/>
      <c r="H5" s="371"/>
      <c r="J5" s="372"/>
    </row>
    <row r="6" spans="1:25" s="400" customFormat="1" x14ac:dyDescent="0.2">
      <c r="A6" s="408"/>
      <c r="E6" s="387"/>
      <c r="F6" s="387"/>
      <c r="G6" s="387"/>
      <c r="H6" s="387"/>
      <c r="I6" s="387"/>
      <c r="J6" s="387"/>
      <c r="K6" s="387"/>
      <c r="L6" s="387"/>
      <c r="M6" s="387"/>
      <c r="N6" s="387"/>
      <c r="O6" s="387"/>
      <c r="P6" s="387"/>
    </row>
    <row r="7" spans="1:25" s="400" customFormat="1" x14ac:dyDescent="0.2">
      <c r="A7" s="408"/>
      <c r="E7" s="387"/>
      <c r="F7" s="387"/>
      <c r="G7" s="387"/>
      <c r="H7" s="387"/>
      <c r="I7" s="387"/>
      <c r="J7" s="387"/>
      <c r="K7" s="387"/>
      <c r="L7" s="387"/>
      <c r="M7" s="387"/>
      <c r="N7" s="387"/>
      <c r="O7" s="387"/>
      <c r="P7" s="387"/>
    </row>
    <row r="8" spans="1:25" s="405" customFormat="1" ht="14.25" x14ac:dyDescent="0.2">
      <c r="A8" s="407" t="s">
        <v>169</v>
      </c>
      <c r="C8" s="68" t="s">
        <v>318</v>
      </c>
      <c r="E8" s="406"/>
      <c r="F8" s="406"/>
      <c r="G8" s="406"/>
      <c r="H8" s="406"/>
      <c r="I8" s="406"/>
      <c r="J8" s="406"/>
      <c r="K8" s="406"/>
      <c r="L8" s="406"/>
      <c r="M8" s="406"/>
      <c r="N8" s="406"/>
      <c r="O8" s="406"/>
    </row>
    <row r="9" spans="1:25" s="403" customFormat="1" x14ac:dyDescent="0.2">
      <c r="A9" s="222"/>
      <c r="C9" s="222"/>
      <c r="E9" s="404"/>
      <c r="F9" s="404"/>
      <c r="G9" s="404"/>
      <c r="H9" s="404"/>
      <c r="I9" s="404"/>
      <c r="J9" s="404"/>
      <c r="K9" s="404"/>
      <c r="L9" s="404"/>
      <c r="M9" s="404"/>
      <c r="N9" s="404"/>
      <c r="O9" s="404"/>
    </row>
    <row r="10" spans="1:25" s="403" customFormat="1" ht="15.75" x14ac:dyDescent="0.25">
      <c r="A10" s="222"/>
      <c r="C10" s="222"/>
      <c r="D10" s="375" t="s">
        <v>1149</v>
      </c>
      <c r="E10" s="375"/>
      <c r="F10" s="375"/>
      <c r="G10" s="375"/>
      <c r="H10" s="375"/>
      <c r="I10" s="375"/>
      <c r="J10" s="375"/>
      <c r="K10" s="375"/>
      <c r="L10" s="375"/>
      <c r="M10" s="375"/>
      <c r="N10" s="375"/>
      <c r="O10" s="375"/>
    </row>
    <row r="11" spans="1:25" s="400" customFormat="1" x14ac:dyDescent="0.2">
      <c r="A11" s="402"/>
      <c r="B11" s="402"/>
      <c r="C11" s="402"/>
      <c r="D11" s="402"/>
      <c r="E11" s="402"/>
      <c r="F11" s="402"/>
      <c r="G11" s="402"/>
      <c r="H11" s="402"/>
      <c r="I11" s="402"/>
      <c r="J11" s="402"/>
      <c r="K11" s="402"/>
      <c r="L11" s="402"/>
      <c r="M11" s="402"/>
      <c r="N11" s="402"/>
      <c r="O11" s="402"/>
      <c r="P11" s="401"/>
      <c r="Q11" s="401"/>
      <c r="R11" s="401"/>
      <c r="S11" s="401"/>
    </row>
    <row r="12" spans="1:25" s="380" customFormat="1" ht="76.5" x14ac:dyDescent="0.2">
      <c r="A12" s="378" t="s">
        <v>319</v>
      </c>
      <c r="B12" s="378" t="s">
        <v>320</v>
      </c>
      <c r="C12" s="378" t="s">
        <v>1151</v>
      </c>
      <c r="D12" s="378" t="s">
        <v>454</v>
      </c>
      <c r="E12" s="378" t="s">
        <v>322</v>
      </c>
      <c r="F12" s="378" t="s">
        <v>323</v>
      </c>
      <c r="G12" s="378" t="s">
        <v>87</v>
      </c>
      <c r="H12" s="378" t="s">
        <v>324</v>
      </c>
      <c r="I12" s="378" t="s">
        <v>325</v>
      </c>
      <c r="J12" s="378" t="s">
        <v>326</v>
      </c>
      <c r="K12" s="378" t="s">
        <v>327</v>
      </c>
      <c r="L12" s="378" t="s">
        <v>328</v>
      </c>
      <c r="M12" s="378" t="s">
        <v>329</v>
      </c>
      <c r="N12" s="378" t="s">
        <v>330</v>
      </c>
      <c r="O12" s="378" t="s">
        <v>331</v>
      </c>
      <c r="P12" s="378" t="s">
        <v>332</v>
      </c>
      <c r="Q12" s="378" t="s">
        <v>333</v>
      </c>
      <c r="R12" s="378" t="s">
        <v>334</v>
      </c>
      <c r="S12" s="378" t="s">
        <v>335</v>
      </c>
      <c r="T12" s="378" t="s">
        <v>336</v>
      </c>
      <c r="U12" s="378" t="s">
        <v>337</v>
      </c>
      <c r="V12" s="378" t="s">
        <v>338</v>
      </c>
      <c r="W12" s="378" t="s">
        <v>339</v>
      </c>
      <c r="X12" s="378" t="s">
        <v>340</v>
      </c>
      <c r="Y12" s="378" t="s">
        <v>341</v>
      </c>
    </row>
    <row r="13" spans="1:25" ht="12.75" customHeight="1" x14ac:dyDescent="0.2">
      <c r="A13" s="381" t="s">
        <v>1139</v>
      </c>
      <c r="B13" s="381" t="s">
        <v>1138</v>
      </c>
      <c r="C13" s="381" t="s">
        <v>1131</v>
      </c>
      <c r="D13" s="381" t="s">
        <v>49</v>
      </c>
      <c r="E13" s="383">
        <v>0</v>
      </c>
      <c r="F13" s="383">
        <v>1773</v>
      </c>
      <c r="G13" s="383">
        <v>4260</v>
      </c>
      <c r="H13" s="383">
        <v>629</v>
      </c>
      <c r="I13" s="383">
        <v>458</v>
      </c>
      <c r="J13" s="383">
        <v>80</v>
      </c>
      <c r="K13" s="383">
        <v>606</v>
      </c>
      <c r="L13" s="383">
        <v>89</v>
      </c>
      <c r="M13" s="383">
        <v>1803</v>
      </c>
      <c r="N13" s="383">
        <v>242</v>
      </c>
      <c r="O13" s="383">
        <v>272</v>
      </c>
      <c r="P13" s="383">
        <v>477</v>
      </c>
      <c r="Q13" s="383">
        <v>382</v>
      </c>
      <c r="R13" s="383">
        <v>253</v>
      </c>
      <c r="S13" s="383">
        <v>177</v>
      </c>
      <c r="T13" s="383">
        <v>12</v>
      </c>
      <c r="U13" s="383">
        <v>89</v>
      </c>
      <c r="V13" s="383">
        <v>717</v>
      </c>
      <c r="W13" s="383">
        <v>107</v>
      </c>
      <c r="X13" s="383">
        <v>444</v>
      </c>
      <c r="Y13" s="383">
        <v>535</v>
      </c>
    </row>
    <row r="14" spans="1:25" ht="12.75" customHeight="1" x14ac:dyDescent="0.2">
      <c r="A14" s="381" t="s">
        <v>1137</v>
      </c>
      <c r="B14" s="381" t="s">
        <v>1136</v>
      </c>
      <c r="C14" s="381" t="s">
        <v>1131</v>
      </c>
      <c r="D14" s="381" t="s">
        <v>49</v>
      </c>
      <c r="E14" s="383">
        <v>0</v>
      </c>
      <c r="F14" s="383">
        <v>856</v>
      </c>
      <c r="G14" s="383">
        <v>2226</v>
      </c>
      <c r="H14" s="383">
        <v>245</v>
      </c>
      <c r="I14" s="383">
        <v>193</v>
      </c>
      <c r="J14" s="383">
        <v>39</v>
      </c>
      <c r="K14" s="383">
        <v>379</v>
      </c>
      <c r="L14" s="383">
        <v>45</v>
      </c>
      <c r="M14" s="383">
        <v>951</v>
      </c>
      <c r="N14" s="383">
        <v>148</v>
      </c>
      <c r="O14" s="383">
        <v>151</v>
      </c>
      <c r="P14" s="383">
        <v>268</v>
      </c>
      <c r="Q14" s="383">
        <v>178</v>
      </c>
      <c r="R14" s="383">
        <v>132</v>
      </c>
      <c r="S14" s="383">
        <v>74</v>
      </c>
      <c r="T14" s="383">
        <v>6</v>
      </c>
      <c r="U14" s="383">
        <v>53</v>
      </c>
      <c r="V14" s="383">
        <v>233</v>
      </c>
      <c r="W14" s="383">
        <v>50</v>
      </c>
      <c r="X14" s="383">
        <v>193</v>
      </c>
      <c r="Y14" s="383">
        <v>225</v>
      </c>
    </row>
    <row r="15" spans="1:25" ht="12.75" customHeight="1" x14ac:dyDescent="0.2">
      <c r="A15" s="381" t="s">
        <v>1135</v>
      </c>
      <c r="B15" s="381" t="s">
        <v>1134</v>
      </c>
      <c r="C15" s="381" t="s">
        <v>1131</v>
      </c>
      <c r="D15" s="381" t="s">
        <v>49</v>
      </c>
      <c r="E15" s="383">
        <v>0</v>
      </c>
      <c r="F15" s="383">
        <v>494</v>
      </c>
      <c r="G15" s="383">
        <v>1328</v>
      </c>
      <c r="H15" s="383">
        <v>150</v>
      </c>
      <c r="I15" s="383">
        <v>104</v>
      </c>
      <c r="J15" s="383">
        <v>26</v>
      </c>
      <c r="K15" s="383">
        <v>214</v>
      </c>
      <c r="L15" s="383">
        <v>44</v>
      </c>
      <c r="M15" s="383">
        <v>593</v>
      </c>
      <c r="N15" s="383">
        <v>92</v>
      </c>
      <c r="O15" s="383">
        <v>91</v>
      </c>
      <c r="P15" s="383">
        <v>142</v>
      </c>
      <c r="Q15" s="383">
        <v>117</v>
      </c>
      <c r="R15" s="383">
        <v>102</v>
      </c>
      <c r="S15" s="383">
        <v>49</v>
      </c>
      <c r="T15" s="383"/>
      <c r="U15" s="383">
        <v>28</v>
      </c>
      <c r="V15" s="383">
        <v>171</v>
      </c>
      <c r="W15" s="383">
        <v>38</v>
      </c>
      <c r="X15" s="383">
        <v>122</v>
      </c>
      <c r="Y15" s="383">
        <v>158</v>
      </c>
    </row>
    <row r="16" spans="1:25" ht="12.75" customHeight="1" x14ac:dyDescent="0.2">
      <c r="A16" s="381" t="s">
        <v>1133</v>
      </c>
      <c r="B16" s="381" t="s">
        <v>1132</v>
      </c>
      <c r="C16" s="381" t="s">
        <v>1131</v>
      </c>
      <c r="D16" s="381" t="s">
        <v>49</v>
      </c>
      <c r="E16" s="383">
        <v>4</v>
      </c>
      <c r="F16" s="383"/>
      <c r="G16" s="383"/>
      <c r="H16" s="383"/>
      <c r="I16" s="383"/>
      <c r="J16" s="383"/>
      <c r="K16" s="383"/>
      <c r="L16" s="383"/>
      <c r="M16" s="383"/>
      <c r="N16" s="383"/>
      <c r="O16" s="383"/>
      <c r="P16" s="383"/>
      <c r="Q16" s="383"/>
      <c r="R16" s="383"/>
      <c r="S16" s="383"/>
      <c r="T16" s="383"/>
      <c r="U16" s="383"/>
      <c r="V16" s="383"/>
      <c r="W16" s="383"/>
      <c r="X16" s="383"/>
      <c r="Y16" s="383"/>
    </row>
    <row r="17" spans="1:25" ht="12.75" customHeight="1" x14ac:dyDescent="0.2">
      <c r="A17" s="381" t="s">
        <v>1130</v>
      </c>
      <c r="B17" s="381" t="s">
        <v>346</v>
      </c>
      <c r="C17" s="381" t="s">
        <v>1121</v>
      </c>
      <c r="D17" s="381" t="s">
        <v>1120</v>
      </c>
      <c r="E17" s="383">
        <v>0</v>
      </c>
      <c r="F17" s="383">
        <v>868</v>
      </c>
      <c r="G17" s="383">
        <v>2121</v>
      </c>
      <c r="H17" s="383">
        <v>349</v>
      </c>
      <c r="I17" s="383">
        <v>214</v>
      </c>
      <c r="J17" s="383">
        <v>33</v>
      </c>
      <c r="K17" s="383">
        <v>272</v>
      </c>
      <c r="L17" s="383">
        <v>59</v>
      </c>
      <c r="M17" s="383">
        <v>948</v>
      </c>
      <c r="N17" s="383">
        <v>113</v>
      </c>
      <c r="O17" s="383">
        <v>153</v>
      </c>
      <c r="P17" s="383">
        <v>229</v>
      </c>
      <c r="Q17" s="383">
        <v>186</v>
      </c>
      <c r="R17" s="383">
        <v>164</v>
      </c>
      <c r="S17" s="383">
        <v>103</v>
      </c>
      <c r="T17" s="383"/>
      <c r="U17" s="383">
        <v>45</v>
      </c>
      <c r="V17" s="383">
        <v>418</v>
      </c>
      <c r="W17" s="383">
        <v>63</v>
      </c>
      <c r="X17" s="383">
        <v>190</v>
      </c>
      <c r="Y17" s="383">
        <v>313</v>
      </c>
    </row>
    <row r="18" spans="1:25" ht="12.75" customHeight="1" x14ac:dyDescent="0.2">
      <c r="A18" s="381" t="s">
        <v>1129</v>
      </c>
      <c r="B18" s="381" t="s">
        <v>1128</v>
      </c>
      <c r="C18" s="381" t="s">
        <v>1121</v>
      </c>
      <c r="D18" s="381" t="s">
        <v>1120</v>
      </c>
      <c r="E18" s="383">
        <v>0</v>
      </c>
      <c r="F18" s="383">
        <v>1247</v>
      </c>
      <c r="G18" s="383">
        <v>2960</v>
      </c>
      <c r="H18" s="383">
        <v>477</v>
      </c>
      <c r="I18" s="383">
        <v>338</v>
      </c>
      <c r="J18" s="383">
        <v>54</v>
      </c>
      <c r="K18" s="383">
        <v>378</v>
      </c>
      <c r="L18" s="383">
        <v>69</v>
      </c>
      <c r="M18" s="383">
        <v>1282</v>
      </c>
      <c r="N18" s="383">
        <v>150</v>
      </c>
      <c r="O18" s="383">
        <v>175</v>
      </c>
      <c r="P18" s="383">
        <v>308</v>
      </c>
      <c r="Q18" s="383">
        <v>306</v>
      </c>
      <c r="R18" s="383">
        <v>199</v>
      </c>
      <c r="S18" s="383">
        <v>144</v>
      </c>
      <c r="T18" s="383">
        <v>9</v>
      </c>
      <c r="U18" s="383">
        <v>72</v>
      </c>
      <c r="V18" s="383">
        <v>469</v>
      </c>
      <c r="W18" s="383">
        <v>99</v>
      </c>
      <c r="X18" s="383">
        <v>324</v>
      </c>
      <c r="Y18" s="383">
        <v>424</v>
      </c>
    </row>
    <row r="19" spans="1:25" ht="12.75" customHeight="1" x14ac:dyDescent="0.2">
      <c r="A19" s="381" t="s">
        <v>1127</v>
      </c>
      <c r="B19" s="381" t="s">
        <v>1126</v>
      </c>
      <c r="C19" s="381" t="s">
        <v>1121</v>
      </c>
      <c r="D19" s="381" t="s">
        <v>1120</v>
      </c>
      <c r="E19" s="383">
        <v>0</v>
      </c>
      <c r="F19" s="383">
        <v>536</v>
      </c>
      <c r="G19" s="383">
        <v>1327</v>
      </c>
      <c r="H19" s="383">
        <v>195</v>
      </c>
      <c r="I19" s="383">
        <v>111</v>
      </c>
      <c r="J19" s="383">
        <v>34</v>
      </c>
      <c r="K19" s="383">
        <v>196</v>
      </c>
      <c r="L19" s="383">
        <v>36</v>
      </c>
      <c r="M19" s="383">
        <v>563</v>
      </c>
      <c r="N19" s="383">
        <v>74</v>
      </c>
      <c r="O19" s="383">
        <v>87</v>
      </c>
      <c r="P19" s="383">
        <v>141</v>
      </c>
      <c r="Q19" s="383">
        <v>123</v>
      </c>
      <c r="R19" s="383">
        <v>90</v>
      </c>
      <c r="S19" s="383">
        <v>48</v>
      </c>
      <c r="T19" s="383"/>
      <c r="U19" s="383">
        <v>27</v>
      </c>
      <c r="V19" s="383">
        <v>140</v>
      </c>
      <c r="W19" s="383">
        <v>53</v>
      </c>
      <c r="X19" s="383">
        <v>129</v>
      </c>
      <c r="Y19" s="383">
        <v>192</v>
      </c>
    </row>
    <row r="20" spans="1:25" ht="12.75" customHeight="1" x14ac:dyDescent="0.2">
      <c r="A20" s="381" t="s">
        <v>1125</v>
      </c>
      <c r="B20" s="381" t="s">
        <v>1124</v>
      </c>
      <c r="C20" s="381" t="s">
        <v>1121</v>
      </c>
      <c r="D20" s="381" t="s">
        <v>1120</v>
      </c>
      <c r="E20" s="383">
        <v>0</v>
      </c>
      <c r="F20" s="383">
        <v>1406</v>
      </c>
      <c r="G20" s="383">
        <v>3328</v>
      </c>
      <c r="H20" s="383">
        <v>542</v>
      </c>
      <c r="I20" s="383">
        <v>428</v>
      </c>
      <c r="J20" s="383">
        <v>77</v>
      </c>
      <c r="K20" s="383">
        <v>359</v>
      </c>
      <c r="L20" s="383">
        <v>87</v>
      </c>
      <c r="M20" s="383">
        <v>1483</v>
      </c>
      <c r="N20" s="383">
        <v>247</v>
      </c>
      <c r="O20" s="383">
        <v>251</v>
      </c>
      <c r="P20" s="383">
        <v>375</v>
      </c>
      <c r="Q20" s="383">
        <v>302</v>
      </c>
      <c r="R20" s="383">
        <v>184</v>
      </c>
      <c r="S20" s="383">
        <v>124</v>
      </c>
      <c r="T20" s="383">
        <v>8</v>
      </c>
      <c r="U20" s="383">
        <v>96</v>
      </c>
      <c r="V20" s="383">
        <v>837</v>
      </c>
      <c r="W20" s="383">
        <v>103</v>
      </c>
      <c r="X20" s="383">
        <v>342</v>
      </c>
      <c r="Y20" s="383">
        <v>511</v>
      </c>
    </row>
    <row r="21" spans="1:25" ht="12.75" customHeight="1" x14ac:dyDescent="0.2">
      <c r="A21" s="381" t="s">
        <v>1123</v>
      </c>
      <c r="B21" s="381" t="s">
        <v>1122</v>
      </c>
      <c r="C21" s="381" t="s">
        <v>1121</v>
      </c>
      <c r="D21" s="381" t="s">
        <v>1120</v>
      </c>
      <c r="E21" s="383">
        <v>3</v>
      </c>
      <c r="F21" s="383"/>
      <c r="G21" s="383"/>
      <c r="H21" s="383"/>
      <c r="I21" s="383"/>
      <c r="J21" s="383"/>
      <c r="K21" s="383"/>
      <c r="L21" s="383"/>
      <c r="M21" s="383"/>
      <c r="N21" s="383"/>
      <c r="O21" s="383"/>
      <c r="P21" s="383"/>
      <c r="Q21" s="383"/>
      <c r="R21" s="383"/>
      <c r="S21" s="383"/>
      <c r="T21" s="383"/>
      <c r="U21" s="383"/>
      <c r="V21" s="383"/>
      <c r="W21" s="383"/>
      <c r="X21" s="383"/>
      <c r="Y21" s="383"/>
    </row>
    <row r="22" spans="1:25" ht="12.75" customHeight="1" x14ac:dyDescent="0.2">
      <c r="A22" s="381" t="s">
        <v>1119</v>
      </c>
      <c r="B22" s="381" t="s">
        <v>346</v>
      </c>
      <c r="C22" s="381" t="s">
        <v>1109</v>
      </c>
      <c r="D22" s="381" t="s">
        <v>1108</v>
      </c>
      <c r="E22" s="383">
        <v>0</v>
      </c>
      <c r="F22" s="383">
        <v>1380</v>
      </c>
      <c r="G22" s="383">
        <v>3343</v>
      </c>
      <c r="H22" s="383">
        <v>505</v>
      </c>
      <c r="I22" s="383">
        <v>317</v>
      </c>
      <c r="J22" s="383">
        <v>69</v>
      </c>
      <c r="K22" s="383">
        <v>489</v>
      </c>
      <c r="L22" s="383">
        <v>80</v>
      </c>
      <c r="M22" s="383">
        <v>1407</v>
      </c>
      <c r="N22" s="383">
        <v>206</v>
      </c>
      <c r="O22" s="383">
        <v>215</v>
      </c>
      <c r="P22" s="383">
        <v>343</v>
      </c>
      <c r="Q22" s="383">
        <v>283</v>
      </c>
      <c r="R22" s="383">
        <v>213</v>
      </c>
      <c r="S22" s="383">
        <v>147</v>
      </c>
      <c r="T22" s="383">
        <v>5</v>
      </c>
      <c r="U22" s="383">
        <v>84</v>
      </c>
      <c r="V22" s="383">
        <v>478</v>
      </c>
      <c r="W22" s="383">
        <v>94</v>
      </c>
      <c r="X22" s="383">
        <v>361</v>
      </c>
      <c r="Y22" s="383">
        <v>418</v>
      </c>
    </row>
    <row r="23" spans="1:25" ht="12.75" customHeight="1" x14ac:dyDescent="0.2">
      <c r="A23" s="381" t="s">
        <v>1118</v>
      </c>
      <c r="B23" s="381" t="s">
        <v>614</v>
      </c>
      <c r="C23" s="381" t="s">
        <v>1109</v>
      </c>
      <c r="D23" s="381" t="s">
        <v>1108</v>
      </c>
      <c r="E23" s="383">
        <v>0</v>
      </c>
      <c r="F23" s="383">
        <v>816</v>
      </c>
      <c r="G23" s="383">
        <v>2052</v>
      </c>
      <c r="H23" s="383">
        <v>267</v>
      </c>
      <c r="I23" s="383">
        <v>188</v>
      </c>
      <c r="J23" s="383">
        <v>49</v>
      </c>
      <c r="K23" s="383">
        <v>312</v>
      </c>
      <c r="L23" s="383">
        <v>52</v>
      </c>
      <c r="M23" s="383">
        <v>876</v>
      </c>
      <c r="N23" s="383">
        <v>119</v>
      </c>
      <c r="O23" s="383">
        <v>131</v>
      </c>
      <c r="P23" s="383">
        <v>210</v>
      </c>
      <c r="Q23" s="383">
        <v>184</v>
      </c>
      <c r="R23" s="383">
        <v>138</v>
      </c>
      <c r="S23" s="383">
        <v>94</v>
      </c>
      <c r="T23" s="383"/>
      <c r="U23" s="383">
        <v>47</v>
      </c>
      <c r="V23" s="383">
        <v>274</v>
      </c>
      <c r="W23" s="383">
        <v>56</v>
      </c>
      <c r="X23" s="383">
        <v>211</v>
      </c>
      <c r="Y23" s="383">
        <v>238</v>
      </c>
    </row>
    <row r="24" spans="1:25" ht="12.75" customHeight="1" x14ac:dyDescent="0.2">
      <c r="A24" s="381" t="s">
        <v>1117</v>
      </c>
      <c r="B24" s="381" t="s">
        <v>1116</v>
      </c>
      <c r="C24" s="381" t="s">
        <v>1109</v>
      </c>
      <c r="D24" s="381" t="s">
        <v>1108</v>
      </c>
      <c r="E24" s="383">
        <v>0</v>
      </c>
      <c r="F24" s="383">
        <v>816</v>
      </c>
      <c r="G24" s="383">
        <v>2078</v>
      </c>
      <c r="H24" s="383">
        <v>267</v>
      </c>
      <c r="I24" s="383">
        <v>153</v>
      </c>
      <c r="J24" s="383">
        <v>48</v>
      </c>
      <c r="K24" s="383">
        <v>348</v>
      </c>
      <c r="L24" s="383">
        <v>49</v>
      </c>
      <c r="M24" s="383">
        <v>865</v>
      </c>
      <c r="N24" s="383">
        <v>114</v>
      </c>
      <c r="O24" s="383">
        <v>116</v>
      </c>
      <c r="P24" s="383">
        <v>220</v>
      </c>
      <c r="Q24" s="383">
        <v>194</v>
      </c>
      <c r="R24" s="383">
        <v>143</v>
      </c>
      <c r="S24" s="383">
        <v>78</v>
      </c>
      <c r="T24" s="383"/>
      <c r="U24" s="383">
        <v>44</v>
      </c>
      <c r="V24" s="383">
        <v>173</v>
      </c>
      <c r="W24" s="383">
        <v>52</v>
      </c>
      <c r="X24" s="383">
        <v>221</v>
      </c>
      <c r="Y24" s="383">
        <v>280</v>
      </c>
    </row>
    <row r="25" spans="1:25" ht="12.75" customHeight="1" x14ac:dyDescent="0.2">
      <c r="A25" s="381" t="s">
        <v>1115</v>
      </c>
      <c r="B25" s="381" t="s">
        <v>1114</v>
      </c>
      <c r="C25" s="381" t="s">
        <v>1109</v>
      </c>
      <c r="D25" s="381" t="s">
        <v>1108</v>
      </c>
      <c r="E25" s="383">
        <v>0</v>
      </c>
      <c r="F25" s="383">
        <v>403</v>
      </c>
      <c r="G25" s="383">
        <v>1037</v>
      </c>
      <c r="H25" s="383">
        <v>115</v>
      </c>
      <c r="I25" s="383">
        <v>100</v>
      </c>
      <c r="J25" s="383">
        <v>12</v>
      </c>
      <c r="K25" s="383">
        <v>176</v>
      </c>
      <c r="L25" s="383">
        <v>25</v>
      </c>
      <c r="M25" s="383">
        <v>445</v>
      </c>
      <c r="N25" s="383">
        <v>57</v>
      </c>
      <c r="O25" s="383">
        <v>56</v>
      </c>
      <c r="P25" s="383">
        <v>116</v>
      </c>
      <c r="Q25" s="383">
        <v>92</v>
      </c>
      <c r="R25" s="383">
        <v>83</v>
      </c>
      <c r="S25" s="383">
        <v>41</v>
      </c>
      <c r="T25" s="383"/>
      <c r="U25" s="383">
        <v>16</v>
      </c>
      <c r="V25" s="383">
        <v>112</v>
      </c>
      <c r="W25" s="383">
        <v>21</v>
      </c>
      <c r="X25" s="383">
        <v>105</v>
      </c>
      <c r="Y25" s="383">
        <v>77</v>
      </c>
    </row>
    <row r="26" spans="1:25" ht="12.75" customHeight="1" x14ac:dyDescent="0.2">
      <c r="A26" s="381" t="s">
        <v>1113</v>
      </c>
      <c r="B26" s="381" t="s">
        <v>1112</v>
      </c>
      <c r="C26" s="381" t="s">
        <v>1109</v>
      </c>
      <c r="D26" s="381" t="s">
        <v>1108</v>
      </c>
      <c r="E26" s="383">
        <v>0</v>
      </c>
      <c r="F26" s="383">
        <v>285</v>
      </c>
      <c r="G26" s="383">
        <v>802</v>
      </c>
      <c r="H26" s="383">
        <v>79</v>
      </c>
      <c r="I26" s="383">
        <v>46</v>
      </c>
      <c r="J26" s="383">
        <v>10</v>
      </c>
      <c r="K26" s="383">
        <v>150</v>
      </c>
      <c r="L26" s="383">
        <v>25</v>
      </c>
      <c r="M26" s="383">
        <v>357</v>
      </c>
      <c r="N26" s="383">
        <v>38</v>
      </c>
      <c r="O26" s="383">
        <v>52</v>
      </c>
      <c r="P26" s="383">
        <v>85</v>
      </c>
      <c r="Q26" s="383">
        <v>79</v>
      </c>
      <c r="R26" s="383">
        <v>62</v>
      </c>
      <c r="S26" s="383">
        <v>41</v>
      </c>
      <c r="T26" s="383"/>
      <c r="U26" s="383">
        <v>13</v>
      </c>
      <c r="V26" s="383">
        <v>36</v>
      </c>
      <c r="W26" s="383">
        <v>19</v>
      </c>
      <c r="X26" s="383">
        <v>55</v>
      </c>
      <c r="Y26" s="383">
        <v>90</v>
      </c>
    </row>
    <row r="27" spans="1:25" ht="12.75" customHeight="1" x14ac:dyDescent="0.2">
      <c r="A27" s="381" t="s">
        <v>1111</v>
      </c>
      <c r="B27" s="381" t="s">
        <v>1110</v>
      </c>
      <c r="C27" s="381" t="s">
        <v>1109</v>
      </c>
      <c r="D27" s="381" t="s">
        <v>1108</v>
      </c>
      <c r="E27" s="383">
        <v>0</v>
      </c>
      <c r="F27" s="383">
        <v>203</v>
      </c>
      <c r="G27" s="383">
        <v>528</v>
      </c>
      <c r="H27" s="383">
        <v>64</v>
      </c>
      <c r="I27" s="383">
        <v>39</v>
      </c>
      <c r="J27" s="383">
        <v>5</v>
      </c>
      <c r="K27" s="383">
        <v>95</v>
      </c>
      <c r="L27" s="383">
        <v>12</v>
      </c>
      <c r="M27" s="383">
        <v>227</v>
      </c>
      <c r="N27" s="383">
        <v>32</v>
      </c>
      <c r="O27" s="383">
        <v>33</v>
      </c>
      <c r="P27" s="383">
        <v>73</v>
      </c>
      <c r="Q27" s="383">
        <v>40</v>
      </c>
      <c r="R27" s="383">
        <v>29</v>
      </c>
      <c r="S27" s="383">
        <v>20</v>
      </c>
      <c r="T27" s="383"/>
      <c r="U27" s="383">
        <v>9</v>
      </c>
      <c r="V27" s="383">
        <v>38</v>
      </c>
      <c r="W27" s="383">
        <v>14</v>
      </c>
      <c r="X27" s="383">
        <v>43</v>
      </c>
      <c r="Y27" s="383">
        <v>37</v>
      </c>
    </row>
    <row r="28" spans="1:25" ht="12.75" customHeight="1" x14ac:dyDescent="0.2">
      <c r="A28" s="381" t="s">
        <v>1107</v>
      </c>
      <c r="B28" s="381" t="s">
        <v>346</v>
      </c>
      <c r="C28" s="381" t="s">
        <v>1099</v>
      </c>
      <c r="D28" s="381" t="s">
        <v>1098</v>
      </c>
      <c r="E28" s="383">
        <v>0</v>
      </c>
      <c r="F28" s="383">
        <v>758</v>
      </c>
      <c r="G28" s="383">
        <v>1842</v>
      </c>
      <c r="H28" s="383">
        <v>276</v>
      </c>
      <c r="I28" s="383">
        <v>163</v>
      </c>
      <c r="J28" s="383">
        <v>29</v>
      </c>
      <c r="K28" s="383">
        <v>290</v>
      </c>
      <c r="L28" s="383">
        <v>44</v>
      </c>
      <c r="M28" s="383">
        <v>764</v>
      </c>
      <c r="N28" s="383">
        <v>98</v>
      </c>
      <c r="O28" s="383">
        <v>108</v>
      </c>
      <c r="P28" s="383">
        <v>195</v>
      </c>
      <c r="Q28" s="383">
        <v>164</v>
      </c>
      <c r="R28" s="383">
        <v>127</v>
      </c>
      <c r="S28" s="383">
        <v>72</v>
      </c>
      <c r="T28" s="383"/>
      <c r="U28" s="383">
        <v>35</v>
      </c>
      <c r="V28" s="383">
        <v>343</v>
      </c>
      <c r="W28" s="383">
        <v>59</v>
      </c>
      <c r="X28" s="383">
        <v>154</v>
      </c>
      <c r="Y28" s="383">
        <v>210</v>
      </c>
    </row>
    <row r="29" spans="1:25" ht="12.75" customHeight="1" x14ac:dyDescent="0.2">
      <c r="A29" s="381" t="s">
        <v>1106</v>
      </c>
      <c r="B29" s="381" t="s">
        <v>1105</v>
      </c>
      <c r="C29" s="381" t="s">
        <v>1099</v>
      </c>
      <c r="D29" s="381" t="s">
        <v>1098</v>
      </c>
      <c r="E29" s="383">
        <v>0</v>
      </c>
      <c r="F29" s="383">
        <v>1472</v>
      </c>
      <c r="G29" s="383">
        <v>3783</v>
      </c>
      <c r="H29" s="383">
        <v>465</v>
      </c>
      <c r="I29" s="383">
        <v>344</v>
      </c>
      <c r="J29" s="383">
        <v>100</v>
      </c>
      <c r="K29" s="383">
        <v>563</v>
      </c>
      <c r="L29" s="383">
        <v>105</v>
      </c>
      <c r="M29" s="383">
        <v>1646</v>
      </c>
      <c r="N29" s="383">
        <v>215</v>
      </c>
      <c r="O29" s="383">
        <v>255</v>
      </c>
      <c r="P29" s="383">
        <v>440</v>
      </c>
      <c r="Q29" s="383">
        <v>339</v>
      </c>
      <c r="R29" s="383">
        <v>214</v>
      </c>
      <c r="S29" s="383">
        <v>183</v>
      </c>
      <c r="T29" s="383"/>
      <c r="U29" s="383">
        <v>93</v>
      </c>
      <c r="V29" s="383">
        <v>594</v>
      </c>
      <c r="W29" s="383">
        <v>113</v>
      </c>
      <c r="X29" s="383">
        <v>354</v>
      </c>
      <c r="Y29" s="383">
        <v>514</v>
      </c>
    </row>
    <row r="30" spans="1:25" ht="12.75" customHeight="1" x14ac:dyDescent="0.2">
      <c r="A30" s="381" t="s">
        <v>1104</v>
      </c>
      <c r="B30" s="381" t="s">
        <v>1103</v>
      </c>
      <c r="C30" s="381" t="s">
        <v>1099</v>
      </c>
      <c r="D30" s="381" t="s">
        <v>1098</v>
      </c>
      <c r="E30" s="383">
        <v>0</v>
      </c>
      <c r="F30" s="383">
        <v>653</v>
      </c>
      <c r="G30" s="383">
        <v>1552</v>
      </c>
      <c r="H30" s="383">
        <v>223</v>
      </c>
      <c r="I30" s="383">
        <v>139</v>
      </c>
      <c r="J30" s="383">
        <v>56</v>
      </c>
      <c r="K30" s="383">
        <v>235</v>
      </c>
      <c r="L30" s="383">
        <v>24</v>
      </c>
      <c r="M30" s="383">
        <v>607</v>
      </c>
      <c r="N30" s="383">
        <v>86</v>
      </c>
      <c r="O30" s="383">
        <v>78</v>
      </c>
      <c r="P30" s="383">
        <v>149</v>
      </c>
      <c r="Q30" s="383">
        <v>133</v>
      </c>
      <c r="R30" s="383">
        <v>106</v>
      </c>
      <c r="S30" s="383">
        <v>55</v>
      </c>
      <c r="T30" s="383">
        <v>6</v>
      </c>
      <c r="U30" s="383">
        <v>35</v>
      </c>
      <c r="V30" s="383">
        <v>181</v>
      </c>
      <c r="W30" s="383">
        <v>54</v>
      </c>
      <c r="X30" s="383">
        <v>168</v>
      </c>
      <c r="Y30" s="383">
        <v>222</v>
      </c>
    </row>
    <row r="31" spans="1:25" ht="12.75" customHeight="1" x14ac:dyDescent="0.2">
      <c r="A31" s="381" t="s">
        <v>1102</v>
      </c>
      <c r="B31" s="381" t="s">
        <v>769</v>
      </c>
      <c r="C31" s="381" t="s">
        <v>1099</v>
      </c>
      <c r="D31" s="381" t="s">
        <v>1098</v>
      </c>
      <c r="E31" s="383">
        <v>3</v>
      </c>
      <c r="F31" s="383"/>
      <c r="G31" s="383"/>
      <c r="H31" s="383"/>
      <c r="I31" s="383"/>
      <c r="J31" s="383"/>
      <c r="K31" s="383"/>
      <c r="L31" s="383"/>
      <c r="M31" s="383"/>
      <c r="N31" s="383"/>
      <c r="O31" s="383"/>
      <c r="P31" s="383"/>
      <c r="Q31" s="383"/>
      <c r="R31" s="383"/>
      <c r="S31" s="383"/>
      <c r="T31" s="383"/>
      <c r="U31" s="383"/>
      <c r="V31" s="383"/>
      <c r="W31" s="383"/>
      <c r="X31" s="383"/>
      <c r="Y31" s="383"/>
    </row>
    <row r="32" spans="1:25" ht="12.75" customHeight="1" x14ac:dyDescent="0.2">
      <c r="A32" s="381" t="s">
        <v>1101</v>
      </c>
      <c r="B32" s="381" t="s">
        <v>1100</v>
      </c>
      <c r="C32" s="381" t="s">
        <v>1099</v>
      </c>
      <c r="D32" s="381" t="s">
        <v>1098</v>
      </c>
      <c r="E32" s="383">
        <v>0</v>
      </c>
      <c r="F32" s="383">
        <v>612</v>
      </c>
      <c r="G32" s="383">
        <v>1424</v>
      </c>
      <c r="H32" s="383">
        <v>234</v>
      </c>
      <c r="I32" s="383">
        <v>107</v>
      </c>
      <c r="J32" s="383">
        <v>54</v>
      </c>
      <c r="K32" s="383">
        <v>217</v>
      </c>
      <c r="L32" s="383">
        <v>36</v>
      </c>
      <c r="M32" s="383">
        <v>540</v>
      </c>
      <c r="N32" s="383">
        <v>45</v>
      </c>
      <c r="O32" s="383">
        <v>76</v>
      </c>
      <c r="P32" s="383">
        <v>155</v>
      </c>
      <c r="Q32" s="383">
        <v>114</v>
      </c>
      <c r="R32" s="383">
        <v>94</v>
      </c>
      <c r="S32" s="383">
        <v>56</v>
      </c>
      <c r="T32" s="383"/>
      <c r="U32" s="383">
        <v>32</v>
      </c>
      <c r="V32" s="383">
        <v>164</v>
      </c>
      <c r="W32" s="383">
        <v>60</v>
      </c>
      <c r="X32" s="383">
        <v>159</v>
      </c>
      <c r="Y32" s="383">
        <v>189</v>
      </c>
    </row>
    <row r="33" spans="1:25" ht="12.75" customHeight="1" x14ac:dyDescent="0.2">
      <c r="A33" s="381" t="s">
        <v>1097</v>
      </c>
      <c r="B33" s="381" t="s">
        <v>614</v>
      </c>
      <c r="C33" s="381" t="s">
        <v>1067</v>
      </c>
      <c r="D33" s="381" t="s">
        <v>47</v>
      </c>
      <c r="E33" s="383">
        <v>0</v>
      </c>
      <c r="F33" s="383">
        <v>687</v>
      </c>
      <c r="G33" s="383">
        <v>1593</v>
      </c>
      <c r="H33" s="383">
        <v>298</v>
      </c>
      <c r="I33" s="383">
        <v>200</v>
      </c>
      <c r="J33" s="383">
        <v>38</v>
      </c>
      <c r="K33" s="383">
        <v>151</v>
      </c>
      <c r="L33" s="383">
        <v>46</v>
      </c>
      <c r="M33" s="383">
        <v>709</v>
      </c>
      <c r="N33" s="383">
        <v>80</v>
      </c>
      <c r="O33" s="383">
        <v>91</v>
      </c>
      <c r="P33" s="383">
        <v>162</v>
      </c>
      <c r="Q33" s="383">
        <v>146</v>
      </c>
      <c r="R33" s="383">
        <v>131</v>
      </c>
      <c r="S33" s="383">
        <v>99</v>
      </c>
      <c r="T33" s="383"/>
      <c r="U33" s="383">
        <v>43</v>
      </c>
      <c r="V33" s="383">
        <v>405</v>
      </c>
      <c r="W33" s="383">
        <v>33</v>
      </c>
      <c r="X33" s="383">
        <v>190</v>
      </c>
      <c r="Y33" s="383">
        <v>273</v>
      </c>
    </row>
    <row r="34" spans="1:25" ht="12.75" customHeight="1" x14ac:dyDescent="0.2">
      <c r="A34" s="381" t="s">
        <v>1096</v>
      </c>
      <c r="B34" s="381" t="s">
        <v>616</v>
      </c>
      <c r="C34" s="381" t="s">
        <v>1067</v>
      </c>
      <c r="D34" s="381" t="s">
        <v>47</v>
      </c>
      <c r="E34" s="383">
        <v>0</v>
      </c>
      <c r="F34" s="383">
        <v>729</v>
      </c>
      <c r="G34" s="383">
        <v>1677</v>
      </c>
      <c r="H34" s="383">
        <v>330</v>
      </c>
      <c r="I34" s="383">
        <v>156</v>
      </c>
      <c r="J34" s="383">
        <v>44</v>
      </c>
      <c r="K34" s="383">
        <v>199</v>
      </c>
      <c r="L34" s="383">
        <v>45</v>
      </c>
      <c r="M34" s="383">
        <v>704</v>
      </c>
      <c r="N34" s="383">
        <v>100</v>
      </c>
      <c r="O34" s="383">
        <v>95</v>
      </c>
      <c r="P34" s="383">
        <v>188</v>
      </c>
      <c r="Q34" s="383">
        <v>128</v>
      </c>
      <c r="R34" s="383">
        <v>107</v>
      </c>
      <c r="S34" s="383">
        <v>86</v>
      </c>
      <c r="T34" s="383">
        <v>59</v>
      </c>
      <c r="U34" s="383">
        <v>41</v>
      </c>
      <c r="V34" s="383">
        <v>312</v>
      </c>
      <c r="W34" s="383">
        <v>47</v>
      </c>
      <c r="X34" s="383">
        <v>159</v>
      </c>
      <c r="Y34" s="383">
        <v>242</v>
      </c>
    </row>
    <row r="35" spans="1:25" ht="12.75" customHeight="1" x14ac:dyDescent="0.2">
      <c r="A35" s="381" t="s">
        <v>1095</v>
      </c>
      <c r="B35" s="381" t="s">
        <v>1094</v>
      </c>
      <c r="C35" s="381" t="s">
        <v>1067</v>
      </c>
      <c r="D35" s="381" t="s">
        <v>47</v>
      </c>
      <c r="E35" s="383">
        <v>0</v>
      </c>
      <c r="F35" s="383">
        <v>1261</v>
      </c>
      <c r="G35" s="383">
        <v>2908</v>
      </c>
      <c r="H35" s="383">
        <v>540</v>
      </c>
      <c r="I35" s="383">
        <v>422</v>
      </c>
      <c r="J35" s="383">
        <v>51</v>
      </c>
      <c r="K35" s="383">
        <v>248</v>
      </c>
      <c r="L35" s="383">
        <v>71</v>
      </c>
      <c r="M35" s="383">
        <v>1345</v>
      </c>
      <c r="N35" s="383">
        <v>178</v>
      </c>
      <c r="O35" s="383">
        <v>169</v>
      </c>
      <c r="P35" s="383">
        <v>309</v>
      </c>
      <c r="Q35" s="383">
        <v>276</v>
      </c>
      <c r="R35" s="383">
        <v>222</v>
      </c>
      <c r="S35" s="383">
        <v>191</v>
      </c>
      <c r="T35" s="383"/>
      <c r="U35" s="383">
        <v>97</v>
      </c>
      <c r="V35" s="383">
        <v>686</v>
      </c>
      <c r="W35" s="383">
        <v>94</v>
      </c>
      <c r="X35" s="383">
        <v>301</v>
      </c>
      <c r="Y35" s="383">
        <v>558</v>
      </c>
    </row>
    <row r="36" spans="1:25" ht="12.75" customHeight="1" x14ac:dyDescent="0.2">
      <c r="A36" s="381" t="s">
        <v>1093</v>
      </c>
      <c r="B36" s="381" t="s">
        <v>1092</v>
      </c>
      <c r="C36" s="381" t="s">
        <v>1067</v>
      </c>
      <c r="D36" s="381" t="s">
        <v>47</v>
      </c>
      <c r="E36" s="383">
        <v>0</v>
      </c>
      <c r="F36" s="383">
        <v>1341</v>
      </c>
      <c r="G36" s="383">
        <v>2920</v>
      </c>
      <c r="H36" s="383">
        <v>654</v>
      </c>
      <c r="I36" s="383">
        <v>388</v>
      </c>
      <c r="J36" s="383">
        <v>70</v>
      </c>
      <c r="K36" s="383">
        <v>229</v>
      </c>
      <c r="L36" s="383">
        <v>64</v>
      </c>
      <c r="M36" s="383">
        <v>1268</v>
      </c>
      <c r="N36" s="383">
        <v>169</v>
      </c>
      <c r="O36" s="383">
        <v>171</v>
      </c>
      <c r="P36" s="383">
        <v>270</v>
      </c>
      <c r="Q36" s="383">
        <v>270</v>
      </c>
      <c r="R36" s="383">
        <v>188</v>
      </c>
      <c r="S36" s="383">
        <v>200</v>
      </c>
      <c r="T36" s="383"/>
      <c r="U36" s="383">
        <v>65</v>
      </c>
      <c r="V36" s="383">
        <v>787</v>
      </c>
      <c r="W36" s="383">
        <v>95</v>
      </c>
      <c r="X36" s="383">
        <v>270</v>
      </c>
      <c r="Y36" s="383">
        <v>621</v>
      </c>
    </row>
    <row r="37" spans="1:25" ht="12.75" customHeight="1" x14ac:dyDescent="0.2">
      <c r="A37" s="381" t="s">
        <v>1091</v>
      </c>
      <c r="B37" s="381" t="s">
        <v>1090</v>
      </c>
      <c r="C37" s="381" t="s">
        <v>1067</v>
      </c>
      <c r="D37" s="381" t="s">
        <v>47</v>
      </c>
      <c r="E37" s="383">
        <v>0</v>
      </c>
      <c r="F37" s="383">
        <v>1043</v>
      </c>
      <c r="G37" s="383">
        <v>2186</v>
      </c>
      <c r="H37" s="383">
        <v>524</v>
      </c>
      <c r="I37" s="383">
        <v>277</v>
      </c>
      <c r="J37" s="383">
        <v>65</v>
      </c>
      <c r="K37" s="383">
        <v>177</v>
      </c>
      <c r="L37" s="383">
        <v>47</v>
      </c>
      <c r="M37" s="383">
        <v>891</v>
      </c>
      <c r="N37" s="383">
        <v>113</v>
      </c>
      <c r="O37" s="383">
        <v>102</v>
      </c>
      <c r="P37" s="383">
        <v>200</v>
      </c>
      <c r="Q37" s="383">
        <v>194</v>
      </c>
      <c r="R37" s="383">
        <v>144</v>
      </c>
      <c r="S37" s="383">
        <v>138</v>
      </c>
      <c r="T37" s="383">
        <v>6</v>
      </c>
      <c r="U37" s="383">
        <v>68</v>
      </c>
      <c r="V37" s="383">
        <v>502</v>
      </c>
      <c r="W37" s="383">
        <v>84</v>
      </c>
      <c r="X37" s="383">
        <v>278</v>
      </c>
      <c r="Y37" s="383">
        <v>436</v>
      </c>
    </row>
    <row r="38" spans="1:25" ht="12.75" customHeight="1" x14ac:dyDescent="0.2">
      <c r="A38" s="381" t="s">
        <v>1089</v>
      </c>
      <c r="B38" s="381" t="s">
        <v>1088</v>
      </c>
      <c r="C38" s="381" t="s">
        <v>1067</v>
      </c>
      <c r="D38" s="381" t="s">
        <v>47</v>
      </c>
      <c r="E38" s="383">
        <v>0</v>
      </c>
      <c r="F38" s="383">
        <v>1325</v>
      </c>
      <c r="G38" s="383">
        <v>2931</v>
      </c>
      <c r="H38" s="383">
        <v>642</v>
      </c>
      <c r="I38" s="383">
        <v>435</v>
      </c>
      <c r="J38" s="383">
        <v>43</v>
      </c>
      <c r="K38" s="383">
        <v>205</v>
      </c>
      <c r="L38" s="383">
        <v>65</v>
      </c>
      <c r="M38" s="383">
        <v>1353</v>
      </c>
      <c r="N38" s="383">
        <v>193</v>
      </c>
      <c r="O38" s="383">
        <v>198</v>
      </c>
      <c r="P38" s="383">
        <v>312</v>
      </c>
      <c r="Q38" s="383">
        <v>273</v>
      </c>
      <c r="R38" s="383">
        <v>210</v>
      </c>
      <c r="S38" s="383">
        <v>167</v>
      </c>
      <c r="T38" s="383"/>
      <c r="U38" s="383">
        <v>86</v>
      </c>
      <c r="V38" s="383">
        <v>737</v>
      </c>
      <c r="W38" s="383">
        <v>91</v>
      </c>
      <c r="X38" s="383">
        <v>278</v>
      </c>
      <c r="Y38" s="383">
        <v>697</v>
      </c>
    </row>
    <row r="39" spans="1:25" ht="12.75" customHeight="1" x14ac:dyDescent="0.2">
      <c r="A39" s="381" t="s">
        <v>1087</v>
      </c>
      <c r="B39" s="381" t="s">
        <v>1086</v>
      </c>
      <c r="C39" s="381" t="s">
        <v>1067</v>
      </c>
      <c r="D39" s="381" t="s">
        <v>47</v>
      </c>
      <c r="E39" s="383">
        <v>0</v>
      </c>
      <c r="F39" s="383">
        <v>566</v>
      </c>
      <c r="G39" s="383">
        <v>1298</v>
      </c>
      <c r="H39" s="383">
        <v>265</v>
      </c>
      <c r="I39" s="383">
        <v>176</v>
      </c>
      <c r="J39" s="383">
        <v>31</v>
      </c>
      <c r="K39" s="383">
        <v>94</v>
      </c>
      <c r="L39" s="383">
        <v>41</v>
      </c>
      <c r="M39" s="383">
        <v>604</v>
      </c>
      <c r="N39" s="383">
        <v>72</v>
      </c>
      <c r="O39" s="383">
        <v>88</v>
      </c>
      <c r="P39" s="383">
        <v>146</v>
      </c>
      <c r="Q39" s="383">
        <v>111</v>
      </c>
      <c r="R39" s="383">
        <v>95</v>
      </c>
      <c r="S39" s="383">
        <v>92</v>
      </c>
      <c r="T39" s="383"/>
      <c r="U39" s="383">
        <v>31</v>
      </c>
      <c r="V39" s="383">
        <v>352</v>
      </c>
      <c r="W39" s="383">
        <v>39</v>
      </c>
      <c r="X39" s="383">
        <v>136</v>
      </c>
      <c r="Y39" s="383">
        <v>247</v>
      </c>
    </row>
    <row r="40" spans="1:25" ht="12.75" customHeight="1" x14ac:dyDescent="0.2">
      <c r="A40" s="381" t="s">
        <v>1085</v>
      </c>
      <c r="B40" s="381" t="s">
        <v>1084</v>
      </c>
      <c r="C40" s="381" t="s">
        <v>1067</v>
      </c>
      <c r="D40" s="381" t="s">
        <v>47</v>
      </c>
      <c r="E40" s="383">
        <v>0</v>
      </c>
      <c r="F40" s="383">
        <v>548</v>
      </c>
      <c r="G40" s="383">
        <v>1133</v>
      </c>
      <c r="H40" s="383">
        <v>275</v>
      </c>
      <c r="I40" s="383">
        <v>128</v>
      </c>
      <c r="J40" s="383">
        <v>32</v>
      </c>
      <c r="K40" s="383">
        <v>113</v>
      </c>
      <c r="L40" s="383">
        <v>29</v>
      </c>
      <c r="M40" s="383">
        <v>439</v>
      </c>
      <c r="N40" s="383">
        <v>52</v>
      </c>
      <c r="O40" s="383">
        <v>51</v>
      </c>
      <c r="P40" s="383">
        <v>92</v>
      </c>
      <c r="Q40" s="383">
        <v>109</v>
      </c>
      <c r="R40" s="383">
        <v>75</v>
      </c>
      <c r="S40" s="383">
        <v>60</v>
      </c>
      <c r="T40" s="383"/>
      <c r="U40" s="383">
        <v>29</v>
      </c>
      <c r="V40" s="383">
        <v>276</v>
      </c>
      <c r="W40" s="383">
        <v>48</v>
      </c>
      <c r="X40" s="383">
        <v>127</v>
      </c>
      <c r="Y40" s="383">
        <v>199</v>
      </c>
    </row>
    <row r="41" spans="1:25" ht="12.75" customHeight="1" x14ac:dyDescent="0.2">
      <c r="A41" s="381" t="s">
        <v>1083</v>
      </c>
      <c r="B41" s="381" t="s">
        <v>1082</v>
      </c>
      <c r="C41" s="381" t="s">
        <v>1067</v>
      </c>
      <c r="D41" s="381" t="s">
        <v>47</v>
      </c>
      <c r="E41" s="383">
        <v>0</v>
      </c>
      <c r="F41" s="383">
        <v>562</v>
      </c>
      <c r="G41" s="383">
        <v>1258</v>
      </c>
      <c r="H41" s="383">
        <v>260</v>
      </c>
      <c r="I41" s="383">
        <v>161</v>
      </c>
      <c r="J41" s="383">
        <v>26</v>
      </c>
      <c r="K41" s="383">
        <v>115</v>
      </c>
      <c r="L41" s="383">
        <v>28</v>
      </c>
      <c r="M41" s="383">
        <v>552</v>
      </c>
      <c r="N41" s="383">
        <v>60</v>
      </c>
      <c r="O41" s="383">
        <v>71</v>
      </c>
      <c r="P41" s="383">
        <v>140</v>
      </c>
      <c r="Q41" s="383">
        <v>118</v>
      </c>
      <c r="R41" s="383">
        <v>92</v>
      </c>
      <c r="S41" s="383">
        <v>71</v>
      </c>
      <c r="T41" s="383">
        <v>7</v>
      </c>
      <c r="U41" s="383">
        <v>57</v>
      </c>
      <c r="V41" s="383">
        <v>343</v>
      </c>
      <c r="W41" s="383">
        <v>30</v>
      </c>
      <c r="X41" s="383">
        <v>149</v>
      </c>
      <c r="Y41" s="383">
        <v>182</v>
      </c>
    </row>
    <row r="42" spans="1:25" ht="12.75" customHeight="1" x14ac:dyDescent="0.2">
      <c r="A42" s="381" t="s">
        <v>1081</v>
      </c>
      <c r="B42" s="381" t="s">
        <v>1080</v>
      </c>
      <c r="C42" s="381" t="s">
        <v>1067</v>
      </c>
      <c r="D42" s="381" t="s">
        <v>47</v>
      </c>
      <c r="E42" s="383">
        <v>0</v>
      </c>
      <c r="F42" s="383">
        <v>944</v>
      </c>
      <c r="G42" s="383">
        <v>2158</v>
      </c>
      <c r="H42" s="383">
        <v>412</v>
      </c>
      <c r="I42" s="383">
        <v>317</v>
      </c>
      <c r="J42" s="383">
        <v>45</v>
      </c>
      <c r="K42" s="383">
        <v>170</v>
      </c>
      <c r="L42" s="383">
        <v>56</v>
      </c>
      <c r="M42" s="383">
        <v>999</v>
      </c>
      <c r="N42" s="383">
        <v>126</v>
      </c>
      <c r="O42" s="383">
        <v>161</v>
      </c>
      <c r="P42" s="383">
        <v>229</v>
      </c>
      <c r="Q42" s="383">
        <v>201</v>
      </c>
      <c r="R42" s="383">
        <v>148</v>
      </c>
      <c r="S42" s="383">
        <v>134</v>
      </c>
      <c r="T42" s="383">
        <v>5</v>
      </c>
      <c r="U42" s="383">
        <v>58</v>
      </c>
      <c r="V42" s="383">
        <v>653</v>
      </c>
      <c r="W42" s="383">
        <v>55</v>
      </c>
      <c r="X42" s="383">
        <v>221</v>
      </c>
      <c r="Y42" s="383">
        <v>437</v>
      </c>
    </row>
    <row r="43" spans="1:25" ht="12.75" customHeight="1" x14ac:dyDescent="0.2">
      <c r="A43" s="381" t="s">
        <v>1079</v>
      </c>
      <c r="B43" s="381" t="s">
        <v>1078</v>
      </c>
      <c r="C43" s="381" t="s">
        <v>1067</v>
      </c>
      <c r="D43" s="381" t="s">
        <v>47</v>
      </c>
      <c r="E43" s="383">
        <v>0</v>
      </c>
      <c r="F43" s="383">
        <v>687</v>
      </c>
      <c r="G43" s="383">
        <v>1722</v>
      </c>
      <c r="H43" s="383">
        <v>279</v>
      </c>
      <c r="I43" s="383">
        <v>211</v>
      </c>
      <c r="J43" s="383">
        <v>30</v>
      </c>
      <c r="K43" s="383">
        <v>167</v>
      </c>
      <c r="L43" s="383">
        <v>53</v>
      </c>
      <c r="M43" s="383">
        <v>829</v>
      </c>
      <c r="N43" s="383">
        <v>91</v>
      </c>
      <c r="O43" s="383">
        <v>99</v>
      </c>
      <c r="P43" s="383">
        <v>188</v>
      </c>
      <c r="Q43" s="383">
        <v>185</v>
      </c>
      <c r="R43" s="383">
        <v>127</v>
      </c>
      <c r="S43" s="383">
        <v>139</v>
      </c>
      <c r="T43" s="383">
        <v>5</v>
      </c>
      <c r="U43" s="383">
        <v>41</v>
      </c>
      <c r="V43" s="383">
        <v>390</v>
      </c>
      <c r="W43" s="383">
        <v>40</v>
      </c>
      <c r="X43" s="383">
        <v>174</v>
      </c>
      <c r="Y43" s="383">
        <v>305</v>
      </c>
    </row>
    <row r="44" spans="1:25" ht="12.75" customHeight="1" x14ac:dyDescent="0.2">
      <c r="A44" s="381" t="s">
        <v>1077</v>
      </c>
      <c r="B44" s="381" t="s">
        <v>1076</v>
      </c>
      <c r="C44" s="381" t="s">
        <v>1067</v>
      </c>
      <c r="D44" s="381" t="s">
        <v>47</v>
      </c>
      <c r="E44" s="383">
        <v>0</v>
      </c>
      <c r="F44" s="383">
        <v>1023</v>
      </c>
      <c r="G44" s="383">
        <v>2517</v>
      </c>
      <c r="H44" s="383">
        <v>403</v>
      </c>
      <c r="I44" s="383">
        <v>278</v>
      </c>
      <c r="J44" s="383">
        <v>50</v>
      </c>
      <c r="K44" s="383">
        <v>292</v>
      </c>
      <c r="L44" s="383">
        <v>71</v>
      </c>
      <c r="M44" s="383">
        <v>1151</v>
      </c>
      <c r="N44" s="383">
        <v>175</v>
      </c>
      <c r="O44" s="383">
        <v>145</v>
      </c>
      <c r="P44" s="383">
        <v>263</v>
      </c>
      <c r="Q44" s="383">
        <v>251</v>
      </c>
      <c r="R44" s="383">
        <v>176</v>
      </c>
      <c r="S44" s="383">
        <v>141</v>
      </c>
      <c r="T44" s="383">
        <v>6</v>
      </c>
      <c r="U44" s="383">
        <v>70</v>
      </c>
      <c r="V44" s="383">
        <v>408</v>
      </c>
      <c r="W44" s="383">
        <v>98</v>
      </c>
      <c r="X44" s="383">
        <v>287</v>
      </c>
      <c r="Y44" s="383">
        <v>384</v>
      </c>
    </row>
    <row r="45" spans="1:25" ht="12.75" customHeight="1" x14ac:dyDescent="0.2">
      <c r="A45" s="381" t="s">
        <v>1075</v>
      </c>
      <c r="B45" s="381" t="s">
        <v>1074</v>
      </c>
      <c r="C45" s="381" t="s">
        <v>1067</v>
      </c>
      <c r="D45" s="381" t="s">
        <v>47</v>
      </c>
      <c r="E45" s="383">
        <v>0</v>
      </c>
      <c r="F45" s="383">
        <v>1006</v>
      </c>
      <c r="G45" s="383">
        <v>2462</v>
      </c>
      <c r="H45" s="383">
        <v>403</v>
      </c>
      <c r="I45" s="383">
        <v>337</v>
      </c>
      <c r="J45" s="383">
        <v>40</v>
      </c>
      <c r="K45" s="383">
        <v>226</v>
      </c>
      <c r="L45" s="383">
        <v>52</v>
      </c>
      <c r="M45" s="383">
        <v>1185</v>
      </c>
      <c r="N45" s="383">
        <v>160</v>
      </c>
      <c r="O45" s="383">
        <v>184</v>
      </c>
      <c r="P45" s="383">
        <v>271</v>
      </c>
      <c r="Q45" s="383">
        <v>224</v>
      </c>
      <c r="R45" s="383">
        <v>185</v>
      </c>
      <c r="S45" s="383">
        <v>161</v>
      </c>
      <c r="T45" s="383">
        <v>5</v>
      </c>
      <c r="U45" s="383">
        <v>99</v>
      </c>
      <c r="V45" s="383">
        <v>459</v>
      </c>
      <c r="W45" s="383">
        <v>71</v>
      </c>
      <c r="X45" s="383">
        <v>225</v>
      </c>
      <c r="Y45" s="383">
        <v>516</v>
      </c>
    </row>
    <row r="46" spans="1:25" ht="12.75" customHeight="1" x14ac:dyDescent="0.2">
      <c r="A46" s="381" t="s">
        <v>1073</v>
      </c>
      <c r="B46" s="381" t="s">
        <v>1072</v>
      </c>
      <c r="C46" s="381" t="s">
        <v>1067</v>
      </c>
      <c r="D46" s="381" t="s">
        <v>47</v>
      </c>
      <c r="E46" s="383">
        <v>5</v>
      </c>
      <c r="F46" s="383"/>
      <c r="G46" s="383"/>
      <c r="H46" s="383"/>
      <c r="I46" s="383"/>
      <c r="J46" s="383"/>
      <c r="K46" s="383"/>
      <c r="L46" s="383"/>
      <c r="M46" s="383"/>
      <c r="N46" s="383"/>
      <c r="O46" s="383"/>
      <c r="P46" s="383"/>
      <c r="Q46" s="383"/>
      <c r="R46" s="383"/>
      <c r="S46" s="383"/>
      <c r="T46" s="383"/>
      <c r="U46" s="383"/>
      <c r="V46" s="383"/>
      <c r="W46" s="383"/>
      <c r="X46" s="383"/>
      <c r="Y46" s="383"/>
    </row>
    <row r="47" spans="1:25" ht="12.75" customHeight="1" x14ac:dyDescent="0.2">
      <c r="A47" s="381" t="s">
        <v>1071</v>
      </c>
      <c r="B47" s="381" t="s">
        <v>1070</v>
      </c>
      <c r="C47" s="381" t="s">
        <v>1067</v>
      </c>
      <c r="D47" s="381" t="s">
        <v>47</v>
      </c>
      <c r="E47" s="383">
        <v>3</v>
      </c>
      <c r="F47" s="383"/>
      <c r="G47" s="383"/>
      <c r="H47" s="383"/>
      <c r="I47" s="383"/>
      <c r="J47" s="383"/>
      <c r="K47" s="383"/>
      <c r="L47" s="383"/>
      <c r="M47" s="383"/>
      <c r="N47" s="383"/>
      <c r="O47" s="383"/>
      <c r="P47" s="383"/>
      <c r="Q47" s="383"/>
      <c r="R47" s="383"/>
      <c r="S47" s="383"/>
      <c r="T47" s="383"/>
      <c r="U47" s="383"/>
      <c r="V47" s="383"/>
      <c r="W47" s="383"/>
      <c r="X47" s="383"/>
      <c r="Y47" s="383"/>
    </row>
    <row r="48" spans="1:25" ht="12.75" customHeight="1" x14ac:dyDescent="0.2">
      <c r="A48" s="381" t="s">
        <v>1069</v>
      </c>
      <c r="B48" s="381" t="s">
        <v>1068</v>
      </c>
      <c r="C48" s="381" t="s">
        <v>1067</v>
      </c>
      <c r="D48" s="381" t="s">
        <v>47</v>
      </c>
      <c r="E48" s="383">
        <v>3</v>
      </c>
      <c r="F48" s="383"/>
      <c r="G48" s="383"/>
      <c r="H48" s="383"/>
      <c r="I48" s="383"/>
      <c r="J48" s="383"/>
      <c r="K48" s="383"/>
      <c r="L48" s="383"/>
      <c r="M48" s="383"/>
      <c r="N48" s="383"/>
      <c r="O48" s="383"/>
      <c r="P48" s="383"/>
      <c r="Q48" s="383"/>
      <c r="R48" s="383"/>
      <c r="S48" s="383"/>
      <c r="T48" s="383"/>
      <c r="U48" s="383"/>
      <c r="V48" s="383"/>
      <c r="W48" s="383"/>
      <c r="X48" s="383"/>
      <c r="Y48" s="383"/>
    </row>
    <row r="49" spans="1:25" ht="12.75" customHeight="1" x14ac:dyDescent="0.2">
      <c r="A49" s="381" t="s">
        <v>1066</v>
      </c>
      <c r="B49" s="381" t="s">
        <v>346</v>
      </c>
      <c r="C49" s="381" t="s">
        <v>1041</v>
      </c>
      <c r="D49" s="381" t="s">
        <v>46</v>
      </c>
      <c r="E49" s="383">
        <v>0</v>
      </c>
      <c r="F49" s="383">
        <v>847</v>
      </c>
      <c r="G49" s="383">
        <v>2069</v>
      </c>
      <c r="H49" s="383">
        <v>290</v>
      </c>
      <c r="I49" s="383">
        <v>301</v>
      </c>
      <c r="J49" s="383">
        <v>38</v>
      </c>
      <c r="K49" s="383">
        <v>218</v>
      </c>
      <c r="L49" s="383">
        <v>39</v>
      </c>
      <c r="M49" s="383">
        <v>968</v>
      </c>
      <c r="N49" s="383">
        <v>165</v>
      </c>
      <c r="O49" s="383">
        <v>150</v>
      </c>
      <c r="P49" s="383">
        <v>253</v>
      </c>
      <c r="Q49" s="383">
        <v>178</v>
      </c>
      <c r="R49" s="383">
        <v>114</v>
      </c>
      <c r="S49" s="383">
        <v>108</v>
      </c>
      <c r="T49" s="383">
        <v>9</v>
      </c>
      <c r="U49" s="383">
        <v>79</v>
      </c>
      <c r="V49" s="383">
        <v>437</v>
      </c>
      <c r="W49" s="383">
        <v>59</v>
      </c>
      <c r="X49" s="383">
        <v>188</v>
      </c>
      <c r="Y49" s="383">
        <v>318</v>
      </c>
    </row>
    <row r="50" spans="1:25" ht="12.75" customHeight="1" x14ac:dyDescent="0.2">
      <c r="A50" s="381" t="s">
        <v>1065</v>
      </c>
      <c r="B50" s="381" t="s">
        <v>1064</v>
      </c>
      <c r="C50" s="381" t="s">
        <v>1041</v>
      </c>
      <c r="D50" s="381" t="s">
        <v>46</v>
      </c>
      <c r="E50" s="383">
        <v>0</v>
      </c>
      <c r="F50" s="383">
        <v>730</v>
      </c>
      <c r="G50" s="383">
        <v>1680</v>
      </c>
      <c r="H50" s="383">
        <v>287</v>
      </c>
      <c r="I50" s="383">
        <v>155</v>
      </c>
      <c r="J50" s="383">
        <v>42</v>
      </c>
      <c r="K50" s="383">
        <v>246</v>
      </c>
      <c r="L50" s="383">
        <v>29</v>
      </c>
      <c r="M50" s="383">
        <v>663</v>
      </c>
      <c r="N50" s="383">
        <v>109</v>
      </c>
      <c r="O50" s="383">
        <v>88</v>
      </c>
      <c r="P50" s="383">
        <v>182</v>
      </c>
      <c r="Q50" s="383">
        <v>133</v>
      </c>
      <c r="R50" s="383">
        <v>101</v>
      </c>
      <c r="S50" s="383">
        <v>50</v>
      </c>
      <c r="T50" s="383">
        <v>6</v>
      </c>
      <c r="U50" s="383">
        <v>53</v>
      </c>
      <c r="V50" s="383">
        <v>287</v>
      </c>
      <c r="W50" s="383">
        <v>52</v>
      </c>
      <c r="X50" s="383">
        <v>153</v>
      </c>
      <c r="Y50" s="383">
        <v>151</v>
      </c>
    </row>
    <row r="51" spans="1:25" ht="12.75" customHeight="1" x14ac:dyDescent="0.2">
      <c r="A51" s="381" t="s">
        <v>1063</v>
      </c>
      <c r="B51" s="381" t="s">
        <v>1062</v>
      </c>
      <c r="C51" s="381" t="s">
        <v>1041</v>
      </c>
      <c r="D51" s="381" t="s">
        <v>46</v>
      </c>
      <c r="E51" s="383">
        <v>0</v>
      </c>
      <c r="F51" s="383">
        <v>754</v>
      </c>
      <c r="G51" s="383">
        <v>2094</v>
      </c>
      <c r="H51" s="383">
        <v>184</v>
      </c>
      <c r="I51" s="383">
        <v>221</v>
      </c>
      <c r="J51" s="383">
        <v>28</v>
      </c>
      <c r="K51" s="383">
        <v>321</v>
      </c>
      <c r="L51" s="383">
        <v>62</v>
      </c>
      <c r="M51" s="383">
        <v>990</v>
      </c>
      <c r="N51" s="383">
        <v>160</v>
      </c>
      <c r="O51" s="383">
        <v>133</v>
      </c>
      <c r="P51" s="383">
        <v>245</v>
      </c>
      <c r="Q51" s="383">
        <v>203</v>
      </c>
      <c r="R51" s="383">
        <v>153</v>
      </c>
      <c r="S51" s="383">
        <v>96</v>
      </c>
      <c r="T51" s="383"/>
      <c r="U51" s="383">
        <v>34</v>
      </c>
      <c r="V51" s="383">
        <v>282</v>
      </c>
      <c r="W51" s="383">
        <v>30</v>
      </c>
      <c r="X51" s="383">
        <v>170</v>
      </c>
      <c r="Y51" s="383">
        <v>162</v>
      </c>
    </row>
    <row r="52" spans="1:25" ht="12.75" customHeight="1" x14ac:dyDescent="0.2">
      <c r="A52" s="381" t="s">
        <v>1061</v>
      </c>
      <c r="B52" s="381" t="s">
        <v>1060</v>
      </c>
      <c r="C52" s="381" t="s">
        <v>1041</v>
      </c>
      <c r="D52" s="381" t="s">
        <v>46</v>
      </c>
      <c r="E52" s="383">
        <v>0</v>
      </c>
      <c r="F52" s="383">
        <v>1485</v>
      </c>
      <c r="G52" s="383">
        <v>3612</v>
      </c>
      <c r="H52" s="383">
        <v>526</v>
      </c>
      <c r="I52" s="383">
        <v>456</v>
      </c>
      <c r="J52" s="383">
        <v>72</v>
      </c>
      <c r="K52" s="383">
        <v>431</v>
      </c>
      <c r="L52" s="383">
        <v>105</v>
      </c>
      <c r="M52" s="383">
        <v>1626</v>
      </c>
      <c r="N52" s="383">
        <v>223</v>
      </c>
      <c r="O52" s="383">
        <v>219</v>
      </c>
      <c r="P52" s="383">
        <v>427</v>
      </c>
      <c r="Q52" s="383">
        <v>334</v>
      </c>
      <c r="R52" s="383">
        <v>246</v>
      </c>
      <c r="S52" s="383">
        <v>177</v>
      </c>
      <c r="T52" s="383">
        <v>9</v>
      </c>
      <c r="U52" s="383">
        <v>96</v>
      </c>
      <c r="V52" s="383">
        <v>763</v>
      </c>
      <c r="W52" s="383">
        <v>114</v>
      </c>
      <c r="X52" s="383">
        <v>383</v>
      </c>
      <c r="Y52" s="383">
        <v>475</v>
      </c>
    </row>
    <row r="53" spans="1:25" ht="12.75" customHeight="1" x14ac:dyDescent="0.2">
      <c r="A53" s="381" t="s">
        <v>1059</v>
      </c>
      <c r="B53" s="381" t="s">
        <v>1058</v>
      </c>
      <c r="C53" s="381" t="s">
        <v>1041</v>
      </c>
      <c r="D53" s="381" t="s">
        <v>46</v>
      </c>
      <c r="E53" s="383">
        <v>0</v>
      </c>
      <c r="F53" s="383">
        <v>2312</v>
      </c>
      <c r="G53" s="383">
        <v>6431</v>
      </c>
      <c r="H53" s="383">
        <v>578</v>
      </c>
      <c r="I53" s="383">
        <v>863</v>
      </c>
      <c r="J53" s="383">
        <v>69</v>
      </c>
      <c r="K53" s="383">
        <v>802</v>
      </c>
      <c r="L53" s="383">
        <v>183</v>
      </c>
      <c r="M53" s="383">
        <v>3244</v>
      </c>
      <c r="N53" s="383">
        <v>552</v>
      </c>
      <c r="O53" s="383">
        <v>545</v>
      </c>
      <c r="P53" s="383">
        <v>845</v>
      </c>
      <c r="Q53" s="383">
        <v>624</v>
      </c>
      <c r="R53" s="383">
        <v>405</v>
      </c>
      <c r="S53" s="383">
        <v>273</v>
      </c>
      <c r="T53" s="383">
        <v>11</v>
      </c>
      <c r="U53" s="383">
        <v>186</v>
      </c>
      <c r="V53" s="383">
        <v>1164</v>
      </c>
      <c r="W53" s="383">
        <v>107</v>
      </c>
      <c r="X53" s="383">
        <v>633</v>
      </c>
      <c r="Y53" s="383">
        <v>701</v>
      </c>
    </row>
    <row r="54" spans="1:25" ht="12.75" customHeight="1" x14ac:dyDescent="0.2">
      <c r="A54" s="381" t="s">
        <v>1057</v>
      </c>
      <c r="B54" s="381" t="s">
        <v>1056</v>
      </c>
      <c r="C54" s="381" t="s">
        <v>1041</v>
      </c>
      <c r="D54" s="381" t="s">
        <v>46</v>
      </c>
      <c r="E54" s="383">
        <v>3</v>
      </c>
      <c r="F54" s="383"/>
      <c r="G54" s="383"/>
      <c r="H54" s="383"/>
      <c r="I54" s="383"/>
      <c r="J54" s="383"/>
      <c r="K54" s="383"/>
      <c r="L54" s="383"/>
      <c r="M54" s="383"/>
      <c r="N54" s="383"/>
      <c r="O54" s="383"/>
      <c r="P54" s="383"/>
      <c r="Q54" s="383"/>
      <c r="R54" s="383"/>
      <c r="S54" s="383"/>
      <c r="T54" s="383"/>
      <c r="U54" s="383"/>
      <c r="V54" s="383"/>
      <c r="W54" s="383"/>
      <c r="X54" s="383"/>
      <c r="Y54" s="383"/>
    </row>
    <row r="55" spans="1:25" ht="12.75" customHeight="1" x14ac:dyDescent="0.2">
      <c r="A55" s="381" t="s">
        <v>1055</v>
      </c>
      <c r="B55" s="381" t="s">
        <v>1054</v>
      </c>
      <c r="C55" s="381" t="s">
        <v>1041</v>
      </c>
      <c r="D55" s="381" t="s">
        <v>46</v>
      </c>
      <c r="E55" s="383">
        <v>3</v>
      </c>
      <c r="F55" s="383"/>
      <c r="G55" s="383"/>
      <c r="H55" s="383"/>
      <c r="I55" s="383"/>
      <c r="J55" s="383"/>
      <c r="K55" s="383"/>
      <c r="L55" s="383"/>
      <c r="M55" s="383"/>
      <c r="N55" s="383"/>
      <c r="O55" s="383"/>
      <c r="P55" s="383"/>
      <c r="Q55" s="383"/>
      <c r="R55" s="383"/>
      <c r="S55" s="383"/>
      <c r="T55" s="383"/>
      <c r="U55" s="383"/>
      <c r="V55" s="383"/>
      <c r="W55" s="383"/>
      <c r="X55" s="383"/>
      <c r="Y55" s="383"/>
    </row>
    <row r="56" spans="1:25" ht="12.75" customHeight="1" x14ac:dyDescent="0.2">
      <c r="A56" s="381" t="s">
        <v>1053</v>
      </c>
      <c r="B56" s="381" t="s">
        <v>1052</v>
      </c>
      <c r="C56" s="381" t="s">
        <v>1041</v>
      </c>
      <c r="D56" s="381" t="s">
        <v>46</v>
      </c>
      <c r="E56" s="383">
        <v>3</v>
      </c>
      <c r="F56" s="383"/>
      <c r="G56" s="383"/>
      <c r="H56" s="383"/>
      <c r="I56" s="383"/>
      <c r="J56" s="383"/>
      <c r="K56" s="383"/>
      <c r="L56" s="383"/>
      <c r="M56" s="383"/>
      <c r="N56" s="383"/>
      <c r="O56" s="383"/>
      <c r="P56" s="383"/>
      <c r="Q56" s="383"/>
      <c r="R56" s="383"/>
      <c r="S56" s="383"/>
      <c r="T56" s="383"/>
      <c r="U56" s="383"/>
      <c r="V56" s="383"/>
      <c r="W56" s="383"/>
      <c r="X56" s="383"/>
      <c r="Y56" s="383"/>
    </row>
    <row r="57" spans="1:25" ht="12.75" customHeight="1" x14ac:dyDescent="0.2">
      <c r="A57" s="381" t="s">
        <v>1051</v>
      </c>
      <c r="B57" s="381" t="s">
        <v>1050</v>
      </c>
      <c r="C57" s="381" t="s">
        <v>1041</v>
      </c>
      <c r="D57" s="381" t="s">
        <v>46</v>
      </c>
      <c r="E57" s="383">
        <v>0</v>
      </c>
      <c r="F57" s="383">
        <v>961</v>
      </c>
      <c r="G57" s="383">
        <v>2554</v>
      </c>
      <c r="H57" s="383">
        <v>277</v>
      </c>
      <c r="I57" s="383">
        <v>250</v>
      </c>
      <c r="J57" s="383">
        <v>29</v>
      </c>
      <c r="K57" s="383">
        <v>405</v>
      </c>
      <c r="L57" s="383">
        <v>61</v>
      </c>
      <c r="M57" s="383">
        <v>1158</v>
      </c>
      <c r="N57" s="383">
        <v>171</v>
      </c>
      <c r="O57" s="383">
        <v>149</v>
      </c>
      <c r="P57" s="383">
        <v>299</v>
      </c>
      <c r="Q57" s="383">
        <v>237</v>
      </c>
      <c r="R57" s="383">
        <v>177</v>
      </c>
      <c r="S57" s="383">
        <v>125</v>
      </c>
      <c r="T57" s="383">
        <v>6</v>
      </c>
      <c r="U57" s="383">
        <v>56</v>
      </c>
      <c r="V57" s="383">
        <v>288</v>
      </c>
      <c r="W57" s="383">
        <v>65</v>
      </c>
      <c r="X57" s="383">
        <v>203</v>
      </c>
      <c r="Y57" s="383">
        <v>238</v>
      </c>
    </row>
    <row r="58" spans="1:25" ht="12.75" customHeight="1" x14ac:dyDescent="0.2">
      <c r="A58" s="381" t="s">
        <v>1049</v>
      </c>
      <c r="B58" s="381" t="s">
        <v>1048</v>
      </c>
      <c r="C58" s="381" t="s">
        <v>1041</v>
      </c>
      <c r="D58" s="381" t="s">
        <v>46</v>
      </c>
      <c r="E58" s="383">
        <v>0</v>
      </c>
      <c r="F58" s="383">
        <v>1029</v>
      </c>
      <c r="G58" s="383">
        <v>3025</v>
      </c>
      <c r="H58" s="383">
        <v>227</v>
      </c>
      <c r="I58" s="383">
        <v>248</v>
      </c>
      <c r="J58" s="383">
        <v>26</v>
      </c>
      <c r="K58" s="383">
        <v>528</v>
      </c>
      <c r="L58" s="383">
        <v>99</v>
      </c>
      <c r="M58" s="383">
        <v>1444</v>
      </c>
      <c r="N58" s="383">
        <v>195</v>
      </c>
      <c r="O58" s="383">
        <v>226</v>
      </c>
      <c r="P58" s="383">
        <v>374</v>
      </c>
      <c r="Q58" s="383">
        <v>315</v>
      </c>
      <c r="R58" s="383">
        <v>215</v>
      </c>
      <c r="S58" s="383">
        <v>119</v>
      </c>
      <c r="T58" s="383">
        <v>8</v>
      </c>
      <c r="U58" s="383">
        <v>61</v>
      </c>
      <c r="V58" s="383">
        <v>248</v>
      </c>
      <c r="W58" s="383">
        <v>53</v>
      </c>
      <c r="X58" s="383">
        <v>229</v>
      </c>
      <c r="Y58" s="383">
        <v>240</v>
      </c>
    </row>
    <row r="59" spans="1:25" ht="12.75" customHeight="1" x14ac:dyDescent="0.2">
      <c r="A59" s="381" t="s">
        <v>1047</v>
      </c>
      <c r="B59" s="381" t="s">
        <v>1046</v>
      </c>
      <c r="C59" s="381" t="s">
        <v>1041</v>
      </c>
      <c r="D59" s="381" t="s">
        <v>46</v>
      </c>
      <c r="E59" s="383">
        <v>0</v>
      </c>
      <c r="F59" s="383">
        <v>832</v>
      </c>
      <c r="G59" s="383">
        <v>2545</v>
      </c>
      <c r="H59" s="383">
        <v>178</v>
      </c>
      <c r="I59" s="383">
        <v>171</v>
      </c>
      <c r="J59" s="383">
        <v>25</v>
      </c>
      <c r="K59" s="383">
        <v>458</v>
      </c>
      <c r="L59" s="383">
        <v>93</v>
      </c>
      <c r="M59" s="383">
        <v>1228</v>
      </c>
      <c r="N59" s="383">
        <v>187</v>
      </c>
      <c r="O59" s="383">
        <v>193</v>
      </c>
      <c r="P59" s="383">
        <v>313</v>
      </c>
      <c r="Q59" s="383">
        <v>270</v>
      </c>
      <c r="R59" s="383">
        <v>158</v>
      </c>
      <c r="S59" s="383">
        <v>107</v>
      </c>
      <c r="T59" s="383"/>
      <c r="U59" s="383">
        <v>43</v>
      </c>
      <c r="V59" s="383">
        <v>199</v>
      </c>
      <c r="W59" s="383">
        <v>28</v>
      </c>
      <c r="X59" s="383">
        <v>134</v>
      </c>
      <c r="Y59" s="383">
        <v>182</v>
      </c>
    </row>
    <row r="60" spans="1:25" ht="12.75" customHeight="1" x14ac:dyDescent="0.2">
      <c r="A60" s="381" t="s">
        <v>1045</v>
      </c>
      <c r="B60" s="381" t="s">
        <v>1044</v>
      </c>
      <c r="C60" s="381" t="s">
        <v>1041</v>
      </c>
      <c r="D60" s="381" t="s">
        <v>46</v>
      </c>
      <c r="E60" s="383">
        <v>3</v>
      </c>
      <c r="F60" s="383"/>
      <c r="G60" s="383"/>
      <c r="H60" s="383"/>
      <c r="I60" s="383"/>
      <c r="J60" s="383"/>
      <c r="K60" s="383"/>
      <c r="L60" s="383"/>
      <c r="M60" s="383"/>
      <c r="N60" s="383"/>
      <c r="O60" s="383"/>
      <c r="P60" s="383"/>
      <c r="Q60" s="383"/>
      <c r="R60" s="383"/>
      <c r="S60" s="383"/>
      <c r="T60" s="383"/>
      <c r="U60" s="383"/>
      <c r="V60" s="383"/>
      <c r="W60" s="383"/>
      <c r="X60" s="383"/>
      <c r="Y60" s="383"/>
    </row>
    <row r="61" spans="1:25" ht="12.75" customHeight="1" x14ac:dyDescent="0.2">
      <c r="A61" s="381" t="s">
        <v>1043</v>
      </c>
      <c r="B61" s="381" t="s">
        <v>1042</v>
      </c>
      <c r="C61" s="381" t="s">
        <v>1041</v>
      </c>
      <c r="D61" s="381" t="s">
        <v>46</v>
      </c>
      <c r="E61" s="383">
        <v>0</v>
      </c>
      <c r="F61" s="383">
        <v>490</v>
      </c>
      <c r="G61" s="383">
        <v>1320</v>
      </c>
      <c r="H61" s="383">
        <v>162</v>
      </c>
      <c r="I61" s="383">
        <v>104</v>
      </c>
      <c r="J61" s="383">
        <v>19</v>
      </c>
      <c r="K61" s="383">
        <v>205</v>
      </c>
      <c r="L61" s="383">
        <v>51</v>
      </c>
      <c r="M61" s="383">
        <v>606</v>
      </c>
      <c r="N61" s="383">
        <v>77</v>
      </c>
      <c r="O61" s="383">
        <v>113</v>
      </c>
      <c r="P61" s="383">
        <v>155</v>
      </c>
      <c r="Q61" s="383">
        <v>122</v>
      </c>
      <c r="R61" s="383">
        <v>87</v>
      </c>
      <c r="S61" s="383">
        <v>52</v>
      </c>
      <c r="T61" s="383"/>
      <c r="U61" s="383">
        <v>36</v>
      </c>
      <c r="V61" s="383">
        <v>152</v>
      </c>
      <c r="W61" s="383">
        <v>45</v>
      </c>
      <c r="X61" s="383">
        <v>113</v>
      </c>
      <c r="Y61" s="383">
        <v>164</v>
      </c>
    </row>
    <row r="62" spans="1:25" ht="12.75" customHeight="1" x14ac:dyDescent="0.2">
      <c r="A62" s="381" t="s">
        <v>1040</v>
      </c>
      <c r="B62" s="381" t="s">
        <v>1039</v>
      </c>
      <c r="C62" s="381" t="s">
        <v>1010</v>
      </c>
      <c r="D62" s="381" t="s">
        <v>386</v>
      </c>
      <c r="E62" s="383">
        <v>0</v>
      </c>
      <c r="F62" s="383">
        <v>971</v>
      </c>
      <c r="G62" s="383">
        <v>2224</v>
      </c>
      <c r="H62" s="383">
        <v>465</v>
      </c>
      <c r="I62" s="383">
        <v>267</v>
      </c>
      <c r="J62" s="383">
        <v>52</v>
      </c>
      <c r="K62" s="383">
        <v>187</v>
      </c>
      <c r="L62" s="383">
        <v>51</v>
      </c>
      <c r="M62" s="383">
        <v>1012</v>
      </c>
      <c r="N62" s="383">
        <v>135</v>
      </c>
      <c r="O62" s="383">
        <v>144</v>
      </c>
      <c r="P62" s="383">
        <v>272</v>
      </c>
      <c r="Q62" s="383">
        <v>188</v>
      </c>
      <c r="R62" s="383">
        <v>140</v>
      </c>
      <c r="S62" s="383">
        <v>133</v>
      </c>
      <c r="T62" s="383">
        <v>5</v>
      </c>
      <c r="U62" s="383">
        <v>60</v>
      </c>
      <c r="V62" s="383">
        <v>561</v>
      </c>
      <c r="W62" s="383">
        <v>79</v>
      </c>
      <c r="X62" s="383">
        <v>206</v>
      </c>
      <c r="Y62" s="383">
        <v>388</v>
      </c>
    </row>
    <row r="63" spans="1:25" ht="12.75" customHeight="1" x14ac:dyDescent="0.2">
      <c r="A63" s="381" t="s">
        <v>1038</v>
      </c>
      <c r="B63" s="381" t="s">
        <v>1037</v>
      </c>
      <c r="C63" s="381" t="s">
        <v>1010</v>
      </c>
      <c r="D63" s="381" t="s">
        <v>386</v>
      </c>
      <c r="E63" s="383">
        <v>0</v>
      </c>
      <c r="F63" s="383">
        <v>1390</v>
      </c>
      <c r="G63" s="383">
        <v>3155</v>
      </c>
      <c r="H63" s="383">
        <v>611</v>
      </c>
      <c r="I63" s="383">
        <v>401</v>
      </c>
      <c r="J63" s="383">
        <v>73</v>
      </c>
      <c r="K63" s="383">
        <v>305</v>
      </c>
      <c r="L63" s="383">
        <v>72</v>
      </c>
      <c r="M63" s="383">
        <v>1384</v>
      </c>
      <c r="N63" s="383">
        <v>187</v>
      </c>
      <c r="O63" s="383">
        <v>195</v>
      </c>
      <c r="P63" s="383">
        <v>331</v>
      </c>
      <c r="Q63" s="383">
        <v>270</v>
      </c>
      <c r="R63" s="383">
        <v>199</v>
      </c>
      <c r="S63" s="383">
        <v>202</v>
      </c>
      <c r="T63" s="383">
        <v>8</v>
      </c>
      <c r="U63" s="383">
        <v>92</v>
      </c>
      <c r="V63" s="383">
        <v>788</v>
      </c>
      <c r="W63" s="383">
        <v>99</v>
      </c>
      <c r="X63" s="383">
        <v>340</v>
      </c>
      <c r="Y63" s="383">
        <v>626</v>
      </c>
    </row>
    <row r="64" spans="1:25" ht="12.75" customHeight="1" x14ac:dyDescent="0.2">
      <c r="A64" s="381" t="s">
        <v>1036</v>
      </c>
      <c r="B64" s="381" t="s">
        <v>1035</v>
      </c>
      <c r="C64" s="381" t="s">
        <v>1010</v>
      </c>
      <c r="D64" s="381" t="s">
        <v>386</v>
      </c>
      <c r="E64" s="383">
        <v>0</v>
      </c>
      <c r="F64" s="383">
        <v>861</v>
      </c>
      <c r="G64" s="383">
        <v>2022</v>
      </c>
      <c r="H64" s="383">
        <v>347</v>
      </c>
      <c r="I64" s="383">
        <v>284</v>
      </c>
      <c r="J64" s="383">
        <v>46</v>
      </c>
      <c r="K64" s="383">
        <v>184</v>
      </c>
      <c r="L64" s="383">
        <v>52</v>
      </c>
      <c r="M64" s="383">
        <v>926</v>
      </c>
      <c r="N64" s="383">
        <v>128</v>
      </c>
      <c r="O64" s="383">
        <v>134</v>
      </c>
      <c r="P64" s="383">
        <v>198</v>
      </c>
      <c r="Q64" s="383">
        <v>196</v>
      </c>
      <c r="R64" s="383">
        <v>134</v>
      </c>
      <c r="S64" s="383">
        <v>136</v>
      </c>
      <c r="T64" s="383"/>
      <c r="U64" s="383">
        <v>50</v>
      </c>
      <c r="V64" s="383">
        <v>553</v>
      </c>
      <c r="W64" s="383">
        <v>63</v>
      </c>
      <c r="X64" s="383">
        <v>185</v>
      </c>
      <c r="Y64" s="383">
        <v>418</v>
      </c>
    </row>
    <row r="65" spans="1:25" ht="12.75" customHeight="1" x14ac:dyDescent="0.2">
      <c r="A65" s="381" t="s">
        <v>1034</v>
      </c>
      <c r="B65" s="381" t="s">
        <v>1033</v>
      </c>
      <c r="C65" s="381" t="s">
        <v>1010</v>
      </c>
      <c r="D65" s="381" t="s">
        <v>386</v>
      </c>
      <c r="E65" s="383">
        <v>0</v>
      </c>
      <c r="F65" s="383">
        <v>1382</v>
      </c>
      <c r="G65" s="383">
        <v>3036</v>
      </c>
      <c r="H65" s="383">
        <v>652</v>
      </c>
      <c r="I65" s="383">
        <v>393</v>
      </c>
      <c r="J65" s="383">
        <v>103</v>
      </c>
      <c r="K65" s="383">
        <v>234</v>
      </c>
      <c r="L65" s="383">
        <v>68</v>
      </c>
      <c r="M65" s="383">
        <v>1312</v>
      </c>
      <c r="N65" s="383">
        <v>173</v>
      </c>
      <c r="O65" s="383">
        <v>203</v>
      </c>
      <c r="P65" s="383">
        <v>314</v>
      </c>
      <c r="Q65" s="383">
        <v>245</v>
      </c>
      <c r="R65" s="383">
        <v>171</v>
      </c>
      <c r="S65" s="383">
        <v>206</v>
      </c>
      <c r="T65" s="383">
        <v>10</v>
      </c>
      <c r="U65" s="383">
        <v>98</v>
      </c>
      <c r="V65" s="383">
        <v>992</v>
      </c>
      <c r="W65" s="383">
        <v>102</v>
      </c>
      <c r="X65" s="383">
        <v>281</v>
      </c>
      <c r="Y65" s="383">
        <v>692</v>
      </c>
    </row>
    <row r="66" spans="1:25" ht="12.75" customHeight="1" x14ac:dyDescent="0.2">
      <c r="A66" s="381" t="s">
        <v>1032</v>
      </c>
      <c r="B66" s="381" t="s">
        <v>1031</v>
      </c>
      <c r="C66" s="381" t="s">
        <v>1010</v>
      </c>
      <c r="D66" s="381" t="s">
        <v>386</v>
      </c>
      <c r="E66" s="383">
        <v>5</v>
      </c>
      <c r="F66" s="383"/>
      <c r="G66" s="383"/>
      <c r="H66" s="383"/>
      <c r="I66" s="383"/>
      <c r="J66" s="383"/>
      <c r="K66" s="383"/>
      <c r="L66" s="383"/>
      <c r="M66" s="383"/>
      <c r="N66" s="383"/>
      <c r="O66" s="383"/>
      <c r="P66" s="383"/>
      <c r="Q66" s="383"/>
      <c r="R66" s="383"/>
      <c r="S66" s="383"/>
      <c r="T66" s="383"/>
      <c r="U66" s="383"/>
      <c r="V66" s="383"/>
      <c r="W66" s="383"/>
      <c r="X66" s="383"/>
      <c r="Y66" s="383"/>
    </row>
    <row r="67" spans="1:25" ht="12.75" customHeight="1" x14ac:dyDescent="0.2">
      <c r="A67" s="381" t="s">
        <v>1030</v>
      </c>
      <c r="B67" s="381" t="s">
        <v>1029</v>
      </c>
      <c r="C67" s="381" t="s">
        <v>1010</v>
      </c>
      <c r="D67" s="381" t="s">
        <v>386</v>
      </c>
      <c r="E67" s="383">
        <v>0</v>
      </c>
      <c r="F67" s="383">
        <v>738</v>
      </c>
      <c r="G67" s="383">
        <v>1852</v>
      </c>
      <c r="H67" s="383">
        <v>275</v>
      </c>
      <c r="I67" s="383">
        <v>210</v>
      </c>
      <c r="J67" s="383">
        <v>51</v>
      </c>
      <c r="K67" s="383">
        <v>202</v>
      </c>
      <c r="L67" s="383">
        <v>44</v>
      </c>
      <c r="M67" s="383">
        <v>858</v>
      </c>
      <c r="N67" s="383">
        <v>129</v>
      </c>
      <c r="O67" s="383">
        <v>109</v>
      </c>
      <c r="P67" s="383">
        <v>206</v>
      </c>
      <c r="Q67" s="383">
        <v>175</v>
      </c>
      <c r="R67" s="383">
        <v>129</v>
      </c>
      <c r="S67" s="383">
        <v>110</v>
      </c>
      <c r="T67" s="383">
        <v>5</v>
      </c>
      <c r="U67" s="383">
        <v>45</v>
      </c>
      <c r="V67" s="383">
        <v>315</v>
      </c>
      <c r="W67" s="383">
        <v>60</v>
      </c>
      <c r="X67" s="383">
        <v>163</v>
      </c>
      <c r="Y67" s="383">
        <v>340</v>
      </c>
    </row>
    <row r="68" spans="1:25" ht="12.75" customHeight="1" x14ac:dyDescent="0.2">
      <c r="A68" s="381" t="s">
        <v>1028</v>
      </c>
      <c r="B68" s="381" t="s">
        <v>1027</v>
      </c>
      <c r="C68" s="381" t="s">
        <v>1010</v>
      </c>
      <c r="D68" s="381" t="s">
        <v>386</v>
      </c>
      <c r="E68" s="383">
        <v>0</v>
      </c>
      <c r="F68" s="383">
        <v>1302</v>
      </c>
      <c r="G68" s="383">
        <v>3134</v>
      </c>
      <c r="H68" s="383">
        <v>517</v>
      </c>
      <c r="I68" s="383">
        <v>380</v>
      </c>
      <c r="J68" s="383">
        <v>77</v>
      </c>
      <c r="K68" s="383">
        <v>328</v>
      </c>
      <c r="L68" s="383">
        <v>77</v>
      </c>
      <c r="M68" s="383">
        <v>1421</v>
      </c>
      <c r="N68" s="383">
        <v>175</v>
      </c>
      <c r="O68" s="383">
        <v>213</v>
      </c>
      <c r="P68" s="383">
        <v>365</v>
      </c>
      <c r="Q68" s="383">
        <v>281</v>
      </c>
      <c r="R68" s="383">
        <v>203</v>
      </c>
      <c r="S68" s="383">
        <v>184</v>
      </c>
      <c r="T68" s="383">
        <v>8</v>
      </c>
      <c r="U68" s="383">
        <v>94</v>
      </c>
      <c r="V68" s="383">
        <v>697</v>
      </c>
      <c r="W68" s="383">
        <v>111</v>
      </c>
      <c r="X68" s="383">
        <v>320</v>
      </c>
      <c r="Y68" s="383">
        <v>569</v>
      </c>
    </row>
    <row r="69" spans="1:25" ht="12.75" customHeight="1" x14ac:dyDescent="0.2">
      <c r="A69" s="381" t="s">
        <v>1026</v>
      </c>
      <c r="B69" s="381" t="s">
        <v>1025</v>
      </c>
      <c r="C69" s="381" t="s">
        <v>1010</v>
      </c>
      <c r="D69" s="381" t="s">
        <v>386</v>
      </c>
      <c r="E69" s="383">
        <v>0</v>
      </c>
      <c r="F69" s="383">
        <v>952</v>
      </c>
      <c r="G69" s="383">
        <v>2663</v>
      </c>
      <c r="H69" s="383">
        <v>258</v>
      </c>
      <c r="I69" s="383">
        <v>269</v>
      </c>
      <c r="J69" s="383">
        <v>51</v>
      </c>
      <c r="K69" s="383">
        <v>374</v>
      </c>
      <c r="L69" s="383">
        <v>76</v>
      </c>
      <c r="M69" s="383">
        <v>1287</v>
      </c>
      <c r="N69" s="383">
        <v>179</v>
      </c>
      <c r="O69" s="383">
        <v>205</v>
      </c>
      <c r="P69" s="383">
        <v>347</v>
      </c>
      <c r="Q69" s="383">
        <v>266</v>
      </c>
      <c r="R69" s="383">
        <v>174</v>
      </c>
      <c r="S69" s="383">
        <v>116</v>
      </c>
      <c r="T69" s="383">
        <v>6</v>
      </c>
      <c r="U69" s="383">
        <v>54</v>
      </c>
      <c r="V69" s="383">
        <v>384</v>
      </c>
      <c r="W69" s="383">
        <v>65</v>
      </c>
      <c r="X69" s="383">
        <v>231</v>
      </c>
      <c r="Y69" s="383">
        <v>350</v>
      </c>
    </row>
    <row r="70" spans="1:25" ht="12.75" customHeight="1" x14ac:dyDescent="0.2">
      <c r="A70" s="381" t="s">
        <v>1024</v>
      </c>
      <c r="B70" s="381" t="s">
        <v>1023</v>
      </c>
      <c r="C70" s="381" t="s">
        <v>1010</v>
      </c>
      <c r="D70" s="381" t="s">
        <v>386</v>
      </c>
      <c r="E70" s="383">
        <v>0</v>
      </c>
      <c r="F70" s="383">
        <v>2091</v>
      </c>
      <c r="G70" s="383">
        <v>5854</v>
      </c>
      <c r="H70" s="383">
        <v>554</v>
      </c>
      <c r="I70" s="383">
        <v>570</v>
      </c>
      <c r="J70" s="383">
        <v>123</v>
      </c>
      <c r="K70" s="383">
        <v>844</v>
      </c>
      <c r="L70" s="383">
        <v>170</v>
      </c>
      <c r="M70" s="383">
        <v>2800</v>
      </c>
      <c r="N70" s="383">
        <v>400</v>
      </c>
      <c r="O70" s="383">
        <v>397</v>
      </c>
      <c r="P70" s="383">
        <v>706</v>
      </c>
      <c r="Q70" s="383">
        <v>594</v>
      </c>
      <c r="R70" s="383">
        <v>406</v>
      </c>
      <c r="S70" s="383">
        <v>297</v>
      </c>
      <c r="T70" s="383">
        <v>11</v>
      </c>
      <c r="U70" s="383">
        <v>110</v>
      </c>
      <c r="V70" s="383">
        <v>806</v>
      </c>
      <c r="W70" s="383">
        <v>121</v>
      </c>
      <c r="X70" s="383">
        <v>493</v>
      </c>
      <c r="Y70" s="383">
        <v>713</v>
      </c>
    </row>
    <row r="71" spans="1:25" ht="12.75" customHeight="1" x14ac:dyDescent="0.2">
      <c r="A71" s="381" t="s">
        <v>1022</v>
      </c>
      <c r="B71" s="381" t="s">
        <v>1021</v>
      </c>
      <c r="C71" s="381" t="s">
        <v>1010</v>
      </c>
      <c r="D71" s="381" t="s">
        <v>386</v>
      </c>
      <c r="E71" s="383">
        <v>0</v>
      </c>
      <c r="F71" s="383">
        <v>1198</v>
      </c>
      <c r="G71" s="383">
        <v>3276</v>
      </c>
      <c r="H71" s="383">
        <v>338</v>
      </c>
      <c r="I71" s="383">
        <v>303</v>
      </c>
      <c r="J71" s="383">
        <v>59</v>
      </c>
      <c r="K71" s="383">
        <v>498</v>
      </c>
      <c r="L71" s="383">
        <v>108</v>
      </c>
      <c r="M71" s="383">
        <v>1520</v>
      </c>
      <c r="N71" s="383">
        <v>190</v>
      </c>
      <c r="O71" s="383">
        <v>217</v>
      </c>
      <c r="P71" s="383">
        <v>396</v>
      </c>
      <c r="Q71" s="383">
        <v>358</v>
      </c>
      <c r="R71" s="383">
        <v>206</v>
      </c>
      <c r="S71" s="383">
        <v>153</v>
      </c>
      <c r="T71" s="383"/>
      <c r="U71" s="383">
        <v>54</v>
      </c>
      <c r="V71" s="383">
        <v>371</v>
      </c>
      <c r="W71" s="383">
        <v>79</v>
      </c>
      <c r="X71" s="383">
        <v>287</v>
      </c>
      <c r="Y71" s="383">
        <v>396</v>
      </c>
    </row>
    <row r="72" spans="1:25" ht="12.75" customHeight="1" x14ac:dyDescent="0.2">
      <c r="A72" s="381" t="s">
        <v>1020</v>
      </c>
      <c r="B72" s="381" t="s">
        <v>1019</v>
      </c>
      <c r="C72" s="381" t="s">
        <v>1010</v>
      </c>
      <c r="D72" s="381" t="s">
        <v>386</v>
      </c>
      <c r="E72" s="383">
        <v>0</v>
      </c>
      <c r="F72" s="383">
        <v>1109</v>
      </c>
      <c r="G72" s="383">
        <v>2745</v>
      </c>
      <c r="H72" s="383">
        <v>398</v>
      </c>
      <c r="I72" s="383">
        <v>261</v>
      </c>
      <c r="J72" s="383">
        <v>84</v>
      </c>
      <c r="K72" s="383">
        <v>366</v>
      </c>
      <c r="L72" s="383">
        <v>67</v>
      </c>
      <c r="M72" s="383">
        <v>1188</v>
      </c>
      <c r="N72" s="383">
        <v>169</v>
      </c>
      <c r="O72" s="383">
        <v>156</v>
      </c>
      <c r="P72" s="383">
        <v>281</v>
      </c>
      <c r="Q72" s="383">
        <v>249</v>
      </c>
      <c r="R72" s="383">
        <v>189</v>
      </c>
      <c r="S72" s="383">
        <v>144</v>
      </c>
      <c r="T72" s="383">
        <v>5</v>
      </c>
      <c r="U72" s="383">
        <v>54</v>
      </c>
      <c r="V72" s="383">
        <v>316</v>
      </c>
      <c r="W72" s="383">
        <v>125</v>
      </c>
      <c r="X72" s="383">
        <v>277</v>
      </c>
      <c r="Y72" s="383">
        <v>415</v>
      </c>
    </row>
    <row r="73" spans="1:25" ht="12.75" customHeight="1" x14ac:dyDescent="0.2">
      <c r="A73" s="381" t="s">
        <v>1018</v>
      </c>
      <c r="B73" s="381" t="s">
        <v>1017</v>
      </c>
      <c r="C73" s="381" t="s">
        <v>1010</v>
      </c>
      <c r="D73" s="381" t="s">
        <v>386</v>
      </c>
      <c r="E73" s="383">
        <v>0</v>
      </c>
      <c r="F73" s="383">
        <v>613</v>
      </c>
      <c r="G73" s="383">
        <v>1496</v>
      </c>
      <c r="H73" s="383">
        <v>232</v>
      </c>
      <c r="I73" s="383">
        <v>189</v>
      </c>
      <c r="J73" s="383">
        <v>32</v>
      </c>
      <c r="K73" s="383">
        <v>160</v>
      </c>
      <c r="L73" s="383">
        <v>31</v>
      </c>
      <c r="M73" s="383">
        <v>689</v>
      </c>
      <c r="N73" s="383">
        <v>96</v>
      </c>
      <c r="O73" s="383">
        <v>103</v>
      </c>
      <c r="P73" s="383">
        <v>169</v>
      </c>
      <c r="Q73" s="383">
        <v>137</v>
      </c>
      <c r="R73" s="383">
        <v>96</v>
      </c>
      <c r="S73" s="383">
        <v>88</v>
      </c>
      <c r="T73" s="383">
        <v>5</v>
      </c>
      <c r="U73" s="383">
        <v>32</v>
      </c>
      <c r="V73" s="383">
        <v>251</v>
      </c>
      <c r="W73" s="383">
        <v>73</v>
      </c>
      <c r="X73" s="383">
        <v>139</v>
      </c>
      <c r="Y73" s="383">
        <v>247</v>
      </c>
    </row>
    <row r="74" spans="1:25" ht="12.75" customHeight="1" x14ac:dyDescent="0.2">
      <c r="A74" s="381" t="s">
        <v>1016</v>
      </c>
      <c r="B74" s="381" t="s">
        <v>1015</v>
      </c>
      <c r="C74" s="381" t="s">
        <v>1010</v>
      </c>
      <c r="D74" s="381" t="s">
        <v>386</v>
      </c>
      <c r="E74" s="383">
        <v>0</v>
      </c>
      <c r="F74" s="383">
        <v>910</v>
      </c>
      <c r="G74" s="383">
        <v>2253</v>
      </c>
      <c r="H74" s="383">
        <v>351</v>
      </c>
      <c r="I74" s="383">
        <v>275</v>
      </c>
      <c r="J74" s="383">
        <v>64</v>
      </c>
      <c r="K74" s="383">
        <v>220</v>
      </c>
      <c r="L74" s="383">
        <v>74</v>
      </c>
      <c r="M74" s="383">
        <v>1052</v>
      </c>
      <c r="N74" s="383">
        <v>125</v>
      </c>
      <c r="O74" s="383">
        <v>160</v>
      </c>
      <c r="P74" s="383">
        <v>247</v>
      </c>
      <c r="Q74" s="383">
        <v>223</v>
      </c>
      <c r="R74" s="383">
        <v>167</v>
      </c>
      <c r="S74" s="383">
        <v>130</v>
      </c>
      <c r="T74" s="383">
        <v>5</v>
      </c>
      <c r="U74" s="383">
        <v>44</v>
      </c>
      <c r="V74" s="383">
        <v>518</v>
      </c>
      <c r="W74" s="383">
        <v>73</v>
      </c>
      <c r="X74" s="383">
        <v>220</v>
      </c>
      <c r="Y74" s="383">
        <v>439</v>
      </c>
    </row>
    <row r="75" spans="1:25" ht="12.75" customHeight="1" x14ac:dyDescent="0.2">
      <c r="A75" s="381" t="s">
        <v>1014</v>
      </c>
      <c r="B75" s="381" t="s">
        <v>1013</v>
      </c>
      <c r="C75" s="381" t="s">
        <v>1010</v>
      </c>
      <c r="D75" s="381" t="s">
        <v>386</v>
      </c>
      <c r="E75" s="383">
        <v>0</v>
      </c>
      <c r="F75" s="383">
        <v>1325</v>
      </c>
      <c r="G75" s="383">
        <v>3474</v>
      </c>
      <c r="H75" s="383">
        <v>483</v>
      </c>
      <c r="I75" s="383">
        <v>394</v>
      </c>
      <c r="J75" s="383">
        <v>50</v>
      </c>
      <c r="K75" s="383">
        <v>398</v>
      </c>
      <c r="L75" s="383">
        <v>110</v>
      </c>
      <c r="M75" s="383">
        <v>1697</v>
      </c>
      <c r="N75" s="383">
        <v>256</v>
      </c>
      <c r="O75" s="383">
        <v>228</v>
      </c>
      <c r="P75" s="383">
        <v>432</v>
      </c>
      <c r="Q75" s="383">
        <v>354</v>
      </c>
      <c r="R75" s="383">
        <v>245</v>
      </c>
      <c r="S75" s="383">
        <v>182</v>
      </c>
      <c r="T75" s="383">
        <v>6</v>
      </c>
      <c r="U75" s="383">
        <v>97</v>
      </c>
      <c r="V75" s="383">
        <v>675</v>
      </c>
      <c r="W75" s="383">
        <v>98</v>
      </c>
      <c r="X75" s="383">
        <v>292</v>
      </c>
      <c r="Y75" s="383">
        <v>584</v>
      </c>
    </row>
    <row r="76" spans="1:25" ht="12.75" customHeight="1" x14ac:dyDescent="0.2">
      <c r="A76" s="381" t="s">
        <v>1012</v>
      </c>
      <c r="B76" s="381" t="s">
        <v>1011</v>
      </c>
      <c r="C76" s="381" t="s">
        <v>1010</v>
      </c>
      <c r="D76" s="381" t="s">
        <v>386</v>
      </c>
      <c r="E76" s="383">
        <v>0</v>
      </c>
      <c r="F76" s="383">
        <v>913</v>
      </c>
      <c r="G76" s="383">
        <v>2424</v>
      </c>
      <c r="H76" s="383">
        <v>279</v>
      </c>
      <c r="I76" s="383">
        <v>181</v>
      </c>
      <c r="J76" s="383">
        <v>47</v>
      </c>
      <c r="K76" s="383">
        <v>406</v>
      </c>
      <c r="L76" s="383">
        <v>76</v>
      </c>
      <c r="M76" s="383">
        <v>1059</v>
      </c>
      <c r="N76" s="383">
        <v>151</v>
      </c>
      <c r="O76" s="383">
        <v>161</v>
      </c>
      <c r="P76" s="383">
        <v>263</v>
      </c>
      <c r="Q76" s="383">
        <v>207</v>
      </c>
      <c r="R76" s="383">
        <v>179</v>
      </c>
      <c r="S76" s="383">
        <v>98</v>
      </c>
      <c r="T76" s="383"/>
      <c r="U76" s="383">
        <v>52</v>
      </c>
      <c r="V76" s="383">
        <v>216</v>
      </c>
      <c r="W76" s="383">
        <v>67</v>
      </c>
      <c r="X76" s="383">
        <v>194</v>
      </c>
      <c r="Y76" s="383">
        <v>300</v>
      </c>
    </row>
    <row r="77" spans="1:25" ht="12.75" customHeight="1" x14ac:dyDescent="0.2">
      <c r="A77" s="381" t="s">
        <v>1009</v>
      </c>
      <c r="B77" s="381" t="s">
        <v>1008</v>
      </c>
      <c r="C77" s="381" t="s">
        <v>981</v>
      </c>
      <c r="D77" s="381" t="s">
        <v>394</v>
      </c>
      <c r="E77" s="383">
        <v>0</v>
      </c>
      <c r="F77" s="383">
        <v>1287</v>
      </c>
      <c r="G77" s="383">
        <v>3191</v>
      </c>
      <c r="H77" s="383">
        <v>527</v>
      </c>
      <c r="I77" s="383">
        <v>478</v>
      </c>
      <c r="J77" s="383">
        <v>65</v>
      </c>
      <c r="K77" s="383">
        <v>217</v>
      </c>
      <c r="L77" s="383">
        <v>61</v>
      </c>
      <c r="M77" s="383">
        <v>1621</v>
      </c>
      <c r="N77" s="383">
        <v>280</v>
      </c>
      <c r="O77" s="383">
        <v>272</v>
      </c>
      <c r="P77" s="383">
        <v>390</v>
      </c>
      <c r="Q77" s="383">
        <v>284</v>
      </c>
      <c r="R77" s="383">
        <v>205</v>
      </c>
      <c r="S77" s="383">
        <v>190</v>
      </c>
      <c r="T77" s="383">
        <v>23</v>
      </c>
      <c r="U77" s="383">
        <v>156</v>
      </c>
      <c r="V77" s="383">
        <v>904</v>
      </c>
      <c r="W77" s="383">
        <v>113</v>
      </c>
      <c r="X77" s="383">
        <v>248</v>
      </c>
      <c r="Y77" s="383">
        <v>646</v>
      </c>
    </row>
    <row r="78" spans="1:25" ht="12.75" customHeight="1" x14ac:dyDescent="0.2">
      <c r="A78" s="381" t="s">
        <v>1007</v>
      </c>
      <c r="B78" s="381" t="s">
        <v>1006</v>
      </c>
      <c r="C78" s="381" t="s">
        <v>981</v>
      </c>
      <c r="D78" s="381" t="s">
        <v>394</v>
      </c>
      <c r="E78" s="383">
        <v>0</v>
      </c>
      <c r="F78" s="383">
        <v>1237</v>
      </c>
      <c r="G78" s="383">
        <v>2652</v>
      </c>
      <c r="H78" s="383">
        <v>613</v>
      </c>
      <c r="I78" s="383">
        <v>373</v>
      </c>
      <c r="J78" s="383">
        <v>58</v>
      </c>
      <c r="K78" s="383">
        <v>193</v>
      </c>
      <c r="L78" s="383">
        <v>55</v>
      </c>
      <c r="M78" s="383">
        <v>1162</v>
      </c>
      <c r="N78" s="383">
        <v>181</v>
      </c>
      <c r="O78" s="383">
        <v>172</v>
      </c>
      <c r="P78" s="383">
        <v>266</v>
      </c>
      <c r="Q78" s="383">
        <v>234</v>
      </c>
      <c r="R78" s="383">
        <v>178</v>
      </c>
      <c r="S78" s="383">
        <v>131</v>
      </c>
      <c r="T78" s="383">
        <v>23</v>
      </c>
      <c r="U78" s="383">
        <v>91</v>
      </c>
      <c r="V78" s="383">
        <v>760</v>
      </c>
      <c r="W78" s="383">
        <v>87</v>
      </c>
      <c r="X78" s="383">
        <v>266</v>
      </c>
      <c r="Y78" s="383">
        <v>582</v>
      </c>
    </row>
    <row r="79" spans="1:25" ht="12.75" customHeight="1" x14ac:dyDescent="0.2">
      <c r="A79" s="381" t="s">
        <v>1005</v>
      </c>
      <c r="B79" s="381" t="s">
        <v>1004</v>
      </c>
      <c r="C79" s="381" t="s">
        <v>981</v>
      </c>
      <c r="D79" s="381" t="s">
        <v>394</v>
      </c>
      <c r="E79" s="383">
        <v>0</v>
      </c>
      <c r="F79" s="383">
        <v>783</v>
      </c>
      <c r="G79" s="383">
        <v>1579</v>
      </c>
      <c r="H79" s="383">
        <v>420</v>
      </c>
      <c r="I79" s="383">
        <v>214</v>
      </c>
      <c r="J79" s="383">
        <v>42</v>
      </c>
      <c r="K79" s="383">
        <v>107</v>
      </c>
      <c r="L79" s="383">
        <v>24</v>
      </c>
      <c r="M79" s="383">
        <v>646</v>
      </c>
      <c r="N79" s="383">
        <v>103</v>
      </c>
      <c r="O79" s="383">
        <v>87</v>
      </c>
      <c r="P79" s="383">
        <v>151</v>
      </c>
      <c r="Q79" s="383">
        <v>132</v>
      </c>
      <c r="R79" s="383">
        <v>86</v>
      </c>
      <c r="S79" s="383">
        <v>87</v>
      </c>
      <c r="T79" s="383">
        <v>11</v>
      </c>
      <c r="U79" s="383">
        <v>66</v>
      </c>
      <c r="V79" s="383">
        <v>457</v>
      </c>
      <c r="W79" s="383">
        <v>89</v>
      </c>
      <c r="X79" s="383">
        <v>151</v>
      </c>
      <c r="Y79" s="383">
        <v>394</v>
      </c>
    </row>
    <row r="80" spans="1:25" ht="12.75" customHeight="1" x14ac:dyDescent="0.2">
      <c r="A80" s="381" t="s">
        <v>1003</v>
      </c>
      <c r="B80" s="381" t="s">
        <v>1002</v>
      </c>
      <c r="C80" s="381" t="s">
        <v>981</v>
      </c>
      <c r="D80" s="381" t="s">
        <v>394</v>
      </c>
      <c r="E80" s="383">
        <v>0</v>
      </c>
      <c r="F80" s="383">
        <v>692</v>
      </c>
      <c r="G80" s="383">
        <v>1624</v>
      </c>
      <c r="H80" s="383">
        <v>299</v>
      </c>
      <c r="I80" s="383">
        <v>217</v>
      </c>
      <c r="J80" s="383">
        <v>34</v>
      </c>
      <c r="K80" s="383">
        <v>142</v>
      </c>
      <c r="L80" s="383">
        <v>46</v>
      </c>
      <c r="M80" s="383">
        <v>751</v>
      </c>
      <c r="N80" s="383">
        <v>105</v>
      </c>
      <c r="O80" s="383">
        <v>100</v>
      </c>
      <c r="P80" s="383">
        <v>188</v>
      </c>
      <c r="Q80" s="383">
        <v>154</v>
      </c>
      <c r="R80" s="383">
        <v>111</v>
      </c>
      <c r="S80" s="383">
        <v>93</v>
      </c>
      <c r="T80" s="383">
        <v>5</v>
      </c>
      <c r="U80" s="383">
        <v>41</v>
      </c>
      <c r="V80" s="383">
        <v>367</v>
      </c>
      <c r="W80" s="383">
        <v>67</v>
      </c>
      <c r="X80" s="383">
        <v>165</v>
      </c>
      <c r="Y80" s="383">
        <v>372</v>
      </c>
    </row>
    <row r="81" spans="1:25" ht="12.75" customHeight="1" x14ac:dyDescent="0.2">
      <c r="A81" s="381" t="s">
        <v>1001</v>
      </c>
      <c r="B81" s="381" t="s">
        <v>1000</v>
      </c>
      <c r="C81" s="381" t="s">
        <v>981</v>
      </c>
      <c r="D81" s="381" t="s">
        <v>394</v>
      </c>
      <c r="E81" s="383">
        <v>0</v>
      </c>
      <c r="F81" s="383">
        <v>1306</v>
      </c>
      <c r="G81" s="383">
        <v>3109</v>
      </c>
      <c r="H81" s="383">
        <v>570</v>
      </c>
      <c r="I81" s="383">
        <v>445</v>
      </c>
      <c r="J81" s="383">
        <v>60</v>
      </c>
      <c r="K81" s="383">
        <v>231</v>
      </c>
      <c r="L81" s="383">
        <v>61</v>
      </c>
      <c r="M81" s="383">
        <v>1511</v>
      </c>
      <c r="N81" s="383">
        <v>211</v>
      </c>
      <c r="O81" s="383">
        <v>227</v>
      </c>
      <c r="P81" s="383">
        <v>356</v>
      </c>
      <c r="Q81" s="383">
        <v>272</v>
      </c>
      <c r="R81" s="383">
        <v>236</v>
      </c>
      <c r="S81" s="383">
        <v>209</v>
      </c>
      <c r="T81" s="383">
        <v>11</v>
      </c>
      <c r="U81" s="383">
        <v>90</v>
      </c>
      <c r="V81" s="383">
        <v>724</v>
      </c>
      <c r="W81" s="383">
        <v>87</v>
      </c>
      <c r="X81" s="383">
        <v>283</v>
      </c>
      <c r="Y81" s="383">
        <v>691</v>
      </c>
    </row>
    <row r="82" spans="1:25" ht="12.75" customHeight="1" x14ac:dyDescent="0.2">
      <c r="A82" s="381" t="s">
        <v>999</v>
      </c>
      <c r="B82" s="381" t="s">
        <v>998</v>
      </c>
      <c r="C82" s="381" t="s">
        <v>981</v>
      </c>
      <c r="D82" s="381" t="s">
        <v>394</v>
      </c>
      <c r="E82" s="383">
        <v>0</v>
      </c>
      <c r="F82" s="383">
        <v>1479</v>
      </c>
      <c r="G82" s="383">
        <v>3761</v>
      </c>
      <c r="H82" s="383">
        <v>610</v>
      </c>
      <c r="I82" s="383">
        <v>430</v>
      </c>
      <c r="J82" s="383">
        <v>60</v>
      </c>
      <c r="K82" s="383">
        <v>379</v>
      </c>
      <c r="L82" s="383">
        <v>125</v>
      </c>
      <c r="M82" s="383">
        <v>1845</v>
      </c>
      <c r="N82" s="383">
        <v>291</v>
      </c>
      <c r="O82" s="383">
        <v>282</v>
      </c>
      <c r="P82" s="383">
        <v>465</v>
      </c>
      <c r="Q82" s="383">
        <v>345</v>
      </c>
      <c r="R82" s="383">
        <v>262</v>
      </c>
      <c r="S82" s="383">
        <v>200</v>
      </c>
      <c r="T82" s="383">
        <v>6</v>
      </c>
      <c r="U82" s="383">
        <v>122</v>
      </c>
      <c r="V82" s="383">
        <v>706</v>
      </c>
      <c r="W82" s="383">
        <v>223</v>
      </c>
      <c r="X82" s="383">
        <v>292</v>
      </c>
      <c r="Y82" s="383">
        <v>683</v>
      </c>
    </row>
    <row r="83" spans="1:25" ht="12.75" customHeight="1" x14ac:dyDescent="0.2">
      <c r="A83" s="381" t="s">
        <v>997</v>
      </c>
      <c r="B83" s="381" t="s">
        <v>996</v>
      </c>
      <c r="C83" s="381" t="s">
        <v>981</v>
      </c>
      <c r="D83" s="381" t="s">
        <v>394</v>
      </c>
      <c r="E83" s="383">
        <v>0</v>
      </c>
      <c r="F83" s="383">
        <v>1080</v>
      </c>
      <c r="G83" s="383">
        <v>3015</v>
      </c>
      <c r="H83" s="383">
        <v>315</v>
      </c>
      <c r="I83" s="383">
        <v>321</v>
      </c>
      <c r="J83" s="383">
        <v>40</v>
      </c>
      <c r="K83" s="383">
        <v>404</v>
      </c>
      <c r="L83" s="383">
        <v>116</v>
      </c>
      <c r="M83" s="383">
        <v>1489</v>
      </c>
      <c r="N83" s="383">
        <v>205</v>
      </c>
      <c r="O83" s="383">
        <v>226</v>
      </c>
      <c r="P83" s="383">
        <v>385</v>
      </c>
      <c r="Q83" s="383">
        <v>322</v>
      </c>
      <c r="R83" s="383">
        <v>223</v>
      </c>
      <c r="S83" s="383">
        <v>128</v>
      </c>
      <c r="T83" s="383">
        <v>5</v>
      </c>
      <c r="U83" s="383">
        <v>79</v>
      </c>
      <c r="V83" s="383">
        <v>500</v>
      </c>
      <c r="W83" s="383">
        <v>49</v>
      </c>
      <c r="X83" s="383">
        <v>245</v>
      </c>
      <c r="Y83" s="383">
        <v>464</v>
      </c>
    </row>
    <row r="84" spans="1:25" ht="12.75" customHeight="1" x14ac:dyDescent="0.2">
      <c r="A84" s="381" t="s">
        <v>995</v>
      </c>
      <c r="B84" s="381" t="s">
        <v>994</v>
      </c>
      <c r="C84" s="381" t="s">
        <v>981</v>
      </c>
      <c r="D84" s="381" t="s">
        <v>394</v>
      </c>
      <c r="E84" s="383">
        <v>0</v>
      </c>
      <c r="F84" s="383">
        <v>1215</v>
      </c>
      <c r="G84" s="383">
        <v>3062</v>
      </c>
      <c r="H84" s="383">
        <v>445</v>
      </c>
      <c r="I84" s="383">
        <v>288</v>
      </c>
      <c r="J84" s="383">
        <v>59</v>
      </c>
      <c r="K84" s="383">
        <v>423</v>
      </c>
      <c r="L84" s="383">
        <v>103</v>
      </c>
      <c r="M84" s="383">
        <v>1366</v>
      </c>
      <c r="N84" s="383">
        <v>179</v>
      </c>
      <c r="O84" s="383">
        <v>213</v>
      </c>
      <c r="P84" s="383">
        <v>345</v>
      </c>
      <c r="Q84" s="383">
        <v>283</v>
      </c>
      <c r="R84" s="383">
        <v>203</v>
      </c>
      <c r="S84" s="383">
        <v>143</v>
      </c>
      <c r="T84" s="383"/>
      <c r="U84" s="383">
        <v>61</v>
      </c>
      <c r="V84" s="383">
        <v>373</v>
      </c>
      <c r="W84" s="383">
        <v>102</v>
      </c>
      <c r="X84" s="383">
        <v>272</v>
      </c>
      <c r="Y84" s="383">
        <v>444</v>
      </c>
    </row>
    <row r="85" spans="1:25" ht="12.75" customHeight="1" x14ac:dyDescent="0.2">
      <c r="A85" s="381" t="s">
        <v>993</v>
      </c>
      <c r="B85" s="381" t="s">
        <v>992</v>
      </c>
      <c r="C85" s="381" t="s">
        <v>981</v>
      </c>
      <c r="D85" s="381" t="s">
        <v>394</v>
      </c>
      <c r="E85" s="383">
        <v>0</v>
      </c>
      <c r="F85" s="383">
        <v>897</v>
      </c>
      <c r="G85" s="383">
        <v>2401</v>
      </c>
      <c r="H85" s="383">
        <v>299</v>
      </c>
      <c r="I85" s="383">
        <v>213</v>
      </c>
      <c r="J85" s="383">
        <v>25</v>
      </c>
      <c r="K85" s="383">
        <v>360</v>
      </c>
      <c r="L85" s="383">
        <v>65</v>
      </c>
      <c r="M85" s="383">
        <v>1117</v>
      </c>
      <c r="N85" s="383">
        <v>131</v>
      </c>
      <c r="O85" s="383">
        <v>155</v>
      </c>
      <c r="P85" s="383">
        <v>291</v>
      </c>
      <c r="Q85" s="383">
        <v>233</v>
      </c>
      <c r="R85" s="383">
        <v>188</v>
      </c>
      <c r="S85" s="383">
        <v>119</v>
      </c>
      <c r="T85" s="383">
        <v>5</v>
      </c>
      <c r="U85" s="383">
        <v>55</v>
      </c>
      <c r="V85" s="383">
        <v>278</v>
      </c>
      <c r="W85" s="383">
        <v>71</v>
      </c>
      <c r="X85" s="383">
        <v>188</v>
      </c>
      <c r="Y85" s="383">
        <v>281</v>
      </c>
    </row>
    <row r="86" spans="1:25" ht="12.75" customHeight="1" x14ac:dyDescent="0.2">
      <c r="A86" s="381" t="s">
        <v>991</v>
      </c>
      <c r="B86" s="381" t="s">
        <v>990</v>
      </c>
      <c r="C86" s="381" t="s">
        <v>981</v>
      </c>
      <c r="D86" s="381" t="s">
        <v>394</v>
      </c>
      <c r="E86" s="383">
        <v>3</v>
      </c>
      <c r="F86" s="383"/>
      <c r="G86" s="383"/>
      <c r="H86" s="383"/>
      <c r="I86" s="383"/>
      <c r="J86" s="383"/>
      <c r="K86" s="383"/>
      <c r="L86" s="383"/>
      <c r="M86" s="383"/>
      <c r="N86" s="383"/>
      <c r="O86" s="383"/>
      <c r="P86" s="383"/>
      <c r="Q86" s="383"/>
      <c r="R86" s="383"/>
      <c r="S86" s="383"/>
      <c r="T86" s="383"/>
      <c r="U86" s="383"/>
      <c r="V86" s="383"/>
      <c r="W86" s="383"/>
      <c r="X86" s="383"/>
      <c r="Y86" s="383"/>
    </row>
    <row r="87" spans="1:25" ht="12.75" customHeight="1" x14ac:dyDescent="0.2">
      <c r="A87" s="381" t="s">
        <v>989</v>
      </c>
      <c r="B87" s="381" t="s">
        <v>988</v>
      </c>
      <c r="C87" s="381" t="s">
        <v>981</v>
      </c>
      <c r="D87" s="381" t="s">
        <v>394</v>
      </c>
      <c r="E87" s="383">
        <v>0</v>
      </c>
      <c r="F87" s="383">
        <v>937</v>
      </c>
      <c r="G87" s="383">
        <v>2246</v>
      </c>
      <c r="H87" s="383">
        <v>342</v>
      </c>
      <c r="I87" s="383">
        <v>221</v>
      </c>
      <c r="J87" s="383">
        <v>76</v>
      </c>
      <c r="K87" s="383">
        <v>298</v>
      </c>
      <c r="L87" s="383">
        <v>59</v>
      </c>
      <c r="M87" s="383">
        <v>931</v>
      </c>
      <c r="N87" s="383">
        <v>123</v>
      </c>
      <c r="O87" s="383">
        <v>115</v>
      </c>
      <c r="P87" s="383">
        <v>203</v>
      </c>
      <c r="Q87" s="383">
        <v>201</v>
      </c>
      <c r="R87" s="383">
        <v>163</v>
      </c>
      <c r="S87" s="383">
        <v>126</v>
      </c>
      <c r="T87" s="383"/>
      <c r="U87" s="383">
        <v>49</v>
      </c>
      <c r="V87" s="383">
        <v>227</v>
      </c>
      <c r="W87" s="383">
        <v>88</v>
      </c>
      <c r="X87" s="383">
        <v>220</v>
      </c>
      <c r="Y87" s="383">
        <v>383</v>
      </c>
    </row>
    <row r="88" spans="1:25" ht="12.75" customHeight="1" x14ac:dyDescent="0.2">
      <c r="A88" s="381" t="s">
        <v>987</v>
      </c>
      <c r="B88" s="381" t="s">
        <v>986</v>
      </c>
      <c r="C88" s="381" t="s">
        <v>981</v>
      </c>
      <c r="D88" s="381" t="s">
        <v>394</v>
      </c>
      <c r="E88" s="383">
        <v>0</v>
      </c>
      <c r="F88" s="383">
        <v>1264</v>
      </c>
      <c r="G88" s="383">
        <v>3199</v>
      </c>
      <c r="H88" s="383">
        <v>417</v>
      </c>
      <c r="I88" s="383">
        <v>380</v>
      </c>
      <c r="J88" s="383">
        <v>69</v>
      </c>
      <c r="K88" s="383">
        <v>398</v>
      </c>
      <c r="L88" s="383">
        <v>82</v>
      </c>
      <c r="M88" s="383">
        <v>1467</v>
      </c>
      <c r="N88" s="383">
        <v>189</v>
      </c>
      <c r="O88" s="383">
        <v>249</v>
      </c>
      <c r="P88" s="383">
        <v>370</v>
      </c>
      <c r="Q88" s="383">
        <v>298</v>
      </c>
      <c r="R88" s="383">
        <v>205</v>
      </c>
      <c r="S88" s="383">
        <v>156</v>
      </c>
      <c r="T88" s="383">
        <v>9</v>
      </c>
      <c r="U88" s="383">
        <v>91</v>
      </c>
      <c r="V88" s="383">
        <v>532</v>
      </c>
      <c r="W88" s="383">
        <v>83</v>
      </c>
      <c r="X88" s="383">
        <v>295</v>
      </c>
      <c r="Y88" s="383">
        <v>552</v>
      </c>
    </row>
    <row r="89" spans="1:25" ht="12.75" customHeight="1" x14ac:dyDescent="0.2">
      <c r="A89" s="381" t="s">
        <v>985</v>
      </c>
      <c r="B89" s="381" t="s">
        <v>984</v>
      </c>
      <c r="C89" s="381" t="s">
        <v>981</v>
      </c>
      <c r="D89" s="381" t="s">
        <v>394</v>
      </c>
      <c r="E89" s="383">
        <v>0</v>
      </c>
      <c r="F89" s="383">
        <v>551</v>
      </c>
      <c r="G89" s="383">
        <v>1369</v>
      </c>
      <c r="H89" s="383">
        <v>211</v>
      </c>
      <c r="I89" s="383">
        <v>100</v>
      </c>
      <c r="J89" s="383">
        <v>31</v>
      </c>
      <c r="K89" s="383">
        <v>209</v>
      </c>
      <c r="L89" s="383">
        <v>35</v>
      </c>
      <c r="M89" s="383">
        <v>582</v>
      </c>
      <c r="N89" s="383">
        <v>84</v>
      </c>
      <c r="O89" s="383">
        <v>74</v>
      </c>
      <c r="P89" s="383">
        <v>143</v>
      </c>
      <c r="Q89" s="383">
        <v>124</v>
      </c>
      <c r="R89" s="383">
        <v>100</v>
      </c>
      <c r="S89" s="383">
        <v>57</v>
      </c>
      <c r="T89" s="383"/>
      <c r="U89" s="383">
        <v>32</v>
      </c>
      <c r="V89" s="383">
        <v>165</v>
      </c>
      <c r="W89" s="383">
        <v>52</v>
      </c>
      <c r="X89" s="383">
        <v>122</v>
      </c>
      <c r="Y89" s="383">
        <v>202</v>
      </c>
    </row>
    <row r="90" spans="1:25" ht="12.75" customHeight="1" x14ac:dyDescent="0.2">
      <c r="A90" s="381" t="s">
        <v>983</v>
      </c>
      <c r="B90" s="381" t="s">
        <v>982</v>
      </c>
      <c r="C90" s="381" t="s">
        <v>981</v>
      </c>
      <c r="D90" s="381" t="s">
        <v>394</v>
      </c>
      <c r="E90" s="383">
        <v>3</v>
      </c>
      <c r="F90" s="383"/>
      <c r="G90" s="383"/>
      <c r="H90" s="383"/>
      <c r="I90" s="383"/>
      <c r="J90" s="383"/>
      <c r="K90" s="383"/>
      <c r="L90" s="383"/>
      <c r="M90" s="383"/>
      <c r="N90" s="383"/>
      <c r="O90" s="383"/>
      <c r="P90" s="383"/>
      <c r="Q90" s="383"/>
      <c r="R90" s="383"/>
      <c r="S90" s="383"/>
      <c r="T90" s="383"/>
      <c r="U90" s="383"/>
      <c r="V90" s="383"/>
      <c r="W90" s="383"/>
      <c r="X90" s="383"/>
      <c r="Y90" s="383"/>
    </row>
    <row r="91" spans="1:25" ht="12.75" customHeight="1" x14ac:dyDescent="0.2">
      <c r="A91" s="381" t="s">
        <v>980</v>
      </c>
      <c r="B91" s="381" t="s">
        <v>979</v>
      </c>
      <c r="C91" s="381" t="s">
        <v>853</v>
      </c>
      <c r="D91" s="381" t="s">
        <v>399</v>
      </c>
      <c r="E91" s="383">
        <v>0</v>
      </c>
      <c r="F91" s="383">
        <v>470</v>
      </c>
      <c r="G91" s="383">
        <v>1203</v>
      </c>
      <c r="H91" s="383">
        <v>175</v>
      </c>
      <c r="I91" s="383">
        <v>106</v>
      </c>
      <c r="J91" s="383">
        <v>15</v>
      </c>
      <c r="K91" s="383">
        <v>174</v>
      </c>
      <c r="L91" s="383">
        <v>39</v>
      </c>
      <c r="M91" s="383">
        <v>543</v>
      </c>
      <c r="N91" s="383">
        <v>76</v>
      </c>
      <c r="O91" s="383">
        <v>78</v>
      </c>
      <c r="P91" s="383">
        <v>152</v>
      </c>
      <c r="Q91" s="383">
        <v>110</v>
      </c>
      <c r="R91" s="383">
        <v>77</v>
      </c>
      <c r="S91" s="383">
        <v>50</v>
      </c>
      <c r="T91" s="383"/>
      <c r="U91" s="383">
        <v>22</v>
      </c>
      <c r="V91" s="383">
        <v>213</v>
      </c>
      <c r="W91" s="383">
        <v>27</v>
      </c>
      <c r="X91" s="383">
        <v>67</v>
      </c>
      <c r="Y91" s="383">
        <v>122</v>
      </c>
    </row>
    <row r="92" spans="1:25" ht="12.75" customHeight="1" x14ac:dyDescent="0.2">
      <c r="A92" s="381" t="s">
        <v>978</v>
      </c>
      <c r="B92" s="381" t="s">
        <v>977</v>
      </c>
      <c r="C92" s="381" t="s">
        <v>853</v>
      </c>
      <c r="D92" s="381" t="s">
        <v>399</v>
      </c>
      <c r="E92" s="383">
        <v>0</v>
      </c>
      <c r="F92" s="383">
        <v>890</v>
      </c>
      <c r="G92" s="383">
        <v>2065</v>
      </c>
      <c r="H92" s="383">
        <v>392</v>
      </c>
      <c r="I92" s="383">
        <v>285</v>
      </c>
      <c r="J92" s="383">
        <v>45</v>
      </c>
      <c r="K92" s="383">
        <v>168</v>
      </c>
      <c r="L92" s="383">
        <v>41</v>
      </c>
      <c r="M92" s="383">
        <v>958</v>
      </c>
      <c r="N92" s="383">
        <v>140</v>
      </c>
      <c r="O92" s="383">
        <v>128</v>
      </c>
      <c r="P92" s="383">
        <v>222</v>
      </c>
      <c r="Q92" s="383">
        <v>202</v>
      </c>
      <c r="R92" s="383">
        <v>140</v>
      </c>
      <c r="S92" s="383">
        <v>126</v>
      </c>
      <c r="T92" s="383">
        <v>48</v>
      </c>
      <c r="U92" s="383">
        <v>74</v>
      </c>
      <c r="V92" s="383">
        <v>536</v>
      </c>
      <c r="W92" s="383">
        <v>36</v>
      </c>
      <c r="X92" s="383">
        <v>199</v>
      </c>
      <c r="Y92" s="383">
        <v>325</v>
      </c>
    </row>
    <row r="93" spans="1:25" ht="12.75" customHeight="1" x14ac:dyDescent="0.2">
      <c r="A93" s="381" t="s">
        <v>976</v>
      </c>
      <c r="B93" s="381" t="s">
        <v>975</v>
      </c>
      <c r="C93" s="381" t="s">
        <v>853</v>
      </c>
      <c r="D93" s="381" t="s">
        <v>399</v>
      </c>
      <c r="E93" s="383">
        <v>0</v>
      </c>
      <c r="F93" s="383">
        <v>454</v>
      </c>
      <c r="G93" s="383">
        <v>1235</v>
      </c>
      <c r="H93" s="383">
        <v>146</v>
      </c>
      <c r="I93" s="383">
        <v>88</v>
      </c>
      <c r="J93" s="383">
        <v>17</v>
      </c>
      <c r="K93" s="383">
        <v>203</v>
      </c>
      <c r="L93" s="383">
        <v>48</v>
      </c>
      <c r="M93" s="383">
        <v>561</v>
      </c>
      <c r="N93" s="383">
        <v>98</v>
      </c>
      <c r="O93" s="383">
        <v>85</v>
      </c>
      <c r="P93" s="383">
        <v>151</v>
      </c>
      <c r="Q93" s="383">
        <v>121</v>
      </c>
      <c r="R93" s="383">
        <v>58</v>
      </c>
      <c r="S93" s="383">
        <v>48</v>
      </c>
      <c r="T93" s="383">
        <v>11</v>
      </c>
      <c r="U93" s="383">
        <v>13</v>
      </c>
      <c r="V93" s="383">
        <v>176</v>
      </c>
      <c r="W93" s="383">
        <v>17</v>
      </c>
      <c r="X93" s="383">
        <v>64</v>
      </c>
      <c r="Y93" s="383">
        <v>110</v>
      </c>
    </row>
    <row r="94" spans="1:25" ht="12.75" customHeight="1" x14ac:dyDescent="0.2">
      <c r="A94" s="381" t="s">
        <v>974</v>
      </c>
      <c r="B94" s="381" t="s">
        <v>973</v>
      </c>
      <c r="C94" s="381" t="s">
        <v>853</v>
      </c>
      <c r="D94" s="381" t="s">
        <v>399</v>
      </c>
      <c r="E94" s="383">
        <v>0</v>
      </c>
      <c r="F94" s="383">
        <v>428</v>
      </c>
      <c r="G94" s="383">
        <v>1064</v>
      </c>
      <c r="H94" s="383">
        <v>144</v>
      </c>
      <c r="I94" s="383">
        <v>90</v>
      </c>
      <c r="J94" s="383">
        <v>31</v>
      </c>
      <c r="K94" s="383">
        <v>163</v>
      </c>
      <c r="L94" s="383">
        <v>33</v>
      </c>
      <c r="M94" s="383">
        <v>440</v>
      </c>
      <c r="N94" s="383">
        <v>59</v>
      </c>
      <c r="O94" s="383">
        <v>67</v>
      </c>
      <c r="P94" s="383">
        <v>111</v>
      </c>
      <c r="Q94" s="383">
        <v>91</v>
      </c>
      <c r="R94" s="383">
        <v>64</v>
      </c>
      <c r="S94" s="383">
        <v>48</v>
      </c>
      <c r="T94" s="383">
        <v>19</v>
      </c>
      <c r="U94" s="383">
        <v>13</v>
      </c>
      <c r="V94" s="383">
        <v>206</v>
      </c>
      <c r="W94" s="383">
        <v>25</v>
      </c>
      <c r="X94" s="383">
        <v>85</v>
      </c>
      <c r="Y94" s="383">
        <v>96</v>
      </c>
    </row>
    <row r="95" spans="1:25" ht="12.75" customHeight="1" x14ac:dyDescent="0.2">
      <c r="A95" s="381" t="s">
        <v>972</v>
      </c>
      <c r="B95" s="381" t="s">
        <v>971</v>
      </c>
      <c r="C95" s="381" t="s">
        <v>853</v>
      </c>
      <c r="D95" s="381" t="s">
        <v>399</v>
      </c>
      <c r="E95" s="383">
        <v>0</v>
      </c>
      <c r="F95" s="383">
        <v>1464</v>
      </c>
      <c r="G95" s="383">
        <v>3411</v>
      </c>
      <c r="H95" s="383">
        <v>638</v>
      </c>
      <c r="I95" s="383">
        <v>410</v>
      </c>
      <c r="J95" s="383">
        <v>98</v>
      </c>
      <c r="K95" s="383">
        <v>318</v>
      </c>
      <c r="L95" s="383">
        <v>87</v>
      </c>
      <c r="M95" s="383">
        <v>1524</v>
      </c>
      <c r="N95" s="383">
        <v>238</v>
      </c>
      <c r="O95" s="383">
        <v>232</v>
      </c>
      <c r="P95" s="383">
        <v>409</v>
      </c>
      <c r="Q95" s="383">
        <v>280</v>
      </c>
      <c r="R95" s="383">
        <v>185</v>
      </c>
      <c r="S95" s="383">
        <v>180</v>
      </c>
      <c r="T95" s="383">
        <v>37</v>
      </c>
      <c r="U95" s="383">
        <v>82</v>
      </c>
      <c r="V95" s="383">
        <v>975</v>
      </c>
      <c r="W95" s="383">
        <v>112</v>
      </c>
      <c r="X95" s="383">
        <v>264</v>
      </c>
      <c r="Y95" s="383">
        <v>491</v>
      </c>
    </row>
    <row r="96" spans="1:25" ht="12.75" customHeight="1" x14ac:dyDescent="0.2">
      <c r="A96" s="381" t="s">
        <v>970</v>
      </c>
      <c r="B96" s="381" t="s">
        <v>969</v>
      </c>
      <c r="C96" s="381" t="s">
        <v>853</v>
      </c>
      <c r="D96" s="381" t="s">
        <v>399</v>
      </c>
      <c r="E96" s="383">
        <v>0</v>
      </c>
      <c r="F96" s="383">
        <v>841</v>
      </c>
      <c r="G96" s="383">
        <v>1808</v>
      </c>
      <c r="H96" s="383">
        <v>423</v>
      </c>
      <c r="I96" s="383">
        <v>215</v>
      </c>
      <c r="J96" s="383">
        <v>49</v>
      </c>
      <c r="K96" s="383">
        <v>154</v>
      </c>
      <c r="L96" s="383">
        <v>45</v>
      </c>
      <c r="M96" s="383">
        <v>760</v>
      </c>
      <c r="N96" s="383">
        <v>118</v>
      </c>
      <c r="O96" s="383">
        <v>118</v>
      </c>
      <c r="P96" s="383">
        <v>176</v>
      </c>
      <c r="Q96" s="383">
        <v>157</v>
      </c>
      <c r="R96" s="383">
        <v>105</v>
      </c>
      <c r="S96" s="383">
        <v>86</v>
      </c>
      <c r="T96" s="383">
        <v>12</v>
      </c>
      <c r="U96" s="383">
        <v>50</v>
      </c>
      <c r="V96" s="383">
        <v>579</v>
      </c>
      <c r="W96" s="383">
        <v>63</v>
      </c>
      <c r="X96" s="383">
        <v>160</v>
      </c>
      <c r="Y96" s="383">
        <v>345</v>
      </c>
    </row>
    <row r="97" spans="1:25" ht="12.75" customHeight="1" x14ac:dyDescent="0.2">
      <c r="A97" s="381" t="s">
        <v>968</v>
      </c>
      <c r="B97" s="381" t="s">
        <v>967</v>
      </c>
      <c r="C97" s="381" t="s">
        <v>853</v>
      </c>
      <c r="D97" s="381" t="s">
        <v>399</v>
      </c>
      <c r="E97" s="383">
        <v>0</v>
      </c>
      <c r="F97" s="383">
        <v>1010</v>
      </c>
      <c r="G97" s="383">
        <v>1921</v>
      </c>
      <c r="H97" s="383">
        <v>584</v>
      </c>
      <c r="I97" s="383">
        <v>236</v>
      </c>
      <c r="J97" s="383">
        <v>68</v>
      </c>
      <c r="K97" s="383">
        <v>122</v>
      </c>
      <c r="L97" s="383">
        <v>25</v>
      </c>
      <c r="M97" s="383">
        <v>717</v>
      </c>
      <c r="N97" s="383">
        <v>104</v>
      </c>
      <c r="O97" s="383">
        <v>107</v>
      </c>
      <c r="P97" s="383">
        <v>173</v>
      </c>
      <c r="Q97" s="383">
        <v>124</v>
      </c>
      <c r="R97" s="383">
        <v>116</v>
      </c>
      <c r="S97" s="383">
        <v>93</v>
      </c>
      <c r="T97" s="383">
        <v>79</v>
      </c>
      <c r="U97" s="383">
        <v>43</v>
      </c>
      <c r="V97" s="383">
        <v>767</v>
      </c>
      <c r="W97" s="383">
        <v>93</v>
      </c>
      <c r="X97" s="383">
        <v>180</v>
      </c>
      <c r="Y97" s="383">
        <v>307</v>
      </c>
    </row>
    <row r="98" spans="1:25" ht="12.75" customHeight="1" x14ac:dyDescent="0.2">
      <c r="A98" s="381" t="s">
        <v>966</v>
      </c>
      <c r="B98" s="381" t="s">
        <v>965</v>
      </c>
      <c r="C98" s="381" t="s">
        <v>853</v>
      </c>
      <c r="D98" s="381" t="s">
        <v>399</v>
      </c>
      <c r="E98" s="383">
        <v>0</v>
      </c>
      <c r="F98" s="383">
        <v>752</v>
      </c>
      <c r="G98" s="383">
        <v>1673</v>
      </c>
      <c r="H98" s="383">
        <v>379</v>
      </c>
      <c r="I98" s="383">
        <v>203</v>
      </c>
      <c r="J98" s="383">
        <v>37</v>
      </c>
      <c r="K98" s="383">
        <v>133</v>
      </c>
      <c r="L98" s="383">
        <v>43</v>
      </c>
      <c r="M98" s="383">
        <v>746</v>
      </c>
      <c r="N98" s="383">
        <v>115</v>
      </c>
      <c r="O98" s="383">
        <v>104</v>
      </c>
      <c r="P98" s="383">
        <v>199</v>
      </c>
      <c r="Q98" s="383">
        <v>134</v>
      </c>
      <c r="R98" s="383">
        <v>90</v>
      </c>
      <c r="S98" s="383">
        <v>104</v>
      </c>
      <c r="T98" s="383">
        <v>9</v>
      </c>
      <c r="U98" s="383">
        <v>36</v>
      </c>
      <c r="V98" s="383">
        <v>504</v>
      </c>
      <c r="W98" s="383">
        <v>43</v>
      </c>
      <c r="X98" s="383">
        <v>154</v>
      </c>
      <c r="Y98" s="383">
        <v>293</v>
      </c>
    </row>
    <row r="99" spans="1:25" ht="12.75" customHeight="1" x14ac:dyDescent="0.2">
      <c r="A99" s="381" t="s">
        <v>964</v>
      </c>
      <c r="B99" s="381" t="s">
        <v>963</v>
      </c>
      <c r="C99" s="381" t="s">
        <v>853</v>
      </c>
      <c r="D99" s="381" t="s">
        <v>399</v>
      </c>
      <c r="E99" s="383">
        <v>0</v>
      </c>
      <c r="F99" s="383">
        <v>849</v>
      </c>
      <c r="G99" s="383">
        <v>1647</v>
      </c>
      <c r="H99" s="383">
        <v>463</v>
      </c>
      <c r="I99" s="383">
        <v>202</v>
      </c>
      <c r="J99" s="383">
        <v>51</v>
      </c>
      <c r="K99" s="383">
        <v>133</v>
      </c>
      <c r="L99" s="383">
        <v>25</v>
      </c>
      <c r="M99" s="383">
        <v>607</v>
      </c>
      <c r="N99" s="383">
        <v>90</v>
      </c>
      <c r="O99" s="383">
        <v>75</v>
      </c>
      <c r="P99" s="383">
        <v>141</v>
      </c>
      <c r="Q99" s="383">
        <v>135</v>
      </c>
      <c r="R99" s="383">
        <v>85</v>
      </c>
      <c r="S99" s="383">
        <v>81</v>
      </c>
      <c r="T99" s="383">
        <v>22</v>
      </c>
      <c r="U99" s="383">
        <v>49</v>
      </c>
      <c r="V99" s="383">
        <v>587</v>
      </c>
      <c r="W99" s="383">
        <v>67</v>
      </c>
      <c r="X99" s="383">
        <v>169</v>
      </c>
      <c r="Y99" s="383">
        <v>235</v>
      </c>
    </row>
    <row r="100" spans="1:25" ht="12.75" customHeight="1" x14ac:dyDescent="0.2">
      <c r="A100" s="381" t="s">
        <v>962</v>
      </c>
      <c r="B100" s="381" t="s">
        <v>961</v>
      </c>
      <c r="C100" s="381" t="s">
        <v>853</v>
      </c>
      <c r="D100" s="381" t="s">
        <v>399</v>
      </c>
      <c r="E100" s="383">
        <v>0</v>
      </c>
      <c r="F100" s="383">
        <v>654</v>
      </c>
      <c r="G100" s="383">
        <v>1428</v>
      </c>
      <c r="H100" s="383">
        <v>288</v>
      </c>
      <c r="I100" s="383">
        <v>164</v>
      </c>
      <c r="J100" s="383">
        <v>31</v>
      </c>
      <c r="K100" s="383">
        <v>171</v>
      </c>
      <c r="L100" s="383">
        <v>31</v>
      </c>
      <c r="M100" s="383">
        <v>574</v>
      </c>
      <c r="N100" s="383">
        <v>90</v>
      </c>
      <c r="O100" s="383">
        <v>81</v>
      </c>
      <c r="P100" s="383">
        <v>137</v>
      </c>
      <c r="Q100" s="383">
        <v>113</v>
      </c>
      <c r="R100" s="383">
        <v>82</v>
      </c>
      <c r="S100" s="383">
        <v>71</v>
      </c>
      <c r="T100" s="383">
        <v>25</v>
      </c>
      <c r="U100" s="383">
        <v>35</v>
      </c>
      <c r="V100" s="383">
        <v>325</v>
      </c>
      <c r="W100" s="383">
        <v>46</v>
      </c>
      <c r="X100" s="383">
        <v>109</v>
      </c>
      <c r="Y100" s="383">
        <v>206</v>
      </c>
    </row>
    <row r="101" spans="1:25" ht="12.75" customHeight="1" x14ac:dyDescent="0.2">
      <c r="A101" s="381" t="s">
        <v>960</v>
      </c>
      <c r="B101" s="381" t="s">
        <v>959</v>
      </c>
      <c r="C101" s="381" t="s">
        <v>853</v>
      </c>
      <c r="D101" s="381" t="s">
        <v>399</v>
      </c>
      <c r="E101" s="383">
        <v>0</v>
      </c>
      <c r="F101" s="383">
        <v>345</v>
      </c>
      <c r="G101" s="383">
        <v>805</v>
      </c>
      <c r="H101" s="383">
        <v>141</v>
      </c>
      <c r="I101" s="383">
        <v>80</v>
      </c>
      <c r="J101" s="383">
        <v>11</v>
      </c>
      <c r="K101" s="383">
        <v>113</v>
      </c>
      <c r="L101" s="383">
        <v>20</v>
      </c>
      <c r="M101" s="383">
        <v>336</v>
      </c>
      <c r="N101" s="383">
        <v>39</v>
      </c>
      <c r="O101" s="383">
        <v>43</v>
      </c>
      <c r="P101" s="383">
        <v>82</v>
      </c>
      <c r="Q101" s="383">
        <v>78</v>
      </c>
      <c r="R101" s="383">
        <v>66</v>
      </c>
      <c r="S101" s="383">
        <v>28</v>
      </c>
      <c r="T101" s="383">
        <v>24</v>
      </c>
      <c r="U101" s="383">
        <v>6</v>
      </c>
      <c r="V101" s="383">
        <v>118</v>
      </c>
      <c r="W101" s="383">
        <v>22</v>
      </c>
      <c r="X101" s="383">
        <v>53</v>
      </c>
      <c r="Y101" s="383">
        <v>56</v>
      </c>
    </row>
    <row r="102" spans="1:25" ht="12.75" customHeight="1" x14ac:dyDescent="0.2">
      <c r="A102" s="381" t="s">
        <v>958</v>
      </c>
      <c r="B102" s="381" t="s">
        <v>957</v>
      </c>
      <c r="C102" s="381" t="s">
        <v>853</v>
      </c>
      <c r="D102" s="381" t="s">
        <v>399</v>
      </c>
      <c r="E102" s="383">
        <v>0</v>
      </c>
      <c r="F102" s="383">
        <v>425</v>
      </c>
      <c r="G102" s="383">
        <v>879</v>
      </c>
      <c r="H102" s="383">
        <v>223</v>
      </c>
      <c r="I102" s="383">
        <v>84</v>
      </c>
      <c r="J102" s="383">
        <v>16</v>
      </c>
      <c r="K102" s="383">
        <v>102</v>
      </c>
      <c r="L102" s="383">
        <v>15</v>
      </c>
      <c r="M102" s="383">
        <v>336</v>
      </c>
      <c r="N102" s="383">
        <v>37</v>
      </c>
      <c r="O102" s="383">
        <v>47</v>
      </c>
      <c r="P102" s="383">
        <v>86</v>
      </c>
      <c r="Q102" s="383">
        <v>77</v>
      </c>
      <c r="R102" s="383">
        <v>50</v>
      </c>
      <c r="S102" s="383">
        <v>39</v>
      </c>
      <c r="T102" s="383">
        <v>22</v>
      </c>
      <c r="U102" s="383">
        <v>17</v>
      </c>
      <c r="V102" s="383">
        <v>218</v>
      </c>
      <c r="W102" s="383">
        <v>30</v>
      </c>
      <c r="X102" s="383">
        <v>68</v>
      </c>
      <c r="Y102" s="383">
        <v>91</v>
      </c>
    </row>
    <row r="103" spans="1:25" ht="12.75" customHeight="1" x14ac:dyDescent="0.2">
      <c r="A103" s="381" t="s">
        <v>956</v>
      </c>
      <c r="B103" s="381" t="s">
        <v>955</v>
      </c>
      <c r="C103" s="381" t="s">
        <v>853</v>
      </c>
      <c r="D103" s="381" t="s">
        <v>399</v>
      </c>
      <c r="E103" s="383">
        <v>0</v>
      </c>
      <c r="F103" s="383">
        <v>566</v>
      </c>
      <c r="G103" s="383">
        <v>1267</v>
      </c>
      <c r="H103" s="383">
        <v>268</v>
      </c>
      <c r="I103" s="383">
        <v>132</v>
      </c>
      <c r="J103" s="383">
        <v>20</v>
      </c>
      <c r="K103" s="383">
        <v>146</v>
      </c>
      <c r="L103" s="383">
        <v>23</v>
      </c>
      <c r="M103" s="383">
        <v>531</v>
      </c>
      <c r="N103" s="383">
        <v>73</v>
      </c>
      <c r="O103" s="383">
        <v>63</v>
      </c>
      <c r="P103" s="383">
        <v>125</v>
      </c>
      <c r="Q103" s="383">
        <v>99</v>
      </c>
      <c r="R103" s="383">
        <v>90</v>
      </c>
      <c r="S103" s="383">
        <v>81</v>
      </c>
      <c r="T103" s="383">
        <v>10</v>
      </c>
      <c r="U103" s="383">
        <v>18</v>
      </c>
      <c r="V103" s="383">
        <v>267</v>
      </c>
      <c r="W103" s="383">
        <v>57</v>
      </c>
      <c r="X103" s="383">
        <v>120</v>
      </c>
      <c r="Y103" s="383">
        <v>147</v>
      </c>
    </row>
    <row r="104" spans="1:25" ht="12.75" customHeight="1" x14ac:dyDescent="0.2">
      <c r="A104" s="381" t="s">
        <v>954</v>
      </c>
      <c r="B104" s="381" t="s">
        <v>953</v>
      </c>
      <c r="C104" s="381" t="s">
        <v>853</v>
      </c>
      <c r="D104" s="381" t="s">
        <v>399</v>
      </c>
      <c r="E104" s="383">
        <v>0</v>
      </c>
      <c r="F104" s="383">
        <v>1227</v>
      </c>
      <c r="G104" s="383">
        <v>2794</v>
      </c>
      <c r="H104" s="383">
        <v>547</v>
      </c>
      <c r="I104" s="383">
        <v>372</v>
      </c>
      <c r="J104" s="383">
        <v>44</v>
      </c>
      <c r="K104" s="383">
        <v>264</v>
      </c>
      <c r="L104" s="383">
        <v>63</v>
      </c>
      <c r="M104" s="383">
        <v>1252</v>
      </c>
      <c r="N104" s="383">
        <v>158</v>
      </c>
      <c r="O104" s="383">
        <v>174</v>
      </c>
      <c r="P104" s="383">
        <v>339</v>
      </c>
      <c r="Q104" s="383">
        <v>259</v>
      </c>
      <c r="R104" s="383">
        <v>169</v>
      </c>
      <c r="S104" s="383">
        <v>153</v>
      </c>
      <c r="T104" s="383">
        <v>21</v>
      </c>
      <c r="U104" s="383">
        <v>53</v>
      </c>
      <c r="V104" s="383">
        <v>808</v>
      </c>
      <c r="W104" s="383">
        <v>104</v>
      </c>
      <c r="X104" s="383">
        <v>253</v>
      </c>
      <c r="Y104" s="383">
        <v>416</v>
      </c>
    </row>
    <row r="105" spans="1:25" ht="12.75" customHeight="1" x14ac:dyDescent="0.2">
      <c r="A105" s="381" t="s">
        <v>952</v>
      </c>
      <c r="B105" s="381" t="s">
        <v>951</v>
      </c>
      <c r="C105" s="381" t="s">
        <v>853</v>
      </c>
      <c r="D105" s="381" t="s">
        <v>399</v>
      </c>
      <c r="E105" s="383">
        <v>0</v>
      </c>
      <c r="F105" s="383">
        <v>461</v>
      </c>
      <c r="G105" s="383">
        <v>967</v>
      </c>
      <c r="H105" s="383">
        <v>225</v>
      </c>
      <c r="I105" s="383">
        <v>116</v>
      </c>
      <c r="J105" s="383">
        <v>23</v>
      </c>
      <c r="K105" s="383">
        <v>97</v>
      </c>
      <c r="L105" s="383">
        <v>20</v>
      </c>
      <c r="M105" s="383">
        <v>388</v>
      </c>
      <c r="N105" s="383">
        <v>42</v>
      </c>
      <c r="O105" s="383">
        <v>64</v>
      </c>
      <c r="P105" s="383">
        <v>84</v>
      </c>
      <c r="Q105" s="383">
        <v>94</v>
      </c>
      <c r="R105" s="383">
        <v>51</v>
      </c>
      <c r="S105" s="383">
        <v>53</v>
      </c>
      <c r="T105" s="383">
        <v>8</v>
      </c>
      <c r="U105" s="383">
        <v>26</v>
      </c>
      <c r="V105" s="383">
        <v>246</v>
      </c>
      <c r="W105" s="383">
        <v>35</v>
      </c>
      <c r="X105" s="383">
        <v>111</v>
      </c>
      <c r="Y105" s="383">
        <v>138</v>
      </c>
    </row>
    <row r="106" spans="1:25" ht="12.75" customHeight="1" x14ac:dyDescent="0.2">
      <c r="A106" s="381" t="s">
        <v>950</v>
      </c>
      <c r="B106" s="381" t="s">
        <v>949</v>
      </c>
      <c r="C106" s="381" t="s">
        <v>853</v>
      </c>
      <c r="D106" s="381" t="s">
        <v>399</v>
      </c>
      <c r="E106" s="383">
        <v>0</v>
      </c>
      <c r="F106" s="383">
        <v>644</v>
      </c>
      <c r="G106" s="383">
        <v>1628</v>
      </c>
      <c r="H106" s="383">
        <v>217</v>
      </c>
      <c r="I106" s="383">
        <v>166</v>
      </c>
      <c r="J106" s="383">
        <v>18</v>
      </c>
      <c r="K106" s="383">
        <v>243</v>
      </c>
      <c r="L106" s="383">
        <v>39</v>
      </c>
      <c r="M106" s="383">
        <v>721</v>
      </c>
      <c r="N106" s="383">
        <v>119</v>
      </c>
      <c r="O106" s="383">
        <v>113</v>
      </c>
      <c r="P106" s="383">
        <v>179</v>
      </c>
      <c r="Q106" s="383">
        <v>140</v>
      </c>
      <c r="R106" s="383">
        <v>111</v>
      </c>
      <c r="S106" s="383">
        <v>59</v>
      </c>
      <c r="T106" s="383">
        <v>18</v>
      </c>
      <c r="U106" s="383">
        <v>35</v>
      </c>
      <c r="V106" s="383">
        <v>259</v>
      </c>
      <c r="W106" s="383">
        <v>35</v>
      </c>
      <c r="X106" s="383">
        <v>131</v>
      </c>
      <c r="Y106" s="383">
        <v>151</v>
      </c>
    </row>
    <row r="107" spans="1:25" ht="12.75" customHeight="1" x14ac:dyDescent="0.2">
      <c r="A107" s="381" t="s">
        <v>948</v>
      </c>
      <c r="B107" s="381" t="s">
        <v>947</v>
      </c>
      <c r="C107" s="381" t="s">
        <v>853</v>
      </c>
      <c r="D107" s="381" t="s">
        <v>399</v>
      </c>
      <c r="E107" s="383">
        <v>0</v>
      </c>
      <c r="F107" s="383">
        <v>1345</v>
      </c>
      <c r="G107" s="383">
        <v>3041</v>
      </c>
      <c r="H107" s="383">
        <v>566</v>
      </c>
      <c r="I107" s="383">
        <v>449</v>
      </c>
      <c r="J107" s="383">
        <v>68</v>
      </c>
      <c r="K107" s="383">
        <v>262</v>
      </c>
      <c r="L107" s="383">
        <v>45</v>
      </c>
      <c r="M107" s="383">
        <v>1369</v>
      </c>
      <c r="N107" s="383">
        <v>209</v>
      </c>
      <c r="O107" s="383">
        <v>185</v>
      </c>
      <c r="P107" s="383">
        <v>337</v>
      </c>
      <c r="Q107" s="383">
        <v>272</v>
      </c>
      <c r="R107" s="383">
        <v>207</v>
      </c>
      <c r="S107" s="383">
        <v>159</v>
      </c>
      <c r="T107" s="383">
        <v>96</v>
      </c>
      <c r="U107" s="383">
        <v>84</v>
      </c>
      <c r="V107" s="383">
        <v>862</v>
      </c>
      <c r="W107" s="383">
        <v>100</v>
      </c>
      <c r="X107" s="383">
        <v>283</v>
      </c>
      <c r="Y107" s="383">
        <v>444</v>
      </c>
    </row>
    <row r="108" spans="1:25" ht="12.75" customHeight="1" x14ac:dyDescent="0.2">
      <c r="A108" s="381" t="s">
        <v>946</v>
      </c>
      <c r="B108" s="381" t="s">
        <v>945</v>
      </c>
      <c r="C108" s="381" t="s">
        <v>853</v>
      </c>
      <c r="D108" s="381" t="s">
        <v>399</v>
      </c>
      <c r="E108" s="383">
        <v>0</v>
      </c>
      <c r="F108" s="383">
        <v>849</v>
      </c>
      <c r="G108" s="383">
        <v>2142</v>
      </c>
      <c r="H108" s="383">
        <v>306</v>
      </c>
      <c r="I108" s="383">
        <v>234</v>
      </c>
      <c r="J108" s="383">
        <v>35</v>
      </c>
      <c r="K108" s="383">
        <v>274</v>
      </c>
      <c r="L108" s="383">
        <v>48</v>
      </c>
      <c r="M108" s="383">
        <v>981</v>
      </c>
      <c r="N108" s="383">
        <v>159</v>
      </c>
      <c r="O108" s="383">
        <v>149</v>
      </c>
      <c r="P108" s="383">
        <v>245</v>
      </c>
      <c r="Q108" s="383">
        <v>199</v>
      </c>
      <c r="R108" s="383">
        <v>135</v>
      </c>
      <c r="S108" s="383">
        <v>94</v>
      </c>
      <c r="T108" s="383">
        <v>29</v>
      </c>
      <c r="U108" s="383">
        <v>61</v>
      </c>
      <c r="V108" s="383">
        <v>445</v>
      </c>
      <c r="W108" s="383">
        <v>40</v>
      </c>
      <c r="X108" s="383">
        <v>172</v>
      </c>
      <c r="Y108" s="383">
        <v>253</v>
      </c>
    </row>
    <row r="109" spans="1:25" ht="12.75" customHeight="1" x14ac:dyDescent="0.2">
      <c r="A109" s="381" t="s">
        <v>944</v>
      </c>
      <c r="B109" s="381" t="s">
        <v>943</v>
      </c>
      <c r="C109" s="381" t="s">
        <v>853</v>
      </c>
      <c r="D109" s="381" t="s">
        <v>399</v>
      </c>
      <c r="E109" s="383">
        <v>3</v>
      </c>
      <c r="F109" s="383"/>
      <c r="G109" s="383"/>
      <c r="H109" s="383"/>
      <c r="I109" s="383"/>
      <c r="J109" s="383"/>
      <c r="K109" s="383"/>
      <c r="L109" s="383"/>
      <c r="M109" s="383"/>
      <c r="N109" s="383"/>
      <c r="O109" s="383"/>
      <c r="P109" s="383"/>
      <c r="Q109" s="383"/>
      <c r="R109" s="383"/>
      <c r="S109" s="383"/>
      <c r="T109" s="383"/>
      <c r="U109" s="383"/>
      <c r="V109" s="383"/>
      <c r="W109" s="383"/>
      <c r="X109" s="383"/>
      <c r="Y109" s="383"/>
    </row>
    <row r="110" spans="1:25" ht="12.75" customHeight="1" x14ac:dyDescent="0.2">
      <c r="A110" s="381" t="s">
        <v>942</v>
      </c>
      <c r="B110" s="381" t="s">
        <v>941</v>
      </c>
      <c r="C110" s="381" t="s">
        <v>853</v>
      </c>
      <c r="D110" s="381" t="s">
        <v>399</v>
      </c>
      <c r="E110" s="383">
        <v>0</v>
      </c>
      <c r="F110" s="383">
        <v>503</v>
      </c>
      <c r="G110" s="383">
        <v>1285</v>
      </c>
      <c r="H110" s="383">
        <v>178</v>
      </c>
      <c r="I110" s="383">
        <v>106</v>
      </c>
      <c r="J110" s="383">
        <v>23</v>
      </c>
      <c r="K110" s="383">
        <v>196</v>
      </c>
      <c r="L110" s="383">
        <v>45</v>
      </c>
      <c r="M110" s="383">
        <v>562</v>
      </c>
      <c r="N110" s="383">
        <v>86</v>
      </c>
      <c r="O110" s="383">
        <v>86</v>
      </c>
      <c r="P110" s="383">
        <v>139</v>
      </c>
      <c r="Q110" s="383">
        <v>122</v>
      </c>
      <c r="R110" s="383">
        <v>71</v>
      </c>
      <c r="S110" s="383">
        <v>58</v>
      </c>
      <c r="T110" s="383">
        <v>12</v>
      </c>
      <c r="U110" s="383">
        <v>27</v>
      </c>
      <c r="V110" s="383">
        <v>119</v>
      </c>
      <c r="W110" s="383">
        <v>29</v>
      </c>
      <c r="X110" s="383">
        <v>126</v>
      </c>
      <c r="Y110" s="383">
        <v>156</v>
      </c>
    </row>
    <row r="111" spans="1:25" ht="12.75" customHeight="1" x14ac:dyDescent="0.2">
      <c r="A111" s="381" t="s">
        <v>940</v>
      </c>
      <c r="B111" s="381" t="s">
        <v>939</v>
      </c>
      <c r="C111" s="381" t="s">
        <v>853</v>
      </c>
      <c r="D111" s="381" t="s">
        <v>399</v>
      </c>
      <c r="E111" s="383">
        <v>3</v>
      </c>
      <c r="F111" s="383"/>
      <c r="G111" s="383"/>
      <c r="H111" s="383"/>
      <c r="I111" s="383"/>
      <c r="J111" s="383"/>
      <c r="K111" s="383"/>
      <c r="L111" s="383"/>
      <c r="M111" s="383"/>
      <c r="N111" s="383"/>
      <c r="O111" s="383"/>
      <c r="P111" s="383"/>
      <c r="Q111" s="383"/>
      <c r="R111" s="383"/>
      <c r="S111" s="383"/>
      <c r="T111" s="383"/>
      <c r="U111" s="383"/>
      <c r="V111" s="383"/>
      <c r="W111" s="383"/>
      <c r="X111" s="383"/>
      <c r="Y111" s="383"/>
    </row>
    <row r="112" spans="1:25" ht="12.75" customHeight="1" x14ac:dyDescent="0.2">
      <c r="A112" s="381" t="s">
        <v>938</v>
      </c>
      <c r="B112" s="381" t="s">
        <v>937</v>
      </c>
      <c r="C112" s="381" t="s">
        <v>853</v>
      </c>
      <c r="D112" s="381" t="s">
        <v>399</v>
      </c>
      <c r="E112" s="383">
        <v>0</v>
      </c>
      <c r="F112" s="383">
        <v>295</v>
      </c>
      <c r="G112" s="383">
        <v>763</v>
      </c>
      <c r="H112" s="383">
        <v>107</v>
      </c>
      <c r="I112" s="383">
        <v>48</v>
      </c>
      <c r="J112" s="383">
        <v>6</v>
      </c>
      <c r="K112" s="383">
        <v>134</v>
      </c>
      <c r="L112" s="383">
        <v>26</v>
      </c>
      <c r="M112" s="383">
        <v>328</v>
      </c>
      <c r="N112" s="383">
        <v>38</v>
      </c>
      <c r="O112" s="383">
        <v>41</v>
      </c>
      <c r="P112" s="383">
        <v>82</v>
      </c>
      <c r="Q112" s="383">
        <v>74</v>
      </c>
      <c r="R112" s="383">
        <v>52</v>
      </c>
      <c r="S112" s="383">
        <v>41</v>
      </c>
      <c r="T112" s="383">
        <v>5</v>
      </c>
      <c r="U112" s="383">
        <v>8</v>
      </c>
      <c r="V112" s="383">
        <v>53</v>
      </c>
      <c r="W112" s="383">
        <v>49</v>
      </c>
      <c r="X112" s="383">
        <v>46</v>
      </c>
      <c r="Y112" s="383">
        <v>56</v>
      </c>
    </row>
    <row r="113" spans="1:25" ht="12.75" customHeight="1" x14ac:dyDescent="0.2">
      <c r="A113" s="381" t="s">
        <v>936</v>
      </c>
      <c r="B113" s="381" t="s">
        <v>935</v>
      </c>
      <c r="C113" s="381" t="s">
        <v>853</v>
      </c>
      <c r="D113" s="381" t="s">
        <v>399</v>
      </c>
      <c r="E113" s="383">
        <v>0</v>
      </c>
      <c r="F113" s="383">
        <v>585</v>
      </c>
      <c r="G113" s="383">
        <v>1393</v>
      </c>
      <c r="H113" s="383">
        <v>244</v>
      </c>
      <c r="I113" s="383">
        <v>113</v>
      </c>
      <c r="J113" s="383">
        <v>30</v>
      </c>
      <c r="K113" s="383">
        <v>198</v>
      </c>
      <c r="L113" s="383">
        <v>40</v>
      </c>
      <c r="M113" s="383">
        <v>578</v>
      </c>
      <c r="N113" s="383">
        <v>83</v>
      </c>
      <c r="O113" s="383">
        <v>69</v>
      </c>
      <c r="P113" s="383">
        <v>152</v>
      </c>
      <c r="Q113" s="383">
        <v>135</v>
      </c>
      <c r="R113" s="383">
        <v>84</v>
      </c>
      <c r="S113" s="383">
        <v>55</v>
      </c>
      <c r="T113" s="383"/>
      <c r="U113" s="383">
        <v>27</v>
      </c>
      <c r="V113" s="383">
        <v>163</v>
      </c>
      <c r="W113" s="383">
        <v>81</v>
      </c>
      <c r="X113" s="383">
        <v>117</v>
      </c>
      <c r="Y113" s="383">
        <v>156</v>
      </c>
    </row>
    <row r="114" spans="1:25" ht="12.75" customHeight="1" x14ac:dyDescent="0.2">
      <c r="A114" s="381" t="s">
        <v>934</v>
      </c>
      <c r="B114" s="381" t="s">
        <v>933</v>
      </c>
      <c r="C114" s="381" t="s">
        <v>853</v>
      </c>
      <c r="D114" s="381" t="s">
        <v>399</v>
      </c>
      <c r="E114" s="383">
        <v>3</v>
      </c>
      <c r="F114" s="383"/>
      <c r="G114" s="383"/>
      <c r="H114" s="383"/>
      <c r="I114" s="383"/>
      <c r="J114" s="383"/>
      <c r="K114" s="383"/>
      <c r="L114" s="383"/>
      <c r="M114" s="383"/>
      <c r="N114" s="383"/>
      <c r="O114" s="383"/>
      <c r="P114" s="383"/>
      <c r="Q114" s="383"/>
      <c r="R114" s="383"/>
      <c r="S114" s="383"/>
      <c r="T114" s="383"/>
      <c r="U114" s="383"/>
      <c r="V114" s="383"/>
      <c r="W114" s="383"/>
      <c r="X114" s="383"/>
      <c r="Y114" s="383"/>
    </row>
    <row r="115" spans="1:25" ht="12.75" customHeight="1" x14ac:dyDescent="0.2">
      <c r="A115" s="381" t="s">
        <v>932</v>
      </c>
      <c r="B115" s="381" t="s">
        <v>931</v>
      </c>
      <c r="C115" s="381" t="s">
        <v>853</v>
      </c>
      <c r="D115" s="381" t="s">
        <v>399</v>
      </c>
      <c r="E115" s="383">
        <v>0</v>
      </c>
      <c r="F115" s="383">
        <v>1093</v>
      </c>
      <c r="G115" s="383">
        <v>2093</v>
      </c>
      <c r="H115" s="383">
        <v>627</v>
      </c>
      <c r="I115" s="383">
        <v>261</v>
      </c>
      <c r="J115" s="383">
        <v>57</v>
      </c>
      <c r="K115" s="383">
        <v>148</v>
      </c>
      <c r="L115" s="383">
        <v>36</v>
      </c>
      <c r="M115" s="383">
        <v>791</v>
      </c>
      <c r="N115" s="383">
        <v>121</v>
      </c>
      <c r="O115" s="383">
        <v>125</v>
      </c>
      <c r="P115" s="383">
        <v>184</v>
      </c>
      <c r="Q115" s="383">
        <v>155</v>
      </c>
      <c r="R115" s="383">
        <v>120</v>
      </c>
      <c r="S115" s="383">
        <v>86</v>
      </c>
      <c r="T115" s="383">
        <v>45</v>
      </c>
      <c r="U115" s="383">
        <v>57</v>
      </c>
      <c r="V115" s="383">
        <v>722</v>
      </c>
      <c r="W115" s="383">
        <v>77</v>
      </c>
      <c r="X115" s="383">
        <v>230</v>
      </c>
      <c r="Y115" s="383">
        <v>355</v>
      </c>
    </row>
    <row r="116" spans="1:25" ht="12.75" customHeight="1" x14ac:dyDescent="0.2">
      <c r="A116" s="381" t="s">
        <v>930</v>
      </c>
      <c r="B116" s="381" t="s">
        <v>929</v>
      </c>
      <c r="C116" s="381" t="s">
        <v>853</v>
      </c>
      <c r="D116" s="381" t="s">
        <v>399</v>
      </c>
      <c r="E116" s="383">
        <v>0</v>
      </c>
      <c r="F116" s="383">
        <v>732</v>
      </c>
      <c r="G116" s="383">
        <v>1455</v>
      </c>
      <c r="H116" s="383">
        <v>407</v>
      </c>
      <c r="I116" s="383">
        <v>179</v>
      </c>
      <c r="J116" s="383">
        <v>36</v>
      </c>
      <c r="K116" s="383">
        <v>110</v>
      </c>
      <c r="L116" s="383">
        <v>29</v>
      </c>
      <c r="M116" s="383">
        <v>572</v>
      </c>
      <c r="N116" s="383">
        <v>77</v>
      </c>
      <c r="O116" s="383">
        <v>65</v>
      </c>
      <c r="P116" s="383">
        <v>146</v>
      </c>
      <c r="Q116" s="383">
        <v>113</v>
      </c>
      <c r="R116" s="383">
        <v>88</v>
      </c>
      <c r="S116" s="383">
        <v>83</v>
      </c>
      <c r="T116" s="383">
        <v>17</v>
      </c>
      <c r="U116" s="383">
        <v>30</v>
      </c>
      <c r="V116" s="383">
        <v>434</v>
      </c>
      <c r="W116" s="383">
        <v>38</v>
      </c>
      <c r="X116" s="383">
        <v>153</v>
      </c>
      <c r="Y116" s="383">
        <v>283</v>
      </c>
    </row>
    <row r="117" spans="1:25" ht="12.75" customHeight="1" x14ac:dyDescent="0.2">
      <c r="A117" s="381" t="s">
        <v>928</v>
      </c>
      <c r="B117" s="381" t="s">
        <v>927</v>
      </c>
      <c r="C117" s="381" t="s">
        <v>853</v>
      </c>
      <c r="D117" s="381" t="s">
        <v>399</v>
      </c>
      <c r="E117" s="383">
        <v>0</v>
      </c>
      <c r="F117" s="383">
        <v>882</v>
      </c>
      <c r="G117" s="383">
        <v>2278</v>
      </c>
      <c r="H117" s="383">
        <v>340</v>
      </c>
      <c r="I117" s="383">
        <v>290</v>
      </c>
      <c r="J117" s="383">
        <v>42</v>
      </c>
      <c r="K117" s="383">
        <v>210</v>
      </c>
      <c r="L117" s="383">
        <v>55</v>
      </c>
      <c r="M117" s="383">
        <v>1145</v>
      </c>
      <c r="N117" s="383">
        <v>199</v>
      </c>
      <c r="O117" s="383">
        <v>194</v>
      </c>
      <c r="P117" s="383">
        <v>297</v>
      </c>
      <c r="Q117" s="383">
        <v>224</v>
      </c>
      <c r="R117" s="383">
        <v>134</v>
      </c>
      <c r="S117" s="383">
        <v>97</v>
      </c>
      <c r="T117" s="383">
        <v>66</v>
      </c>
      <c r="U117" s="383">
        <v>82</v>
      </c>
      <c r="V117" s="383">
        <v>530</v>
      </c>
      <c r="W117" s="383">
        <v>32</v>
      </c>
      <c r="X117" s="383">
        <v>191</v>
      </c>
      <c r="Y117" s="383">
        <v>334</v>
      </c>
    </row>
    <row r="118" spans="1:25" ht="12.75" customHeight="1" x14ac:dyDescent="0.2">
      <c r="A118" s="381" t="s">
        <v>926</v>
      </c>
      <c r="B118" s="381" t="s">
        <v>925</v>
      </c>
      <c r="C118" s="381" t="s">
        <v>853</v>
      </c>
      <c r="D118" s="381" t="s">
        <v>399</v>
      </c>
      <c r="E118" s="383">
        <v>0</v>
      </c>
      <c r="F118" s="383">
        <v>1454</v>
      </c>
      <c r="G118" s="383">
        <v>3721</v>
      </c>
      <c r="H118" s="383">
        <v>516</v>
      </c>
      <c r="I118" s="383">
        <v>517</v>
      </c>
      <c r="J118" s="383">
        <v>62</v>
      </c>
      <c r="K118" s="383">
        <v>359</v>
      </c>
      <c r="L118" s="383">
        <v>85</v>
      </c>
      <c r="M118" s="383">
        <v>1833</v>
      </c>
      <c r="N118" s="383">
        <v>275</v>
      </c>
      <c r="O118" s="383">
        <v>280</v>
      </c>
      <c r="P118" s="383">
        <v>477</v>
      </c>
      <c r="Q118" s="383">
        <v>388</v>
      </c>
      <c r="R118" s="383">
        <v>246</v>
      </c>
      <c r="S118" s="383">
        <v>167</v>
      </c>
      <c r="T118" s="383">
        <v>71</v>
      </c>
      <c r="U118" s="383">
        <v>122</v>
      </c>
      <c r="V118" s="383">
        <v>840</v>
      </c>
      <c r="W118" s="383">
        <v>83</v>
      </c>
      <c r="X118" s="383">
        <v>362</v>
      </c>
      <c r="Y118" s="383">
        <v>471</v>
      </c>
    </row>
    <row r="119" spans="1:25" ht="12.75" customHeight="1" x14ac:dyDescent="0.2">
      <c r="A119" s="381" t="s">
        <v>924</v>
      </c>
      <c r="B119" s="381" t="s">
        <v>923</v>
      </c>
      <c r="C119" s="381" t="s">
        <v>853</v>
      </c>
      <c r="D119" s="381" t="s">
        <v>399</v>
      </c>
      <c r="E119" s="383">
        <v>0</v>
      </c>
      <c r="F119" s="383">
        <v>823</v>
      </c>
      <c r="G119" s="383">
        <v>1822</v>
      </c>
      <c r="H119" s="383">
        <v>347</v>
      </c>
      <c r="I119" s="383">
        <v>298</v>
      </c>
      <c r="J119" s="383">
        <v>29</v>
      </c>
      <c r="K119" s="383">
        <v>149</v>
      </c>
      <c r="L119" s="383">
        <v>35</v>
      </c>
      <c r="M119" s="383">
        <v>820</v>
      </c>
      <c r="N119" s="383">
        <v>120</v>
      </c>
      <c r="O119" s="383">
        <v>120</v>
      </c>
      <c r="P119" s="383">
        <v>211</v>
      </c>
      <c r="Q119" s="383">
        <v>143</v>
      </c>
      <c r="R119" s="383">
        <v>139</v>
      </c>
      <c r="S119" s="383">
        <v>87</v>
      </c>
      <c r="T119" s="383">
        <v>36</v>
      </c>
      <c r="U119" s="383">
        <v>42</v>
      </c>
      <c r="V119" s="383">
        <v>536</v>
      </c>
      <c r="W119" s="383">
        <v>40</v>
      </c>
      <c r="X119" s="383">
        <v>194</v>
      </c>
      <c r="Y119" s="383">
        <v>295</v>
      </c>
    </row>
    <row r="120" spans="1:25" ht="12.75" customHeight="1" x14ac:dyDescent="0.2">
      <c r="A120" s="381" t="s">
        <v>922</v>
      </c>
      <c r="B120" s="381" t="s">
        <v>921</v>
      </c>
      <c r="C120" s="381" t="s">
        <v>853</v>
      </c>
      <c r="D120" s="381" t="s">
        <v>399</v>
      </c>
      <c r="E120" s="383">
        <v>5</v>
      </c>
      <c r="F120" s="383"/>
      <c r="G120" s="383"/>
      <c r="H120" s="383"/>
      <c r="I120" s="383"/>
      <c r="J120" s="383"/>
      <c r="K120" s="383"/>
      <c r="L120" s="383"/>
      <c r="M120" s="383"/>
      <c r="N120" s="383"/>
      <c r="O120" s="383"/>
      <c r="P120" s="383"/>
      <c r="Q120" s="383"/>
      <c r="R120" s="383"/>
      <c r="S120" s="383"/>
      <c r="T120" s="383"/>
      <c r="U120" s="383"/>
      <c r="V120" s="383"/>
      <c r="W120" s="383"/>
      <c r="X120" s="383"/>
      <c r="Y120" s="383"/>
    </row>
    <row r="121" spans="1:25" x14ac:dyDescent="0.2">
      <c r="A121" s="381" t="s">
        <v>920</v>
      </c>
      <c r="B121" s="381" t="s">
        <v>919</v>
      </c>
      <c r="C121" s="381" t="s">
        <v>853</v>
      </c>
      <c r="D121" s="381" t="s">
        <v>399</v>
      </c>
      <c r="E121" s="383">
        <v>0</v>
      </c>
      <c r="F121" s="383">
        <v>1379</v>
      </c>
      <c r="G121" s="383">
        <v>3118</v>
      </c>
      <c r="H121" s="383">
        <v>610</v>
      </c>
      <c r="I121" s="383">
        <v>467</v>
      </c>
      <c r="J121" s="383">
        <v>69</v>
      </c>
      <c r="K121" s="383">
        <v>233</v>
      </c>
      <c r="L121" s="383">
        <v>54</v>
      </c>
      <c r="M121" s="383">
        <v>1435</v>
      </c>
      <c r="N121" s="383">
        <v>204</v>
      </c>
      <c r="O121" s="383">
        <v>252</v>
      </c>
      <c r="P121" s="383">
        <v>351</v>
      </c>
      <c r="Q121" s="383">
        <v>282</v>
      </c>
      <c r="R121" s="383">
        <v>184</v>
      </c>
      <c r="S121" s="383">
        <v>162</v>
      </c>
      <c r="T121" s="383">
        <v>23</v>
      </c>
      <c r="U121" s="383">
        <v>84</v>
      </c>
      <c r="V121" s="383">
        <v>984</v>
      </c>
      <c r="W121" s="383">
        <v>101</v>
      </c>
      <c r="X121" s="383">
        <v>298</v>
      </c>
      <c r="Y121" s="383">
        <v>553</v>
      </c>
    </row>
    <row r="122" spans="1:25" x14ac:dyDescent="0.2">
      <c r="A122" s="381" t="s">
        <v>918</v>
      </c>
      <c r="B122" s="381" t="s">
        <v>917</v>
      </c>
      <c r="C122" s="381" t="s">
        <v>853</v>
      </c>
      <c r="D122" s="381" t="s">
        <v>399</v>
      </c>
      <c r="E122" s="383">
        <v>0</v>
      </c>
      <c r="F122" s="383">
        <v>1138</v>
      </c>
      <c r="G122" s="383">
        <v>2520</v>
      </c>
      <c r="H122" s="383">
        <v>533</v>
      </c>
      <c r="I122" s="383">
        <v>314</v>
      </c>
      <c r="J122" s="383">
        <v>72</v>
      </c>
      <c r="K122" s="383">
        <v>219</v>
      </c>
      <c r="L122" s="383">
        <v>47</v>
      </c>
      <c r="M122" s="383">
        <v>1087</v>
      </c>
      <c r="N122" s="383">
        <v>148</v>
      </c>
      <c r="O122" s="383">
        <v>155</v>
      </c>
      <c r="P122" s="383">
        <v>257</v>
      </c>
      <c r="Q122" s="383">
        <v>215</v>
      </c>
      <c r="R122" s="383">
        <v>185</v>
      </c>
      <c r="S122" s="383">
        <v>127</v>
      </c>
      <c r="T122" s="383">
        <v>34</v>
      </c>
      <c r="U122" s="383">
        <v>76</v>
      </c>
      <c r="V122" s="383">
        <v>719</v>
      </c>
      <c r="W122" s="383">
        <v>81</v>
      </c>
      <c r="X122" s="383">
        <v>252</v>
      </c>
      <c r="Y122" s="383">
        <v>481</v>
      </c>
    </row>
    <row r="123" spans="1:25" x14ac:dyDescent="0.2">
      <c r="A123" s="381" t="s">
        <v>916</v>
      </c>
      <c r="B123" s="381" t="s">
        <v>915</v>
      </c>
      <c r="C123" s="381" t="s">
        <v>853</v>
      </c>
      <c r="D123" s="381" t="s">
        <v>399</v>
      </c>
      <c r="E123" s="383">
        <v>0</v>
      </c>
      <c r="F123" s="383">
        <v>1004</v>
      </c>
      <c r="G123" s="383">
        <v>1925</v>
      </c>
      <c r="H123" s="383">
        <v>581</v>
      </c>
      <c r="I123" s="383">
        <v>238</v>
      </c>
      <c r="J123" s="383">
        <v>54</v>
      </c>
      <c r="K123" s="383">
        <v>131</v>
      </c>
      <c r="L123" s="383">
        <v>29</v>
      </c>
      <c r="M123" s="383">
        <v>730</v>
      </c>
      <c r="N123" s="383">
        <v>108</v>
      </c>
      <c r="O123" s="383">
        <v>116</v>
      </c>
      <c r="P123" s="383">
        <v>170</v>
      </c>
      <c r="Q123" s="383">
        <v>131</v>
      </c>
      <c r="R123" s="383">
        <v>101</v>
      </c>
      <c r="S123" s="383">
        <v>104</v>
      </c>
      <c r="T123" s="383">
        <v>128</v>
      </c>
      <c r="U123" s="383">
        <v>79</v>
      </c>
      <c r="V123" s="383">
        <v>736</v>
      </c>
      <c r="W123" s="383">
        <v>72</v>
      </c>
      <c r="X123" s="383">
        <v>194</v>
      </c>
      <c r="Y123" s="383">
        <v>361</v>
      </c>
    </row>
    <row r="124" spans="1:25" x14ac:dyDescent="0.2">
      <c r="A124" s="381" t="s">
        <v>914</v>
      </c>
      <c r="B124" s="381" t="s">
        <v>913</v>
      </c>
      <c r="C124" s="381" t="s">
        <v>853</v>
      </c>
      <c r="D124" s="381" t="s">
        <v>399</v>
      </c>
      <c r="E124" s="383">
        <v>0</v>
      </c>
      <c r="F124" s="383">
        <v>1016</v>
      </c>
      <c r="G124" s="383">
        <v>1875</v>
      </c>
      <c r="H124" s="383">
        <v>616</v>
      </c>
      <c r="I124" s="383">
        <v>205</v>
      </c>
      <c r="J124" s="383">
        <v>49</v>
      </c>
      <c r="K124" s="383">
        <v>146</v>
      </c>
      <c r="L124" s="383">
        <v>35</v>
      </c>
      <c r="M124" s="383">
        <v>661</v>
      </c>
      <c r="N124" s="383">
        <v>112</v>
      </c>
      <c r="O124" s="383">
        <v>101</v>
      </c>
      <c r="P124" s="383">
        <v>176</v>
      </c>
      <c r="Q124" s="383">
        <v>106</v>
      </c>
      <c r="R124" s="383">
        <v>87</v>
      </c>
      <c r="S124" s="383">
        <v>79</v>
      </c>
      <c r="T124" s="383">
        <v>211</v>
      </c>
      <c r="U124" s="383">
        <v>86</v>
      </c>
      <c r="V124" s="383">
        <v>749</v>
      </c>
      <c r="W124" s="383">
        <v>56</v>
      </c>
      <c r="X124" s="383">
        <v>187</v>
      </c>
      <c r="Y124" s="383">
        <v>314</v>
      </c>
    </row>
    <row r="125" spans="1:25" x14ac:dyDescent="0.2">
      <c r="A125" s="381" t="s">
        <v>912</v>
      </c>
      <c r="B125" s="381" t="s">
        <v>911</v>
      </c>
      <c r="C125" s="381" t="s">
        <v>853</v>
      </c>
      <c r="D125" s="381" t="s">
        <v>399</v>
      </c>
      <c r="E125" s="383">
        <v>0</v>
      </c>
      <c r="F125" s="383">
        <v>1807</v>
      </c>
      <c r="G125" s="383">
        <v>3177</v>
      </c>
      <c r="H125" s="383">
        <v>1174</v>
      </c>
      <c r="I125" s="383">
        <v>287</v>
      </c>
      <c r="J125" s="383">
        <v>71</v>
      </c>
      <c r="K125" s="383">
        <v>275</v>
      </c>
      <c r="L125" s="383">
        <v>50</v>
      </c>
      <c r="M125" s="383">
        <v>1029</v>
      </c>
      <c r="N125" s="383">
        <v>172</v>
      </c>
      <c r="O125" s="383">
        <v>182</v>
      </c>
      <c r="P125" s="383">
        <v>247</v>
      </c>
      <c r="Q125" s="383">
        <v>186</v>
      </c>
      <c r="R125" s="383">
        <v>127</v>
      </c>
      <c r="S125" s="383">
        <v>115</v>
      </c>
      <c r="T125" s="383">
        <v>540</v>
      </c>
      <c r="U125" s="383">
        <v>170</v>
      </c>
      <c r="V125" s="383">
        <v>1282</v>
      </c>
      <c r="W125" s="383">
        <v>96</v>
      </c>
      <c r="X125" s="383">
        <v>308</v>
      </c>
      <c r="Y125" s="383">
        <v>419</v>
      </c>
    </row>
    <row r="126" spans="1:25" x14ac:dyDescent="0.2">
      <c r="A126" s="381" t="s">
        <v>910</v>
      </c>
      <c r="B126" s="381" t="s">
        <v>909</v>
      </c>
      <c r="C126" s="381" t="s">
        <v>853</v>
      </c>
      <c r="D126" s="381" t="s">
        <v>399</v>
      </c>
      <c r="E126" s="383">
        <v>0</v>
      </c>
      <c r="F126" s="383">
        <v>756</v>
      </c>
      <c r="G126" s="383">
        <v>1424</v>
      </c>
      <c r="H126" s="383">
        <v>437</v>
      </c>
      <c r="I126" s="383">
        <v>166</v>
      </c>
      <c r="J126" s="383">
        <v>48</v>
      </c>
      <c r="K126" s="383">
        <v>105</v>
      </c>
      <c r="L126" s="383">
        <v>30</v>
      </c>
      <c r="M126" s="383">
        <v>515</v>
      </c>
      <c r="N126" s="383">
        <v>71</v>
      </c>
      <c r="O126" s="383">
        <v>81</v>
      </c>
      <c r="P126" s="383">
        <v>125</v>
      </c>
      <c r="Q126" s="383">
        <v>96</v>
      </c>
      <c r="R126" s="383">
        <v>79</v>
      </c>
      <c r="S126" s="383">
        <v>63</v>
      </c>
      <c r="T126" s="383"/>
      <c r="U126" s="383">
        <v>37</v>
      </c>
      <c r="V126" s="383">
        <v>456</v>
      </c>
      <c r="W126" s="383">
        <v>61</v>
      </c>
      <c r="X126" s="383">
        <v>150</v>
      </c>
      <c r="Y126" s="383">
        <v>282</v>
      </c>
    </row>
    <row r="127" spans="1:25" x14ac:dyDescent="0.2">
      <c r="A127" s="381" t="s">
        <v>908</v>
      </c>
      <c r="B127" s="381" t="s">
        <v>907</v>
      </c>
      <c r="C127" s="381" t="s">
        <v>853</v>
      </c>
      <c r="D127" s="381" t="s">
        <v>399</v>
      </c>
      <c r="E127" s="383">
        <v>0</v>
      </c>
      <c r="F127" s="383">
        <v>631</v>
      </c>
      <c r="G127" s="383">
        <v>1210</v>
      </c>
      <c r="H127" s="383">
        <v>358</v>
      </c>
      <c r="I127" s="383">
        <v>156</v>
      </c>
      <c r="J127" s="383">
        <v>44</v>
      </c>
      <c r="K127" s="383">
        <v>73</v>
      </c>
      <c r="L127" s="383">
        <v>23</v>
      </c>
      <c r="M127" s="383">
        <v>455</v>
      </c>
      <c r="N127" s="383">
        <v>59</v>
      </c>
      <c r="O127" s="383">
        <v>48</v>
      </c>
      <c r="P127" s="383">
        <v>111</v>
      </c>
      <c r="Q127" s="383">
        <v>94</v>
      </c>
      <c r="R127" s="383">
        <v>72</v>
      </c>
      <c r="S127" s="383">
        <v>71</v>
      </c>
      <c r="T127" s="383"/>
      <c r="U127" s="383">
        <v>34</v>
      </c>
      <c r="V127" s="383">
        <v>393</v>
      </c>
      <c r="W127" s="383">
        <v>38</v>
      </c>
      <c r="X127" s="383">
        <v>148</v>
      </c>
      <c r="Y127" s="383">
        <v>274</v>
      </c>
    </row>
    <row r="128" spans="1:25" x14ac:dyDescent="0.2">
      <c r="A128" s="381" t="s">
        <v>906</v>
      </c>
      <c r="B128" s="381" t="s">
        <v>905</v>
      </c>
      <c r="C128" s="381" t="s">
        <v>853</v>
      </c>
      <c r="D128" s="381" t="s">
        <v>399</v>
      </c>
      <c r="E128" s="383">
        <v>0</v>
      </c>
      <c r="F128" s="383">
        <v>850</v>
      </c>
      <c r="G128" s="383">
        <v>1429</v>
      </c>
      <c r="H128" s="383">
        <v>589</v>
      </c>
      <c r="I128" s="383">
        <v>144</v>
      </c>
      <c r="J128" s="383">
        <v>29</v>
      </c>
      <c r="K128" s="383">
        <v>88</v>
      </c>
      <c r="L128" s="383">
        <v>25</v>
      </c>
      <c r="M128" s="383">
        <v>457</v>
      </c>
      <c r="N128" s="383">
        <v>54</v>
      </c>
      <c r="O128" s="383">
        <v>58</v>
      </c>
      <c r="P128" s="383">
        <v>102</v>
      </c>
      <c r="Q128" s="383">
        <v>101</v>
      </c>
      <c r="R128" s="383">
        <v>81</v>
      </c>
      <c r="S128" s="383">
        <v>61</v>
      </c>
      <c r="T128" s="383">
        <v>336</v>
      </c>
      <c r="U128" s="383">
        <v>31</v>
      </c>
      <c r="V128" s="383">
        <v>672</v>
      </c>
      <c r="W128" s="383">
        <v>32</v>
      </c>
      <c r="X128" s="383">
        <v>143</v>
      </c>
      <c r="Y128" s="383">
        <v>182</v>
      </c>
    </row>
    <row r="129" spans="1:25" x14ac:dyDescent="0.2">
      <c r="A129" s="381" t="s">
        <v>904</v>
      </c>
      <c r="B129" s="381" t="s">
        <v>903</v>
      </c>
      <c r="C129" s="381" t="s">
        <v>853</v>
      </c>
      <c r="D129" s="381" t="s">
        <v>399</v>
      </c>
      <c r="E129" s="383">
        <v>5</v>
      </c>
      <c r="F129" s="383"/>
      <c r="G129" s="383"/>
      <c r="H129" s="383"/>
      <c r="I129" s="383"/>
      <c r="J129" s="383"/>
      <c r="K129" s="383"/>
      <c r="L129" s="383"/>
      <c r="M129" s="383"/>
      <c r="N129" s="383"/>
      <c r="O129" s="383"/>
      <c r="P129" s="383"/>
      <c r="Q129" s="383"/>
      <c r="R129" s="383"/>
      <c r="S129" s="383"/>
      <c r="T129" s="383"/>
      <c r="U129" s="383"/>
      <c r="V129" s="383"/>
      <c r="W129" s="383"/>
      <c r="X129" s="383"/>
      <c r="Y129" s="383"/>
    </row>
    <row r="130" spans="1:25" x14ac:dyDescent="0.2">
      <c r="A130" s="381" t="s">
        <v>902</v>
      </c>
      <c r="B130" s="381" t="s">
        <v>901</v>
      </c>
      <c r="C130" s="381" t="s">
        <v>853</v>
      </c>
      <c r="D130" s="381" t="s">
        <v>399</v>
      </c>
      <c r="E130" s="383">
        <v>5</v>
      </c>
      <c r="F130" s="383"/>
      <c r="G130" s="383"/>
      <c r="H130" s="383"/>
      <c r="I130" s="383"/>
      <c r="J130" s="383"/>
      <c r="K130" s="383"/>
      <c r="L130" s="383"/>
      <c r="M130" s="383"/>
      <c r="N130" s="383"/>
      <c r="O130" s="383"/>
      <c r="P130" s="383"/>
      <c r="Q130" s="383"/>
      <c r="R130" s="383"/>
      <c r="S130" s="383"/>
      <c r="T130" s="383"/>
      <c r="U130" s="383"/>
      <c r="V130" s="383"/>
      <c r="W130" s="383"/>
      <c r="X130" s="383"/>
      <c r="Y130" s="383"/>
    </row>
    <row r="131" spans="1:25" x14ac:dyDescent="0.2">
      <c r="A131" s="381" t="s">
        <v>900</v>
      </c>
      <c r="B131" s="381" t="s">
        <v>899</v>
      </c>
      <c r="C131" s="381" t="s">
        <v>853</v>
      </c>
      <c r="D131" s="381" t="s">
        <v>399</v>
      </c>
      <c r="E131" s="383">
        <v>0</v>
      </c>
      <c r="F131" s="383">
        <v>560</v>
      </c>
      <c r="G131" s="383">
        <v>1033</v>
      </c>
      <c r="H131" s="383">
        <v>309</v>
      </c>
      <c r="I131" s="383">
        <v>136</v>
      </c>
      <c r="J131" s="383">
        <v>44</v>
      </c>
      <c r="K131" s="383">
        <v>71</v>
      </c>
      <c r="L131" s="383">
        <v>14</v>
      </c>
      <c r="M131" s="383">
        <v>358</v>
      </c>
      <c r="N131" s="383">
        <v>68</v>
      </c>
      <c r="O131" s="383">
        <v>46</v>
      </c>
      <c r="P131" s="383">
        <v>83</v>
      </c>
      <c r="Q131" s="383">
        <v>68</v>
      </c>
      <c r="R131" s="383">
        <v>49</v>
      </c>
      <c r="S131" s="383">
        <v>44</v>
      </c>
      <c r="T131" s="383"/>
      <c r="U131" s="383">
        <v>32</v>
      </c>
      <c r="V131" s="383">
        <v>408</v>
      </c>
      <c r="W131" s="383">
        <v>37</v>
      </c>
      <c r="X131" s="383">
        <v>120</v>
      </c>
      <c r="Y131" s="383">
        <v>191</v>
      </c>
    </row>
    <row r="132" spans="1:25" x14ac:dyDescent="0.2">
      <c r="A132" s="381" t="s">
        <v>898</v>
      </c>
      <c r="B132" s="381" t="s">
        <v>897</v>
      </c>
      <c r="C132" s="381" t="s">
        <v>853</v>
      </c>
      <c r="D132" s="381" t="s">
        <v>399</v>
      </c>
      <c r="E132" s="383">
        <v>0</v>
      </c>
      <c r="F132" s="383">
        <v>882</v>
      </c>
      <c r="G132" s="383">
        <v>1543</v>
      </c>
      <c r="H132" s="383">
        <v>546</v>
      </c>
      <c r="I132" s="383">
        <v>207</v>
      </c>
      <c r="J132" s="383">
        <v>48</v>
      </c>
      <c r="K132" s="383">
        <v>81</v>
      </c>
      <c r="L132" s="383">
        <v>18</v>
      </c>
      <c r="M132" s="383">
        <v>522</v>
      </c>
      <c r="N132" s="383">
        <v>71</v>
      </c>
      <c r="O132" s="383">
        <v>61</v>
      </c>
      <c r="P132" s="383">
        <v>118</v>
      </c>
      <c r="Q132" s="383">
        <v>107</v>
      </c>
      <c r="R132" s="383">
        <v>80</v>
      </c>
      <c r="S132" s="383">
        <v>85</v>
      </c>
      <c r="T132" s="383"/>
      <c r="U132" s="383">
        <v>41</v>
      </c>
      <c r="V132" s="383">
        <v>600</v>
      </c>
      <c r="W132" s="383">
        <v>92</v>
      </c>
      <c r="X132" s="383">
        <v>198</v>
      </c>
      <c r="Y132" s="383">
        <v>304</v>
      </c>
    </row>
    <row r="133" spans="1:25" x14ac:dyDescent="0.2">
      <c r="A133" s="381" t="s">
        <v>896</v>
      </c>
      <c r="B133" s="381" t="s">
        <v>895</v>
      </c>
      <c r="C133" s="381" t="s">
        <v>853</v>
      </c>
      <c r="D133" s="381" t="s">
        <v>399</v>
      </c>
      <c r="E133" s="383">
        <v>0</v>
      </c>
      <c r="F133" s="383">
        <v>542</v>
      </c>
      <c r="G133" s="383">
        <v>1270</v>
      </c>
      <c r="H133" s="383">
        <v>261</v>
      </c>
      <c r="I133" s="383">
        <v>157</v>
      </c>
      <c r="J133" s="383">
        <v>29</v>
      </c>
      <c r="K133" s="383">
        <v>95</v>
      </c>
      <c r="L133" s="383">
        <v>26</v>
      </c>
      <c r="M133" s="383">
        <v>604</v>
      </c>
      <c r="N133" s="383">
        <v>103</v>
      </c>
      <c r="O133" s="383">
        <v>78</v>
      </c>
      <c r="P133" s="383">
        <v>139</v>
      </c>
      <c r="Q133" s="383">
        <v>110</v>
      </c>
      <c r="R133" s="383">
        <v>89</v>
      </c>
      <c r="S133" s="383">
        <v>85</v>
      </c>
      <c r="T133" s="383">
        <v>15</v>
      </c>
      <c r="U133" s="383">
        <v>46</v>
      </c>
      <c r="V133" s="383">
        <v>351</v>
      </c>
      <c r="W133" s="383">
        <v>40</v>
      </c>
      <c r="X133" s="383">
        <v>120</v>
      </c>
      <c r="Y133" s="383">
        <v>218</v>
      </c>
    </row>
    <row r="134" spans="1:25" x14ac:dyDescent="0.2">
      <c r="A134" s="381" t="s">
        <v>894</v>
      </c>
      <c r="B134" s="381" t="s">
        <v>893</v>
      </c>
      <c r="C134" s="381" t="s">
        <v>853</v>
      </c>
      <c r="D134" s="381" t="s">
        <v>399</v>
      </c>
      <c r="E134" s="383">
        <v>3</v>
      </c>
      <c r="F134" s="383"/>
      <c r="G134" s="383"/>
      <c r="H134" s="383"/>
      <c r="I134" s="383"/>
      <c r="J134" s="383"/>
      <c r="K134" s="383"/>
      <c r="L134" s="383"/>
      <c r="M134" s="383"/>
      <c r="N134" s="383"/>
      <c r="O134" s="383"/>
      <c r="P134" s="383"/>
      <c r="Q134" s="383"/>
      <c r="R134" s="383"/>
      <c r="S134" s="383"/>
      <c r="T134" s="383"/>
      <c r="U134" s="383"/>
      <c r="V134" s="383"/>
      <c r="W134" s="383"/>
      <c r="X134" s="383"/>
      <c r="Y134" s="383"/>
    </row>
    <row r="135" spans="1:25" x14ac:dyDescent="0.2">
      <c r="A135" s="381" t="s">
        <v>892</v>
      </c>
      <c r="B135" s="381" t="s">
        <v>891</v>
      </c>
      <c r="C135" s="381" t="s">
        <v>853</v>
      </c>
      <c r="D135" s="381" t="s">
        <v>399</v>
      </c>
      <c r="E135" s="383">
        <v>5</v>
      </c>
      <c r="F135" s="383"/>
      <c r="G135" s="383"/>
      <c r="H135" s="383"/>
      <c r="I135" s="383"/>
      <c r="J135" s="383"/>
      <c r="K135" s="383"/>
      <c r="L135" s="383"/>
      <c r="M135" s="383"/>
      <c r="N135" s="383"/>
      <c r="O135" s="383"/>
      <c r="P135" s="383"/>
      <c r="Q135" s="383"/>
      <c r="R135" s="383"/>
      <c r="S135" s="383"/>
      <c r="T135" s="383"/>
      <c r="U135" s="383"/>
      <c r="V135" s="383"/>
      <c r="W135" s="383"/>
      <c r="X135" s="383"/>
      <c r="Y135" s="383"/>
    </row>
    <row r="136" spans="1:25" x14ac:dyDescent="0.2">
      <c r="A136" s="381" t="s">
        <v>890</v>
      </c>
      <c r="B136" s="381" t="s">
        <v>889</v>
      </c>
      <c r="C136" s="381" t="s">
        <v>853</v>
      </c>
      <c r="D136" s="381" t="s">
        <v>399</v>
      </c>
      <c r="E136" s="383">
        <v>0</v>
      </c>
      <c r="F136" s="383">
        <v>1188</v>
      </c>
      <c r="G136" s="383">
        <v>2717</v>
      </c>
      <c r="H136" s="383">
        <v>536</v>
      </c>
      <c r="I136" s="383">
        <v>384</v>
      </c>
      <c r="J136" s="383">
        <v>47</v>
      </c>
      <c r="K136" s="383">
        <v>221</v>
      </c>
      <c r="L136" s="383">
        <v>60</v>
      </c>
      <c r="M136" s="383">
        <v>1256</v>
      </c>
      <c r="N136" s="383">
        <v>174</v>
      </c>
      <c r="O136" s="383">
        <v>169</v>
      </c>
      <c r="P136" s="383">
        <v>326</v>
      </c>
      <c r="Q136" s="383">
        <v>275</v>
      </c>
      <c r="R136" s="383">
        <v>177</v>
      </c>
      <c r="S136" s="383">
        <v>135</v>
      </c>
      <c r="T136" s="383">
        <v>103</v>
      </c>
      <c r="U136" s="383">
        <v>114</v>
      </c>
      <c r="V136" s="383">
        <v>880</v>
      </c>
      <c r="W136" s="383">
        <v>88</v>
      </c>
      <c r="X136" s="383">
        <v>311</v>
      </c>
      <c r="Y136" s="383">
        <v>375</v>
      </c>
    </row>
    <row r="137" spans="1:25" x14ac:dyDescent="0.2">
      <c r="A137" s="381" t="s">
        <v>888</v>
      </c>
      <c r="B137" s="381" t="s">
        <v>887</v>
      </c>
      <c r="C137" s="381" t="s">
        <v>853</v>
      </c>
      <c r="D137" s="381" t="s">
        <v>399</v>
      </c>
      <c r="E137" s="383">
        <v>0</v>
      </c>
      <c r="F137" s="383">
        <v>702</v>
      </c>
      <c r="G137" s="383">
        <v>1770</v>
      </c>
      <c r="H137" s="383">
        <v>257</v>
      </c>
      <c r="I137" s="383">
        <v>130</v>
      </c>
      <c r="J137" s="383">
        <v>23</v>
      </c>
      <c r="K137" s="383">
        <v>292</v>
      </c>
      <c r="L137" s="383">
        <v>55</v>
      </c>
      <c r="M137" s="383">
        <v>755</v>
      </c>
      <c r="N137" s="383">
        <v>106</v>
      </c>
      <c r="O137" s="383">
        <v>105</v>
      </c>
      <c r="P137" s="383">
        <v>186</v>
      </c>
      <c r="Q137" s="383">
        <v>168</v>
      </c>
      <c r="R137" s="383">
        <v>118</v>
      </c>
      <c r="S137" s="383">
        <v>72</v>
      </c>
      <c r="T137" s="383">
        <v>44</v>
      </c>
      <c r="U137" s="383">
        <v>40</v>
      </c>
      <c r="V137" s="383">
        <v>217</v>
      </c>
      <c r="W137" s="383">
        <v>43</v>
      </c>
      <c r="X137" s="383">
        <v>126</v>
      </c>
      <c r="Y137" s="383">
        <v>167</v>
      </c>
    </row>
    <row r="138" spans="1:25" x14ac:dyDescent="0.2">
      <c r="A138" s="381" t="s">
        <v>886</v>
      </c>
      <c r="B138" s="381" t="s">
        <v>885</v>
      </c>
      <c r="C138" s="381" t="s">
        <v>853</v>
      </c>
      <c r="D138" s="381" t="s">
        <v>399</v>
      </c>
      <c r="E138" s="383">
        <v>0</v>
      </c>
      <c r="F138" s="383">
        <v>999</v>
      </c>
      <c r="G138" s="383">
        <v>1856</v>
      </c>
      <c r="H138" s="383">
        <v>596</v>
      </c>
      <c r="I138" s="383">
        <v>162</v>
      </c>
      <c r="J138" s="383">
        <v>60</v>
      </c>
      <c r="K138" s="383">
        <v>181</v>
      </c>
      <c r="L138" s="383">
        <v>34</v>
      </c>
      <c r="M138" s="383">
        <v>612</v>
      </c>
      <c r="N138" s="383">
        <v>86</v>
      </c>
      <c r="O138" s="383">
        <v>83</v>
      </c>
      <c r="P138" s="383">
        <v>143</v>
      </c>
      <c r="Q138" s="383">
        <v>123</v>
      </c>
      <c r="R138" s="383">
        <v>101</v>
      </c>
      <c r="S138" s="383">
        <v>76</v>
      </c>
      <c r="T138" s="383">
        <v>195</v>
      </c>
      <c r="U138" s="383">
        <v>85</v>
      </c>
      <c r="V138" s="383">
        <v>616</v>
      </c>
      <c r="W138" s="383">
        <v>50</v>
      </c>
      <c r="X138" s="383">
        <v>197</v>
      </c>
      <c r="Y138" s="383">
        <v>272</v>
      </c>
    </row>
    <row r="139" spans="1:25" x14ac:dyDescent="0.2">
      <c r="A139" s="381" t="s">
        <v>884</v>
      </c>
      <c r="B139" s="381" t="s">
        <v>883</v>
      </c>
      <c r="C139" s="381" t="s">
        <v>853</v>
      </c>
      <c r="D139" s="381" t="s">
        <v>399</v>
      </c>
      <c r="E139" s="383">
        <v>0</v>
      </c>
      <c r="F139" s="383">
        <v>790</v>
      </c>
      <c r="G139" s="383">
        <v>1576</v>
      </c>
      <c r="H139" s="383">
        <v>431</v>
      </c>
      <c r="I139" s="383">
        <v>153</v>
      </c>
      <c r="J139" s="383">
        <v>35</v>
      </c>
      <c r="K139" s="383">
        <v>171</v>
      </c>
      <c r="L139" s="383">
        <v>31</v>
      </c>
      <c r="M139" s="383">
        <v>580</v>
      </c>
      <c r="N139" s="383">
        <v>108</v>
      </c>
      <c r="O139" s="383">
        <v>79</v>
      </c>
      <c r="P139" s="383">
        <v>144</v>
      </c>
      <c r="Q139" s="383">
        <v>111</v>
      </c>
      <c r="R139" s="383">
        <v>77</v>
      </c>
      <c r="S139" s="383">
        <v>61</v>
      </c>
      <c r="T139" s="383">
        <v>123</v>
      </c>
      <c r="U139" s="383">
        <v>64</v>
      </c>
      <c r="V139" s="383">
        <v>439</v>
      </c>
      <c r="W139" s="383">
        <v>42</v>
      </c>
      <c r="X139" s="383">
        <v>142</v>
      </c>
      <c r="Y139" s="383">
        <v>201</v>
      </c>
    </row>
    <row r="140" spans="1:25" x14ac:dyDescent="0.2">
      <c r="A140" s="381" t="s">
        <v>882</v>
      </c>
      <c r="B140" s="381" t="s">
        <v>881</v>
      </c>
      <c r="C140" s="381" t="s">
        <v>853</v>
      </c>
      <c r="D140" s="381" t="s">
        <v>399</v>
      </c>
      <c r="E140" s="383">
        <v>5</v>
      </c>
      <c r="F140" s="383"/>
      <c r="G140" s="383"/>
      <c r="H140" s="383"/>
      <c r="I140" s="383"/>
      <c r="J140" s="383"/>
      <c r="K140" s="383"/>
      <c r="L140" s="383"/>
      <c r="M140" s="383"/>
      <c r="N140" s="383"/>
      <c r="O140" s="383"/>
      <c r="P140" s="383"/>
      <c r="Q140" s="383"/>
      <c r="R140" s="383"/>
      <c r="S140" s="383"/>
      <c r="T140" s="383"/>
      <c r="U140" s="383"/>
      <c r="V140" s="383"/>
      <c r="W140" s="383"/>
      <c r="X140" s="383"/>
      <c r="Y140" s="383"/>
    </row>
    <row r="141" spans="1:25" x14ac:dyDescent="0.2">
      <c r="A141" s="381" t="s">
        <v>880</v>
      </c>
      <c r="B141" s="381" t="s">
        <v>879</v>
      </c>
      <c r="C141" s="381" t="s">
        <v>853</v>
      </c>
      <c r="D141" s="381" t="s">
        <v>399</v>
      </c>
      <c r="E141" s="383">
        <v>3</v>
      </c>
      <c r="F141" s="383"/>
      <c r="G141" s="383"/>
      <c r="H141" s="383"/>
      <c r="I141" s="383"/>
      <c r="J141" s="383"/>
      <c r="K141" s="383"/>
      <c r="L141" s="383"/>
      <c r="M141" s="383"/>
      <c r="N141" s="383"/>
      <c r="O141" s="383"/>
      <c r="P141" s="383"/>
      <c r="Q141" s="383"/>
      <c r="R141" s="383"/>
      <c r="S141" s="383"/>
      <c r="T141" s="383"/>
      <c r="U141" s="383"/>
      <c r="V141" s="383"/>
      <c r="W141" s="383"/>
      <c r="X141" s="383"/>
      <c r="Y141" s="383"/>
    </row>
    <row r="142" spans="1:25" x14ac:dyDescent="0.2">
      <c r="A142" s="381" t="s">
        <v>878</v>
      </c>
      <c r="B142" s="381" t="s">
        <v>877</v>
      </c>
      <c r="C142" s="381" t="s">
        <v>853</v>
      </c>
      <c r="D142" s="381" t="s">
        <v>399</v>
      </c>
      <c r="E142" s="383">
        <v>0</v>
      </c>
      <c r="F142" s="383">
        <v>981</v>
      </c>
      <c r="G142" s="383">
        <v>2467</v>
      </c>
      <c r="H142" s="383">
        <v>314</v>
      </c>
      <c r="I142" s="383">
        <v>264</v>
      </c>
      <c r="J142" s="383">
        <v>61</v>
      </c>
      <c r="K142" s="383">
        <v>342</v>
      </c>
      <c r="L142" s="383">
        <v>61</v>
      </c>
      <c r="M142" s="383">
        <v>1086</v>
      </c>
      <c r="N142" s="383">
        <v>154</v>
      </c>
      <c r="O142" s="383">
        <v>137</v>
      </c>
      <c r="P142" s="383">
        <v>287</v>
      </c>
      <c r="Q142" s="383">
        <v>211</v>
      </c>
      <c r="R142" s="383">
        <v>180</v>
      </c>
      <c r="S142" s="383">
        <v>117</v>
      </c>
      <c r="T142" s="383">
        <v>51</v>
      </c>
      <c r="U142" s="383">
        <v>65</v>
      </c>
      <c r="V142" s="383">
        <v>407</v>
      </c>
      <c r="W142" s="383">
        <v>52</v>
      </c>
      <c r="X142" s="383">
        <v>238</v>
      </c>
      <c r="Y142" s="383">
        <v>222</v>
      </c>
    </row>
    <row r="143" spans="1:25" x14ac:dyDescent="0.2">
      <c r="A143" s="381" t="s">
        <v>876</v>
      </c>
      <c r="B143" s="381" t="s">
        <v>875</v>
      </c>
      <c r="C143" s="381" t="s">
        <v>853</v>
      </c>
      <c r="D143" s="381" t="s">
        <v>399</v>
      </c>
      <c r="E143" s="383">
        <v>0</v>
      </c>
      <c r="F143" s="383">
        <v>805</v>
      </c>
      <c r="G143" s="383">
        <v>2176</v>
      </c>
      <c r="H143" s="383">
        <v>218</v>
      </c>
      <c r="I143" s="383">
        <v>179</v>
      </c>
      <c r="J143" s="383">
        <v>31</v>
      </c>
      <c r="K143" s="383">
        <v>377</v>
      </c>
      <c r="L143" s="383">
        <v>54</v>
      </c>
      <c r="M143" s="383">
        <v>962</v>
      </c>
      <c r="N143" s="383">
        <v>120</v>
      </c>
      <c r="O143" s="383">
        <v>158</v>
      </c>
      <c r="P143" s="383">
        <v>249</v>
      </c>
      <c r="Q143" s="383">
        <v>197</v>
      </c>
      <c r="R143" s="383">
        <v>148</v>
      </c>
      <c r="S143" s="383">
        <v>90</v>
      </c>
      <c r="T143" s="383">
        <v>11</v>
      </c>
      <c r="U143" s="383">
        <v>42</v>
      </c>
      <c r="V143" s="383">
        <v>239</v>
      </c>
      <c r="W143" s="383">
        <v>49</v>
      </c>
      <c r="X143" s="383">
        <v>148</v>
      </c>
      <c r="Y143" s="383">
        <v>161</v>
      </c>
    </row>
    <row r="144" spans="1:25" x14ac:dyDescent="0.2">
      <c r="A144" s="381" t="s">
        <v>874</v>
      </c>
      <c r="B144" s="381" t="s">
        <v>873</v>
      </c>
      <c r="C144" s="381" t="s">
        <v>853</v>
      </c>
      <c r="D144" s="381" t="s">
        <v>399</v>
      </c>
      <c r="E144" s="383">
        <v>3</v>
      </c>
      <c r="F144" s="383"/>
      <c r="G144" s="383"/>
      <c r="H144" s="383"/>
      <c r="I144" s="383"/>
      <c r="J144" s="383"/>
      <c r="K144" s="383"/>
      <c r="L144" s="383"/>
      <c r="M144" s="383"/>
      <c r="N144" s="383"/>
      <c r="O144" s="383"/>
      <c r="P144" s="383"/>
      <c r="Q144" s="383"/>
      <c r="R144" s="383"/>
      <c r="S144" s="383"/>
      <c r="T144" s="383"/>
      <c r="U144" s="383"/>
      <c r="V144" s="383"/>
      <c r="W144" s="383"/>
      <c r="X144" s="383"/>
      <c r="Y144" s="383"/>
    </row>
    <row r="145" spans="1:25" x14ac:dyDescent="0.2">
      <c r="A145" s="381" t="s">
        <v>872</v>
      </c>
      <c r="B145" s="381" t="s">
        <v>871</v>
      </c>
      <c r="C145" s="381" t="s">
        <v>853</v>
      </c>
      <c r="D145" s="381" t="s">
        <v>399</v>
      </c>
      <c r="E145" s="383">
        <v>0</v>
      </c>
      <c r="F145" s="383">
        <v>977</v>
      </c>
      <c r="G145" s="383">
        <v>2532</v>
      </c>
      <c r="H145" s="383">
        <v>298</v>
      </c>
      <c r="I145" s="383">
        <v>222</v>
      </c>
      <c r="J145" s="383">
        <v>43</v>
      </c>
      <c r="K145" s="383">
        <v>414</v>
      </c>
      <c r="L145" s="383">
        <v>53</v>
      </c>
      <c r="M145" s="383">
        <v>1096</v>
      </c>
      <c r="N145" s="383">
        <v>163</v>
      </c>
      <c r="O145" s="383">
        <v>172</v>
      </c>
      <c r="P145" s="383">
        <v>294</v>
      </c>
      <c r="Q145" s="383">
        <v>200</v>
      </c>
      <c r="R145" s="383">
        <v>163</v>
      </c>
      <c r="S145" s="383">
        <v>104</v>
      </c>
      <c r="T145" s="383">
        <v>13</v>
      </c>
      <c r="U145" s="383">
        <v>50</v>
      </c>
      <c r="V145" s="383">
        <v>303</v>
      </c>
      <c r="W145" s="383">
        <v>57</v>
      </c>
      <c r="X145" s="383">
        <v>207</v>
      </c>
      <c r="Y145" s="383">
        <v>173</v>
      </c>
    </row>
    <row r="146" spans="1:25" x14ac:dyDescent="0.2">
      <c r="A146" s="381" t="s">
        <v>870</v>
      </c>
      <c r="B146" s="381" t="s">
        <v>869</v>
      </c>
      <c r="C146" s="381" t="s">
        <v>853</v>
      </c>
      <c r="D146" s="381" t="s">
        <v>399</v>
      </c>
      <c r="E146" s="383">
        <v>0</v>
      </c>
      <c r="F146" s="383">
        <v>1161</v>
      </c>
      <c r="G146" s="383">
        <v>3039</v>
      </c>
      <c r="H146" s="383">
        <v>383</v>
      </c>
      <c r="I146" s="383">
        <v>320</v>
      </c>
      <c r="J146" s="383">
        <v>51</v>
      </c>
      <c r="K146" s="383">
        <v>407</v>
      </c>
      <c r="L146" s="383">
        <v>91</v>
      </c>
      <c r="M146" s="383">
        <v>1417</v>
      </c>
      <c r="N146" s="383">
        <v>205</v>
      </c>
      <c r="O146" s="383">
        <v>214</v>
      </c>
      <c r="P146" s="383">
        <v>373</v>
      </c>
      <c r="Q146" s="383">
        <v>277</v>
      </c>
      <c r="R146" s="383">
        <v>200</v>
      </c>
      <c r="S146" s="383">
        <v>148</v>
      </c>
      <c r="T146" s="383">
        <v>31</v>
      </c>
      <c r="U146" s="383">
        <v>92</v>
      </c>
      <c r="V146" s="383">
        <v>462</v>
      </c>
      <c r="W146" s="383">
        <v>67</v>
      </c>
      <c r="X146" s="383">
        <v>247</v>
      </c>
      <c r="Y146" s="383">
        <v>307</v>
      </c>
    </row>
    <row r="147" spans="1:25" x14ac:dyDescent="0.2">
      <c r="A147" s="381" t="s">
        <v>868</v>
      </c>
      <c r="B147" s="381" t="s">
        <v>867</v>
      </c>
      <c r="C147" s="381" t="s">
        <v>853</v>
      </c>
      <c r="D147" s="381" t="s">
        <v>399</v>
      </c>
      <c r="E147" s="383">
        <v>0</v>
      </c>
      <c r="F147" s="383">
        <v>1044</v>
      </c>
      <c r="G147" s="383">
        <v>2909</v>
      </c>
      <c r="H147" s="383">
        <v>263</v>
      </c>
      <c r="I147" s="383">
        <v>209</v>
      </c>
      <c r="J147" s="383">
        <v>56</v>
      </c>
      <c r="K147" s="383">
        <v>516</v>
      </c>
      <c r="L147" s="383">
        <v>92</v>
      </c>
      <c r="M147" s="383">
        <v>1294</v>
      </c>
      <c r="N147" s="383">
        <v>151</v>
      </c>
      <c r="O147" s="383">
        <v>204</v>
      </c>
      <c r="P147" s="383">
        <v>347</v>
      </c>
      <c r="Q147" s="383">
        <v>264</v>
      </c>
      <c r="R147" s="383">
        <v>195</v>
      </c>
      <c r="S147" s="383">
        <v>133</v>
      </c>
      <c r="T147" s="383"/>
      <c r="U147" s="383">
        <v>38</v>
      </c>
      <c r="V147" s="383">
        <v>187</v>
      </c>
      <c r="W147" s="383">
        <v>87</v>
      </c>
      <c r="X147" s="383">
        <v>200</v>
      </c>
      <c r="Y147" s="383">
        <v>260</v>
      </c>
    </row>
    <row r="148" spans="1:25" x14ac:dyDescent="0.2">
      <c r="A148" s="381" t="s">
        <v>866</v>
      </c>
      <c r="B148" s="381" t="s">
        <v>865</v>
      </c>
      <c r="C148" s="381" t="s">
        <v>853</v>
      </c>
      <c r="D148" s="381" t="s">
        <v>399</v>
      </c>
      <c r="E148" s="383">
        <v>3</v>
      </c>
      <c r="F148" s="383"/>
      <c r="G148" s="383"/>
      <c r="H148" s="383"/>
      <c r="I148" s="383"/>
      <c r="J148" s="383"/>
      <c r="K148" s="383"/>
      <c r="L148" s="383"/>
      <c r="M148" s="383"/>
      <c r="N148" s="383"/>
      <c r="O148" s="383"/>
      <c r="P148" s="383"/>
      <c r="Q148" s="383"/>
      <c r="R148" s="383"/>
      <c r="S148" s="383"/>
      <c r="T148" s="383"/>
      <c r="U148" s="383"/>
      <c r="V148" s="383"/>
      <c r="W148" s="383"/>
      <c r="X148" s="383"/>
      <c r="Y148" s="383"/>
    </row>
    <row r="149" spans="1:25" x14ac:dyDescent="0.2">
      <c r="A149" s="381" t="s">
        <v>864</v>
      </c>
      <c r="B149" s="381" t="s">
        <v>448</v>
      </c>
      <c r="C149" s="381" t="s">
        <v>853</v>
      </c>
      <c r="D149" s="381" t="s">
        <v>399</v>
      </c>
      <c r="E149" s="383">
        <v>0</v>
      </c>
      <c r="F149" s="383">
        <v>1039</v>
      </c>
      <c r="G149" s="383">
        <v>2793</v>
      </c>
      <c r="H149" s="383">
        <v>320</v>
      </c>
      <c r="I149" s="383">
        <v>325</v>
      </c>
      <c r="J149" s="383">
        <v>37</v>
      </c>
      <c r="K149" s="383">
        <v>357</v>
      </c>
      <c r="L149" s="383">
        <v>64</v>
      </c>
      <c r="M149" s="383">
        <v>1353</v>
      </c>
      <c r="N149" s="383">
        <v>186</v>
      </c>
      <c r="O149" s="383">
        <v>224</v>
      </c>
      <c r="P149" s="383">
        <v>335</v>
      </c>
      <c r="Q149" s="383">
        <v>287</v>
      </c>
      <c r="R149" s="383">
        <v>179</v>
      </c>
      <c r="S149" s="383">
        <v>142</v>
      </c>
      <c r="T149" s="383"/>
      <c r="U149" s="383">
        <v>64</v>
      </c>
      <c r="V149" s="383">
        <v>402</v>
      </c>
      <c r="W149" s="383">
        <v>55</v>
      </c>
      <c r="X149" s="383">
        <v>244</v>
      </c>
      <c r="Y149" s="383">
        <v>341</v>
      </c>
    </row>
    <row r="150" spans="1:25" x14ac:dyDescent="0.2">
      <c r="A150" s="381" t="s">
        <v>863</v>
      </c>
      <c r="B150" s="381" t="s">
        <v>862</v>
      </c>
      <c r="C150" s="381" t="s">
        <v>853</v>
      </c>
      <c r="D150" s="381" t="s">
        <v>399</v>
      </c>
      <c r="E150" s="383">
        <v>0</v>
      </c>
      <c r="F150" s="383">
        <v>630</v>
      </c>
      <c r="G150" s="383">
        <v>1849</v>
      </c>
      <c r="H150" s="383">
        <v>152</v>
      </c>
      <c r="I150" s="383">
        <v>113</v>
      </c>
      <c r="J150" s="383">
        <v>15</v>
      </c>
      <c r="K150" s="383">
        <v>350</v>
      </c>
      <c r="L150" s="383">
        <v>70</v>
      </c>
      <c r="M150" s="383">
        <v>856</v>
      </c>
      <c r="N150" s="383">
        <v>110</v>
      </c>
      <c r="O150" s="383">
        <v>138</v>
      </c>
      <c r="P150" s="383">
        <v>216</v>
      </c>
      <c r="Q150" s="383">
        <v>179</v>
      </c>
      <c r="R150" s="383">
        <v>146</v>
      </c>
      <c r="S150" s="383">
        <v>67</v>
      </c>
      <c r="T150" s="383"/>
      <c r="U150" s="383">
        <v>14</v>
      </c>
      <c r="V150" s="383">
        <v>140</v>
      </c>
      <c r="W150" s="383">
        <v>37</v>
      </c>
      <c r="X150" s="383">
        <v>83</v>
      </c>
      <c r="Y150" s="383">
        <v>107</v>
      </c>
    </row>
    <row r="151" spans="1:25" x14ac:dyDescent="0.2">
      <c r="A151" s="381" t="s">
        <v>861</v>
      </c>
      <c r="B151" s="381" t="s">
        <v>860</v>
      </c>
      <c r="C151" s="381" t="s">
        <v>853</v>
      </c>
      <c r="D151" s="381" t="s">
        <v>399</v>
      </c>
      <c r="E151" s="383">
        <v>0</v>
      </c>
      <c r="F151" s="383">
        <v>853</v>
      </c>
      <c r="G151" s="383">
        <v>2563</v>
      </c>
      <c r="H151" s="383">
        <v>170</v>
      </c>
      <c r="I151" s="383">
        <v>197</v>
      </c>
      <c r="J151" s="383">
        <v>17</v>
      </c>
      <c r="K151" s="383">
        <v>469</v>
      </c>
      <c r="L151" s="383">
        <v>110</v>
      </c>
      <c r="M151" s="383">
        <v>1223</v>
      </c>
      <c r="N151" s="383">
        <v>152</v>
      </c>
      <c r="O151" s="383">
        <v>185</v>
      </c>
      <c r="P151" s="383">
        <v>328</v>
      </c>
      <c r="Q151" s="383">
        <v>264</v>
      </c>
      <c r="R151" s="383">
        <v>202</v>
      </c>
      <c r="S151" s="383">
        <v>92</v>
      </c>
      <c r="T151" s="383">
        <v>7</v>
      </c>
      <c r="U151" s="383">
        <v>32</v>
      </c>
      <c r="V151" s="383">
        <v>204</v>
      </c>
      <c r="W151" s="383">
        <v>31</v>
      </c>
      <c r="X151" s="383">
        <v>154</v>
      </c>
      <c r="Y151" s="383">
        <v>121</v>
      </c>
    </row>
    <row r="152" spans="1:25" x14ac:dyDescent="0.2">
      <c r="A152" s="381" t="s">
        <v>859</v>
      </c>
      <c r="B152" s="381" t="s">
        <v>858</v>
      </c>
      <c r="C152" s="381" t="s">
        <v>853</v>
      </c>
      <c r="D152" s="381" t="s">
        <v>399</v>
      </c>
      <c r="E152" s="383">
        <v>0</v>
      </c>
      <c r="F152" s="383">
        <v>756</v>
      </c>
      <c r="G152" s="383">
        <v>1864</v>
      </c>
      <c r="H152" s="383">
        <v>266</v>
      </c>
      <c r="I152" s="383">
        <v>205</v>
      </c>
      <c r="J152" s="383">
        <v>40</v>
      </c>
      <c r="K152" s="383">
        <v>245</v>
      </c>
      <c r="L152" s="383">
        <v>56</v>
      </c>
      <c r="M152" s="383">
        <v>820</v>
      </c>
      <c r="N152" s="383">
        <v>114</v>
      </c>
      <c r="O152" s="383">
        <v>118</v>
      </c>
      <c r="P152" s="383">
        <v>223</v>
      </c>
      <c r="Q152" s="383">
        <v>158</v>
      </c>
      <c r="R152" s="383">
        <v>134</v>
      </c>
      <c r="S152" s="383">
        <v>73</v>
      </c>
      <c r="T152" s="383"/>
      <c r="U152" s="383">
        <v>38</v>
      </c>
      <c r="V152" s="383">
        <v>314</v>
      </c>
      <c r="W152" s="383">
        <v>63</v>
      </c>
      <c r="X152" s="383">
        <v>203</v>
      </c>
      <c r="Y152" s="383">
        <v>215</v>
      </c>
    </row>
    <row r="153" spans="1:25" x14ac:dyDescent="0.2">
      <c r="A153" s="381" t="s">
        <v>857</v>
      </c>
      <c r="B153" s="381" t="s">
        <v>856</v>
      </c>
      <c r="C153" s="381" t="s">
        <v>853</v>
      </c>
      <c r="D153" s="381" t="s">
        <v>399</v>
      </c>
      <c r="E153" s="383">
        <v>0</v>
      </c>
      <c r="F153" s="383">
        <v>1210</v>
      </c>
      <c r="G153" s="383">
        <v>3020</v>
      </c>
      <c r="H153" s="383">
        <v>442</v>
      </c>
      <c r="I153" s="383">
        <v>277</v>
      </c>
      <c r="J153" s="383">
        <v>62</v>
      </c>
      <c r="K153" s="383">
        <v>429</v>
      </c>
      <c r="L153" s="383">
        <v>105</v>
      </c>
      <c r="M153" s="383">
        <v>1318</v>
      </c>
      <c r="N153" s="383">
        <v>147</v>
      </c>
      <c r="O153" s="383">
        <v>149</v>
      </c>
      <c r="P153" s="383">
        <v>312</v>
      </c>
      <c r="Q153" s="383">
        <v>306</v>
      </c>
      <c r="R153" s="383">
        <v>237</v>
      </c>
      <c r="S153" s="383">
        <v>167</v>
      </c>
      <c r="T153" s="383">
        <v>12</v>
      </c>
      <c r="U153" s="383">
        <v>60</v>
      </c>
      <c r="V153" s="383">
        <v>322</v>
      </c>
      <c r="W153" s="383">
        <v>120</v>
      </c>
      <c r="X153" s="383">
        <v>288</v>
      </c>
      <c r="Y153" s="383">
        <v>370</v>
      </c>
    </row>
    <row r="154" spans="1:25" x14ac:dyDescent="0.2">
      <c r="A154" s="381" t="s">
        <v>855</v>
      </c>
      <c r="B154" s="381" t="s">
        <v>854</v>
      </c>
      <c r="C154" s="381" t="s">
        <v>853</v>
      </c>
      <c r="D154" s="381" t="s">
        <v>399</v>
      </c>
      <c r="E154" s="383">
        <v>3</v>
      </c>
      <c r="F154" s="383"/>
      <c r="G154" s="383"/>
      <c r="H154" s="383"/>
      <c r="I154" s="383"/>
      <c r="J154" s="383"/>
      <c r="K154" s="383"/>
      <c r="L154" s="383"/>
      <c r="M154" s="383"/>
      <c r="N154" s="383"/>
      <c r="O154" s="383"/>
      <c r="P154" s="383"/>
      <c r="Q154" s="383"/>
      <c r="R154" s="383"/>
      <c r="S154" s="383"/>
      <c r="T154" s="383"/>
      <c r="U154" s="383"/>
      <c r="V154" s="383"/>
      <c r="W154" s="383"/>
      <c r="X154" s="383"/>
      <c r="Y154" s="383"/>
    </row>
    <row r="155" spans="1:25" x14ac:dyDescent="0.2">
      <c r="A155" s="381" t="s">
        <v>852</v>
      </c>
      <c r="B155" s="381" t="s">
        <v>346</v>
      </c>
      <c r="C155" s="381" t="s">
        <v>826</v>
      </c>
      <c r="D155" s="381" t="s">
        <v>355</v>
      </c>
      <c r="E155" s="383">
        <v>0</v>
      </c>
      <c r="F155" s="383">
        <v>1429</v>
      </c>
      <c r="G155" s="383">
        <v>2974</v>
      </c>
      <c r="H155" s="383">
        <v>702</v>
      </c>
      <c r="I155" s="383">
        <v>376</v>
      </c>
      <c r="J155" s="383">
        <v>84</v>
      </c>
      <c r="K155" s="383">
        <v>267</v>
      </c>
      <c r="L155" s="383">
        <v>54</v>
      </c>
      <c r="M155" s="383">
        <v>1190</v>
      </c>
      <c r="N155" s="383">
        <v>179</v>
      </c>
      <c r="O155" s="383">
        <v>163</v>
      </c>
      <c r="P155" s="383">
        <v>290</v>
      </c>
      <c r="Q155" s="383">
        <v>236</v>
      </c>
      <c r="R155" s="383">
        <v>185</v>
      </c>
      <c r="S155" s="383">
        <v>137</v>
      </c>
      <c r="T155" s="383"/>
      <c r="U155" s="383">
        <v>67</v>
      </c>
      <c r="V155" s="383">
        <v>926</v>
      </c>
      <c r="W155" s="383">
        <v>133</v>
      </c>
      <c r="X155" s="383">
        <v>285</v>
      </c>
      <c r="Y155" s="383">
        <v>538</v>
      </c>
    </row>
    <row r="156" spans="1:25" x14ac:dyDescent="0.2">
      <c r="A156" s="381" t="s">
        <v>851</v>
      </c>
      <c r="B156" s="381" t="s">
        <v>850</v>
      </c>
      <c r="C156" s="381" t="s">
        <v>826</v>
      </c>
      <c r="D156" s="381" t="s">
        <v>355</v>
      </c>
      <c r="E156" s="383">
        <v>0</v>
      </c>
      <c r="F156" s="383">
        <v>1135</v>
      </c>
      <c r="G156" s="383">
        <v>2303</v>
      </c>
      <c r="H156" s="383">
        <v>583</v>
      </c>
      <c r="I156" s="383">
        <v>292</v>
      </c>
      <c r="J156" s="383">
        <v>64</v>
      </c>
      <c r="K156" s="383">
        <v>196</v>
      </c>
      <c r="L156" s="383">
        <v>44</v>
      </c>
      <c r="M156" s="383">
        <v>898</v>
      </c>
      <c r="N156" s="383">
        <v>112</v>
      </c>
      <c r="O156" s="383">
        <v>141</v>
      </c>
      <c r="P156" s="383">
        <v>206</v>
      </c>
      <c r="Q156" s="383">
        <v>202</v>
      </c>
      <c r="R156" s="383">
        <v>135</v>
      </c>
      <c r="S156" s="383">
        <v>102</v>
      </c>
      <c r="T156" s="383"/>
      <c r="U156" s="383">
        <v>50</v>
      </c>
      <c r="V156" s="383">
        <v>688</v>
      </c>
      <c r="W156" s="383">
        <v>106</v>
      </c>
      <c r="X156" s="383">
        <v>203</v>
      </c>
      <c r="Y156" s="383">
        <v>491</v>
      </c>
    </row>
    <row r="157" spans="1:25" x14ac:dyDescent="0.2">
      <c r="A157" s="381" t="s">
        <v>849</v>
      </c>
      <c r="B157" s="381" t="s">
        <v>848</v>
      </c>
      <c r="C157" s="381" t="s">
        <v>826</v>
      </c>
      <c r="D157" s="381" t="s">
        <v>355</v>
      </c>
      <c r="E157" s="383">
        <v>0</v>
      </c>
      <c r="F157" s="383">
        <v>1038</v>
      </c>
      <c r="G157" s="383">
        <v>2507</v>
      </c>
      <c r="H157" s="383">
        <v>378</v>
      </c>
      <c r="I157" s="383">
        <v>241</v>
      </c>
      <c r="J157" s="383">
        <v>64</v>
      </c>
      <c r="K157" s="383">
        <v>355</v>
      </c>
      <c r="L157" s="383">
        <v>58</v>
      </c>
      <c r="M157" s="383">
        <v>1053</v>
      </c>
      <c r="N157" s="383">
        <v>137</v>
      </c>
      <c r="O157" s="383">
        <v>132</v>
      </c>
      <c r="P157" s="383">
        <v>278</v>
      </c>
      <c r="Q157" s="383">
        <v>234</v>
      </c>
      <c r="R157" s="383">
        <v>171</v>
      </c>
      <c r="S157" s="383">
        <v>101</v>
      </c>
      <c r="T157" s="383"/>
      <c r="U157" s="383">
        <v>54</v>
      </c>
      <c r="V157" s="383">
        <v>467</v>
      </c>
      <c r="W157" s="383">
        <v>86</v>
      </c>
      <c r="X157" s="383">
        <v>245</v>
      </c>
      <c r="Y157" s="383">
        <v>340</v>
      </c>
    </row>
    <row r="158" spans="1:25" x14ac:dyDescent="0.2">
      <c r="A158" s="381" t="s">
        <v>847</v>
      </c>
      <c r="B158" s="381" t="s">
        <v>846</v>
      </c>
      <c r="C158" s="381" t="s">
        <v>826</v>
      </c>
      <c r="D158" s="381" t="s">
        <v>355</v>
      </c>
      <c r="E158" s="383">
        <v>0</v>
      </c>
      <c r="F158" s="383">
        <v>434</v>
      </c>
      <c r="G158" s="383">
        <v>942</v>
      </c>
      <c r="H158" s="383">
        <v>187</v>
      </c>
      <c r="I158" s="383">
        <v>90</v>
      </c>
      <c r="J158" s="383">
        <v>33</v>
      </c>
      <c r="K158" s="383">
        <v>124</v>
      </c>
      <c r="L158" s="383">
        <v>17</v>
      </c>
      <c r="M158" s="383">
        <v>353</v>
      </c>
      <c r="N158" s="383">
        <v>58</v>
      </c>
      <c r="O158" s="383">
        <v>57</v>
      </c>
      <c r="P158" s="383">
        <v>68</v>
      </c>
      <c r="Q158" s="383">
        <v>66</v>
      </c>
      <c r="R158" s="383">
        <v>64</v>
      </c>
      <c r="S158" s="383">
        <v>40</v>
      </c>
      <c r="T158" s="383"/>
      <c r="U158" s="383">
        <v>34</v>
      </c>
      <c r="V158" s="383">
        <v>132</v>
      </c>
      <c r="W158" s="383">
        <v>47</v>
      </c>
      <c r="X158" s="383">
        <v>89</v>
      </c>
      <c r="Y158" s="383">
        <v>160</v>
      </c>
    </row>
    <row r="159" spans="1:25" x14ac:dyDescent="0.2">
      <c r="A159" s="381" t="s">
        <v>845</v>
      </c>
      <c r="B159" s="381" t="s">
        <v>844</v>
      </c>
      <c r="C159" s="381" t="s">
        <v>826</v>
      </c>
      <c r="D159" s="381" t="s">
        <v>355</v>
      </c>
      <c r="E159" s="383">
        <v>0</v>
      </c>
      <c r="F159" s="383">
        <v>1565</v>
      </c>
      <c r="G159" s="383">
        <v>3938</v>
      </c>
      <c r="H159" s="383">
        <v>515</v>
      </c>
      <c r="I159" s="383">
        <v>444</v>
      </c>
      <c r="J159" s="383">
        <v>98</v>
      </c>
      <c r="K159" s="383">
        <v>508</v>
      </c>
      <c r="L159" s="383">
        <v>87</v>
      </c>
      <c r="M159" s="383">
        <v>1766</v>
      </c>
      <c r="N159" s="383">
        <v>242</v>
      </c>
      <c r="O159" s="383">
        <v>267</v>
      </c>
      <c r="P159" s="383">
        <v>454</v>
      </c>
      <c r="Q159" s="383">
        <v>340</v>
      </c>
      <c r="R159" s="383">
        <v>276</v>
      </c>
      <c r="S159" s="383">
        <v>187</v>
      </c>
      <c r="T159" s="383">
        <v>7</v>
      </c>
      <c r="U159" s="383">
        <v>117</v>
      </c>
      <c r="V159" s="383">
        <v>744</v>
      </c>
      <c r="W159" s="383">
        <v>140</v>
      </c>
      <c r="X159" s="383">
        <v>371</v>
      </c>
      <c r="Y159" s="383">
        <v>575</v>
      </c>
    </row>
    <row r="160" spans="1:25" x14ac:dyDescent="0.2">
      <c r="A160" s="381" t="s">
        <v>843</v>
      </c>
      <c r="B160" s="381" t="s">
        <v>842</v>
      </c>
      <c r="C160" s="381" t="s">
        <v>826</v>
      </c>
      <c r="D160" s="381" t="s">
        <v>355</v>
      </c>
      <c r="E160" s="383">
        <v>3</v>
      </c>
      <c r="F160" s="383"/>
      <c r="G160" s="383"/>
      <c r="H160" s="383"/>
      <c r="I160" s="383"/>
      <c r="J160" s="383"/>
      <c r="K160" s="383"/>
      <c r="L160" s="383"/>
      <c r="M160" s="383"/>
      <c r="N160" s="383"/>
      <c r="O160" s="383"/>
      <c r="P160" s="383"/>
      <c r="Q160" s="383"/>
      <c r="R160" s="383"/>
      <c r="S160" s="383"/>
      <c r="T160" s="383"/>
      <c r="U160" s="383"/>
      <c r="V160" s="383"/>
      <c r="W160" s="383"/>
      <c r="X160" s="383"/>
      <c r="Y160" s="383"/>
    </row>
    <row r="161" spans="1:25" x14ac:dyDescent="0.2">
      <c r="A161" s="381" t="s">
        <v>841</v>
      </c>
      <c r="B161" s="381" t="s">
        <v>840</v>
      </c>
      <c r="C161" s="381" t="s">
        <v>826</v>
      </c>
      <c r="D161" s="381" t="s">
        <v>355</v>
      </c>
      <c r="E161" s="383">
        <v>0</v>
      </c>
      <c r="F161" s="383">
        <v>1466</v>
      </c>
      <c r="G161" s="383">
        <v>3654</v>
      </c>
      <c r="H161" s="383">
        <v>510</v>
      </c>
      <c r="I161" s="383">
        <v>310</v>
      </c>
      <c r="J161" s="383">
        <v>115</v>
      </c>
      <c r="K161" s="383">
        <v>531</v>
      </c>
      <c r="L161" s="383">
        <v>110</v>
      </c>
      <c r="M161" s="383">
        <v>1550</v>
      </c>
      <c r="N161" s="383">
        <v>211</v>
      </c>
      <c r="O161" s="383">
        <v>225</v>
      </c>
      <c r="P161" s="383">
        <v>414</v>
      </c>
      <c r="Q161" s="383">
        <v>331</v>
      </c>
      <c r="R161" s="383">
        <v>213</v>
      </c>
      <c r="S161" s="383">
        <v>156</v>
      </c>
      <c r="T161" s="383">
        <v>10</v>
      </c>
      <c r="U161" s="383">
        <v>81</v>
      </c>
      <c r="V161" s="383">
        <v>515</v>
      </c>
      <c r="W161" s="383">
        <v>100</v>
      </c>
      <c r="X161" s="383">
        <v>346</v>
      </c>
      <c r="Y161" s="383">
        <v>598</v>
      </c>
    </row>
    <row r="162" spans="1:25" x14ac:dyDescent="0.2">
      <c r="A162" s="381" t="s">
        <v>839</v>
      </c>
      <c r="B162" s="381" t="s">
        <v>838</v>
      </c>
      <c r="C162" s="381" t="s">
        <v>826</v>
      </c>
      <c r="D162" s="381" t="s">
        <v>355</v>
      </c>
      <c r="E162" s="383">
        <v>0</v>
      </c>
      <c r="F162" s="383">
        <v>512</v>
      </c>
      <c r="G162" s="383">
        <v>1317</v>
      </c>
      <c r="H162" s="383">
        <v>169</v>
      </c>
      <c r="I162" s="383">
        <v>91</v>
      </c>
      <c r="J162" s="383">
        <v>37</v>
      </c>
      <c r="K162" s="383">
        <v>215</v>
      </c>
      <c r="L162" s="383">
        <v>40</v>
      </c>
      <c r="M162" s="383">
        <v>554</v>
      </c>
      <c r="N162" s="383">
        <v>84</v>
      </c>
      <c r="O162" s="383">
        <v>75</v>
      </c>
      <c r="P162" s="383">
        <v>148</v>
      </c>
      <c r="Q162" s="383">
        <v>121</v>
      </c>
      <c r="R162" s="383">
        <v>75</v>
      </c>
      <c r="S162" s="383">
        <v>51</v>
      </c>
      <c r="T162" s="383"/>
      <c r="U162" s="383">
        <v>32</v>
      </c>
      <c r="V162" s="383">
        <v>177</v>
      </c>
      <c r="W162" s="383">
        <v>44</v>
      </c>
      <c r="X162" s="383">
        <v>137</v>
      </c>
      <c r="Y162" s="383">
        <v>147</v>
      </c>
    </row>
    <row r="163" spans="1:25" x14ac:dyDescent="0.2">
      <c r="A163" s="381" t="s">
        <v>837</v>
      </c>
      <c r="B163" s="381" t="s">
        <v>836</v>
      </c>
      <c r="C163" s="381" t="s">
        <v>826</v>
      </c>
      <c r="D163" s="381" t="s">
        <v>355</v>
      </c>
      <c r="E163" s="383">
        <v>0</v>
      </c>
      <c r="F163" s="383">
        <v>1225</v>
      </c>
      <c r="G163" s="383">
        <v>3183</v>
      </c>
      <c r="H163" s="383">
        <v>368</v>
      </c>
      <c r="I163" s="383">
        <v>257</v>
      </c>
      <c r="J163" s="383">
        <v>105</v>
      </c>
      <c r="K163" s="383">
        <v>495</v>
      </c>
      <c r="L163" s="383">
        <v>97</v>
      </c>
      <c r="M163" s="383">
        <v>1359</v>
      </c>
      <c r="N163" s="383">
        <v>194</v>
      </c>
      <c r="O163" s="383">
        <v>219</v>
      </c>
      <c r="P163" s="383">
        <v>360</v>
      </c>
      <c r="Q163" s="383">
        <v>241</v>
      </c>
      <c r="R163" s="383">
        <v>194</v>
      </c>
      <c r="S163" s="383">
        <v>151</v>
      </c>
      <c r="T163" s="383">
        <v>6</v>
      </c>
      <c r="U163" s="383">
        <v>80</v>
      </c>
      <c r="V163" s="383">
        <v>433</v>
      </c>
      <c r="W163" s="383">
        <v>132</v>
      </c>
      <c r="X163" s="383">
        <v>282</v>
      </c>
      <c r="Y163" s="383">
        <v>506</v>
      </c>
    </row>
    <row r="164" spans="1:25" x14ac:dyDescent="0.2">
      <c r="A164" s="381" t="s">
        <v>835</v>
      </c>
      <c r="B164" s="381" t="s">
        <v>359</v>
      </c>
      <c r="C164" s="381" t="s">
        <v>826</v>
      </c>
      <c r="D164" s="381" t="s">
        <v>355</v>
      </c>
      <c r="E164" s="383">
        <v>0</v>
      </c>
      <c r="F164" s="383">
        <v>970</v>
      </c>
      <c r="G164" s="383">
        <v>2328</v>
      </c>
      <c r="H164" s="383">
        <v>367</v>
      </c>
      <c r="I164" s="383">
        <v>174</v>
      </c>
      <c r="J164" s="383">
        <v>82</v>
      </c>
      <c r="K164" s="383">
        <v>347</v>
      </c>
      <c r="L164" s="383">
        <v>74</v>
      </c>
      <c r="M164" s="383">
        <v>924</v>
      </c>
      <c r="N164" s="383">
        <v>113</v>
      </c>
      <c r="O164" s="383">
        <v>133</v>
      </c>
      <c r="P164" s="383">
        <v>247</v>
      </c>
      <c r="Q164" s="383">
        <v>187</v>
      </c>
      <c r="R164" s="383">
        <v>144</v>
      </c>
      <c r="S164" s="383">
        <v>100</v>
      </c>
      <c r="T164" s="383"/>
      <c r="U164" s="383">
        <v>65</v>
      </c>
      <c r="V164" s="383">
        <v>296</v>
      </c>
      <c r="W164" s="383">
        <v>89</v>
      </c>
      <c r="X164" s="383">
        <v>223</v>
      </c>
      <c r="Y164" s="383">
        <v>395</v>
      </c>
    </row>
    <row r="165" spans="1:25" x14ac:dyDescent="0.2">
      <c r="A165" s="381" t="s">
        <v>834</v>
      </c>
      <c r="B165" s="381" t="s">
        <v>833</v>
      </c>
      <c r="C165" s="381" t="s">
        <v>826</v>
      </c>
      <c r="D165" s="381" t="s">
        <v>355</v>
      </c>
      <c r="E165" s="383">
        <v>3</v>
      </c>
      <c r="F165" s="383"/>
      <c r="G165" s="383"/>
      <c r="H165" s="383"/>
      <c r="I165" s="383"/>
      <c r="J165" s="383"/>
      <c r="K165" s="383"/>
      <c r="L165" s="383"/>
      <c r="M165" s="383"/>
      <c r="N165" s="383"/>
      <c r="O165" s="383"/>
      <c r="P165" s="383"/>
      <c r="Q165" s="383"/>
      <c r="R165" s="383"/>
      <c r="S165" s="383"/>
      <c r="T165" s="383"/>
      <c r="U165" s="383"/>
      <c r="V165" s="383"/>
      <c r="W165" s="383"/>
      <c r="X165" s="383"/>
      <c r="Y165" s="383"/>
    </row>
    <row r="166" spans="1:25" x14ac:dyDescent="0.2">
      <c r="A166" s="381" t="s">
        <v>832</v>
      </c>
      <c r="B166" s="381" t="s">
        <v>831</v>
      </c>
      <c r="C166" s="381" t="s">
        <v>826</v>
      </c>
      <c r="D166" s="381" t="s">
        <v>355</v>
      </c>
      <c r="E166" s="383">
        <v>0</v>
      </c>
      <c r="F166" s="383">
        <v>1294</v>
      </c>
      <c r="G166" s="383">
        <v>3131</v>
      </c>
      <c r="H166" s="383">
        <v>450</v>
      </c>
      <c r="I166" s="383">
        <v>289</v>
      </c>
      <c r="J166" s="383">
        <v>94</v>
      </c>
      <c r="K166" s="383">
        <v>461</v>
      </c>
      <c r="L166" s="383">
        <v>81</v>
      </c>
      <c r="M166" s="383">
        <v>1289</v>
      </c>
      <c r="N166" s="383">
        <v>156</v>
      </c>
      <c r="O166" s="383">
        <v>188</v>
      </c>
      <c r="P166" s="383">
        <v>331</v>
      </c>
      <c r="Q166" s="383">
        <v>257</v>
      </c>
      <c r="R166" s="383">
        <v>233</v>
      </c>
      <c r="S166" s="383">
        <v>124</v>
      </c>
      <c r="T166" s="383">
        <v>7</v>
      </c>
      <c r="U166" s="383">
        <v>75</v>
      </c>
      <c r="V166" s="383">
        <v>494</v>
      </c>
      <c r="W166" s="383">
        <v>109</v>
      </c>
      <c r="X166" s="383">
        <v>308</v>
      </c>
      <c r="Y166" s="383">
        <v>483</v>
      </c>
    </row>
    <row r="167" spans="1:25" x14ac:dyDescent="0.2">
      <c r="A167" s="381" t="s">
        <v>830</v>
      </c>
      <c r="B167" s="381" t="s">
        <v>829</v>
      </c>
      <c r="C167" s="381" t="s">
        <v>826</v>
      </c>
      <c r="D167" s="381" t="s">
        <v>355</v>
      </c>
      <c r="E167" s="383">
        <v>0</v>
      </c>
      <c r="F167" s="383">
        <v>904</v>
      </c>
      <c r="G167" s="383">
        <v>2313</v>
      </c>
      <c r="H167" s="383">
        <v>285</v>
      </c>
      <c r="I167" s="383">
        <v>162</v>
      </c>
      <c r="J167" s="383">
        <v>80</v>
      </c>
      <c r="K167" s="383">
        <v>377</v>
      </c>
      <c r="L167" s="383">
        <v>63</v>
      </c>
      <c r="M167" s="383">
        <v>951</v>
      </c>
      <c r="N167" s="383">
        <v>140</v>
      </c>
      <c r="O167" s="383">
        <v>142</v>
      </c>
      <c r="P167" s="383">
        <v>262</v>
      </c>
      <c r="Q167" s="383">
        <v>177</v>
      </c>
      <c r="R167" s="383">
        <v>142</v>
      </c>
      <c r="S167" s="383">
        <v>88</v>
      </c>
      <c r="T167" s="383"/>
      <c r="U167" s="383">
        <v>58</v>
      </c>
      <c r="V167" s="383">
        <v>299</v>
      </c>
      <c r="W167" s="383">
        <v>85</v>
      </c>
      <c r="X167" s="383">
        <v>234</v>
      </c>
      <c r="Y167" s="383">
        <v>354</v>
      </c>
    </row>
    <row r="168" spans="1:25" x14ac:dyDescent="0.2">
      <c r="A168" s="381" t="s">
        <v>828</v>
      </c>
      <c r="B168" s="381" t="s">
        <v>827</v>
      </c>
      <c r="C168" s="381" t="s">
        <v>826</v>
      </c>
      <c r="D168" s="381" t="s">
        <v>355</v>
      </c>
      <c r="E168" s="383">
        <v>3</v>
      </c>
      <c r="F168" s="383"/>
      <c r="G168" s="383"/>
      <c r="H168" s="383"/>
      <c r="I168" s="383"/>
      <c r="J168" s="383"/>
      <c r="K168" s="383"/>
      <c r="L168" s="383"/>
      <c r="M168" s="383"/>
      <c r="N168" s="383"/>
      <c r="O168" s="383"/>
      <c r="P168" s="383"/>
      <c r="Q168" s="383"/>
      <c r="R168" s="383"/>
      <c r="S168" s="383"/>
      <c r="T168" s="383"/>
      <c r="U168" s="383"/>
      <c r="V168" s="383"/>
      <c r="W168" s="383"/>
      <c r="X168" s="383"/>
      <c r="Y168" s="383"/>
    </row>
    <row r="169" spans="1:25" x14ac:dyDescent="0.2">
      <c r="A169" s="381" t="s">
        <v>825</v>
      </c>
      <c r="B169" s="381" t="s">
        <v>824</v>
      </c>
      <c r="C169" s="381" t="s">
        <v>801</v>
      </c>
      <c r="D169" s="381" t="s">
        <v>420</v>
      </c>
      <c r="E169" s="383">
        <v>0</v>
      </c>
      <c r="F169" s="383">
        <v>1016</v>
      </c>
      <c r="G169" s="383">
        <v>2333</v>
      </c>
      <c r="H169" s="383">
        <v>408</v>
      </c>
      <c r="I169" s="383">
        <v>259</v>
      </c>
      <c r="J169" s="383">
        <v>38</v>
      </c>
      <c r="K169" s="383">
        <v>311</v>
      </c>
      <c r="L169" s="383">
        <v>45</v>
      </c>
      <c r="M169" s="383">
        <v>965</v>
      </c>
      <c r="N169" s="383">
        <v>121</v>
      </c>
      <c r="O169" s="383">
        <v>136</v>
      </c>
      <c r="P169" s="383">
        <v>262</v>
      </c>
      <c r="Q169" s="383">
        <v>194</v>
      </c>
      <c r="R169" s="383">
        <v>166</v>
      </c>
      <c r="S169" s="383">
        <v>86</v>
      </c>
      <c r="T169" s="383">
        <v>6</v>
      </c>
      <c r="U169" s="383">
        <v>51</v>
      </c>
      <c r="V169" s="383">
        <v>378</v>
      </c>
      <c r="W169" s="383">
        <v>72</v>
      </c>
      <c r="X169" s="383">
        <v>234</v>
      </c>
      <c r="Y169" s="383">
        <v>346</v>
      </c>
    </row>
    <row r="170" spans="1:25" x14ac:dyDescent="0.2">
      <c r="A170" s="381" t="s">
        <v>823</v>
      </c>
      <c r="B170" s="381" t="s">
        <v>822</v>
      </c>
      <c r="C170" s="381" t="s">
        <v>801</v>
      </c>
      <c r="D170" s="381" t="s">
        <v>420</v>
      </c>
      <c r="E170" s="383">
        <v>0</v>
      </c>
      <c r="F170" s="383">
        <v>1402</v>
      </c>
      <c r="G170" s="383">
        <v>3427</v>
      </c>
      <c r="H170" s="383">
        <v>500</v>
      </c>
      <c r="I170" s="383">
        <v>315</v>
      </c>
      <c r="J170" s="383">
        <v>83</v>
      </c>
      <c r="K170" s="383">
        <v>504</v>
      </c>
      <c r="L170" s="383">
        <v>89</v>
      </c>
      <c r="M170" s="383">
        <v>1438</v>
      </c>
      <c r="N170" s="383">
        <v>199</v>
      </c>
      <c r="O170" s="383">
        <v>213</v>
      </c>
      <c r="P170" s="383">
        <v>360</v>
      </c>
      <c r="Q170" s="383">
        <v>310</v>
      </c>
      <c r="R170" s="383">
        <v>206</v>
      </c>
      <c r="S170" s="383">
        <v>150</v>
      </c>
      <c r="T170" s="383"/>
      <c r="U170" s="383">
        <v>69</v>
      </c>
      <c r="V170" s="383">
        <v>324</v>
      </c>
      <c r="W170" s="383">
        <v>95</v>
      </c>
      <c r="X170" s="383">
        <v>292</v>
      </c>
      <c r="Y170" s="383">
        <v>581</v>
      </c>
    </row>
    <row r="171" spans="1:25" x14ac:dyDescent="0.2">
      <c r="A171" s="381" t="s">
        <v>821</v>
      </c>
      <c r="B171" s="381" t="s">
        <v>820</v>
      </c>
      <c r="C171" s="381" t="s">
        <v>801</v>
      </c>
      <c r="D171" s="381" t="s">
        <v>420</v>
      </c>
      <c r="E171" s="383">
        <v>0</v>
      </c>
      <c r="F171" s="383">
        <v>888</v>
      </c>
      <c r="G171" s="383">
        <v>2207</v>
      </c>
      <c r="H171" s="383">
        <v>302</v>
      </c>
      <c r="I171" s="383">
        <v>185</v>
      </c>
      <c r="J171" s="383">
        <v>43</v>
      </c>
      <c r="K171" s="383">
        <v>358</v>
      </c>
      <c r="L171" s="383">
        <v>51</v>
      </c>
      <c r="M171" s="383">
        <v>918</v>
      </c>
      <c r="N171" s="383">
        <v>127</v>
      </c>
      <c r="O171" s="383">
        <v>114</v>
      </c>
      <c r="P171" s="383">
        <v>252</v>
      </c>
      <c r="Q171" s="383">
        <v>199</v>
      </c>
      <c r="R171" s="383">
        <v>147</v>
      </c>
      <c r="S171" s="383">
        <v>79</v>
      </c>
      <c r="T171" s="383"/>
      <c r="U171" s="383">
        <v>41</v>
      </c>
      <c r="V171" s="383">
        <v>164</v>
      </c>
      <c r="W171" s="383">
        <v>54</v>
      </c>
      <c r="X171" s="383">
        <v>193</v>
      </c>
      <c r="Y171" s="383">
        <v>304</v>
      </c>
    </row>
    <row r="172" spans="1:25" x14ac:dyDescent="0.2">
      <c r="A172" s="381" t="s">
        <v>819</v>
      </c>
      <c r="B172" s="381" t="s">
        <v>818</v>
      </c>
      <c r="C172" s="381" t="s">
        <v>801</v>
      </c>
      <c r="D172" s="381" t="s">
        <v>420</v>
      </c>
      <c r="E172" s="383">
        <v>0</v>
      </c>
      <c r="F172" s="383">
        <v>699</v>
      </c>
      <c r="G172" s="383">
        <v>1750</v>
      </c>
      <c r="H172" s="383">
        <v>265</v>
      </c>
      <c r="I172" s="383">
        <v>152</v>
      </c>
      <c r="J172" s="383">
        <v>34</v>
      </c>
      <c r="K172" s="383">
        <v>248</v>
      </c>
      <c r="L172" s="383">
        <v>50</v>
      </c>
      <c r="M172" s="383">
        <v>768</v>
      </c>
      <c r="N172" s="383">
        <v>120</v>
      </c>
      <c r="O172" s="383">
        <v>111</v>
      </c>
      <c r="P172" s="383">
        <v>196</v>
      </c>
      <c r="Q172" s="383">
        <v>135</v>
      </c>
      <c r="R172" s="383">
        <v>124</v>
      </c>
      <c r="S172" s="383">
        <v>82</v>
      </c>
      <c r="T172" s="383"/>
      <c r="U172" s="383">
        <v>46</v>
      </c>
      <c r="V172" s="383">
        <v>191</v>
      </c>
      <c r="W172" s="383">
        <v>59</v>
      </c>
      <c r="X172" s="383">
        <v>154</v>
      </c>
      <c r="Y172" s="383">
        <v>292</v>
      </c>
    </row>
    <row r="173" spans="1:25" x14ac:dyDescent="0.2">
      <c r="A173" s="381" t="s">
        <v>817</v>
      </c>
      <c r="B173" s="381" t="s">
        <v>816</v>
      </c>
      <c r="C173" s="381" t="s">
        <v>801</v>
      </c>
      <c r="D173" s="381" t="s">
        <v>420</v>
      </c>
      <c r="E173" s="383">
        <v>0</v>
      </c>
      <c r="F173" s="383">
        <v>981</v>
      </c>
      <c r="G173" s="383">
        <v>2576</v>
      </c>
      <c r="H173" s="383">
        <v>284</v>
      </c>
      <c r="I173" s="383">
        <v>275</v>
      </c>
      <c r="J173" s="383">
        <v>59</v>
      </c>
      <c r="K173" s="383">
        <v>363</v>
      </c>
      <c r="L173" s="383">
        <v>80</v>
      </c>
      <c r="M173" s="383">
        <v>1173</v>
      </c>
      <c r="N173" s="383">
        <v>162</v>
      </c>
      <c r="O173" s="383">
        <v>167</v>
      </c>
      <c r="P173" s="383">
        <v>297</v>
      </c>
      <c r="Q173" s="383">
        <v>250</v>
      </c>
      <c r="R173" s="383">
        <v>189</v>
      </c>
      <c r="S173" s="383">
        <v>108</v>
      </c>
      <c r="T173" s="383">
        <v>5</v>
      </c>
      <c r="U173" s="383">
        <v>87</v>
      </c>
      <c r="V173" s="383">
        <v>410</v>
      </c>
      <c r="W173" s="383">
        <v>77</v>
      </c>
      <c r="X173" s="383">
        <v>215</v>
      </c>
      <c r="Y173" s="383">
        <v>397</v>
      </c>
    </row>
    <row r="174" spans="1:25" x14ac:dyDescent="0.2">
      <c r="A174" s="381" t="s">
        <v>815</v>
      </c>
      <c r="B174" s="381" t="s">
        <v>814</v>
      </c>
      <c r="C174" s="381" t="s">
        <v>801</v>
      </c>
      <c r="D174" s="381" t="s">
        <v>420</v>
      </c>
      <c r="E174" s="383">
        <v>3</v>
      </c>
      <c r="F174" s="383"/>
      <c r="G174" s="383"/>
      <c r="H174" s="383"/>
      <c r="I174" s="383"/>
      <c r="J174" s="383"/>
      <c r="K174" s="383"/>
      <c r="L174" s="383"/>
      <c r="M174" s="383"/>
      <c r="N174" s="383"/>
      <c r="O174" s="383"/>
      <c r="P174" s="383"/>
      <c r="Q174" s="383"/>
      <c r="R174" s="383"/>
      <c r="S174" s="383"/>
      <c r="T174" s="383"/>
      <c r="U174" s="383"/>
      <c r="V174" s="383"/>
      <c r="W174" s="383"/>
      <c r="X174" s="383"/>
      <c r="Y174" s="383"/>
    </row>
    <row r="175" spans="1:25" x14ac:dyDescent="0.2">
      <c r="A175" s="381" t="s">
        <v>813</v>
      </c>
      <c r="B175" s="381" t="s">
        <v>812</v>
      </c>
      <c r="C175" s="381" t="s">
        <v>801</v>
      </c>
      <c r="D175" s="381" t="s">
        <v>420</v>
      </c>
      <c r="E175" s="383">
        <v>0</v>
      </c>
      <c r="F175" s="383">
        <v>1469</v>
      </c>
      <c r="G175" s="383">
        <v>3675</v>
      </c>
      <c r="H175" s="383">
        <v>503</v>
      </c>
      <c r="I175" s="383">
        <v>356</v>
      </c>
      <c r="J175" s="383">
        <v>71</v>
      </c>
      <c r="K175" s="383">
        <v>539</v>
      </c>
      <c r="L175" s="383">
        <v>95</v>
      </c>
      <c r="M175" s="383">
        <v>1598</v>
      </c>
      <c r="N175" s="383">
        <v>225</v>
      </c>
      <c r="O175" s="383">
        <v>241</v>
      </c>
      <c r="P175" s="383">
        <v>410</v>
      </c>
      <c r="Q175" s="383">
        <v>338</v>
      </c>
      <c r="R175" s="383">
        <v>241</v>
      </c>
      <c r="S175" s="383">
        <v>143</v>
      </c>
      <c r="T175" s="383">
        <v>5</v>
      </c>
      <c r="U175" s="383">
        <v>68</v>
      </c>
      <c r="V175" s="383">
        <v>424</v>
      </c>
      <c r="W175" s="383">
        <v>111</v>
      </c>
      <c r="X175" s="383">
        <v>329</v>
      </c>
      <c r="Y175" s="383">
        <v>531</v>
      </c>
    </row>
    <row r="176" spans="1:25" x14ac:dyDescent="0.2">
      <c r="A176" s="381" t="s">
        <v>811</v>
      </c>
      <c r="B176" s="381" t="s">
        <v>810</v>
      </c>
      <c r="C176" s="381" t="s">
        <v>801</v>
      </c>
      <c r="D176" s="381" t="s">
        <v>420</v>
      </c>
      <c r="E176" s="383">
        <v>0</v>
      </c>
      <c r="F176" s="383">
        <v>1143</v>
      </c>
      <c r="G176" s="383">
        <v>2680</v>
      </c>
      <c r="H176" s="383">
        <v>426</v>
      </c>
      <c r="I176" s="383">
        <v>303</v>
      </c>
      <c r="J176" s="383">
        <v>63</v>
      </c>
      <c r="K176" s="383">
        <v>351</v>
      </c>
      <c r="L176" s="383">
        <v>61</v>
      </c>
      <c r="M176" s="383">
        <v>1128</v>
      </c>
      <c r="N176" s="383">
        <v>161</v>
      </c>
      <c r="O176" s="383">
        <v>157</v>
      </c>
      <c r="P176" s="383">
        <v>305</v>
      </c>
      <c r="Q176" s="383">
        <v>214</v>
      </c>
      <c r="R176" s="383">
        <v>161</v>
      </c>
      <c r="S176" s="383">
        <v>130</v>
      </c>
      <c r="T176" s="383"/>
      <c r="U176" s="383">
        <v>63</v>
      </c>
      <c r="V176" s="383">
        <v>372</v>
      </c>
      <c r="W176" s="383">
        <v>117</v>
      </c>
      <c r="X176" s="383">
        <v>284</v>
      </c>
      <c r="Y176" s="383">
        <v>437</v>
      </c>
    </row>
    <row r="177" spans="1:25" x14ac:dyDescent="0.2">
      <c r="A177" s="381" t="s">
        <v>809</v>
      </c>
      <c r="B177" s="381" t="s">
        <v>808</v>
      </c>
      <c r="C177" s="381" t="s">
        <v>801</v>
      </c>
      <c r="D177" s="381" t="s">
        <v>420</v>
      </c>
      <c r="E177" s="383">
        <v>0</v>
      </c>
      <c r="F177" s="383">
        <v>694</v>
      </c>
      <c r="G177" s="383">
        <v>1557</v>
      </c>
      <c r="H177" s="383">
        <v>284</v>
      </c>
      <c r="I177" s="383">
        <v>209</v>
      </c>
      <c r="J177" s="383">
        <v>34</v>
      </c>
      <c r="K177" s="383">
        <v>167</v>
      </c>
      <c r="L177" s="383">
        <v>36</v>
      </c>
      <c r="M177" s="383">
        <v>664</v>
      </c>
      <c r="N177" s="383">
        <v>72</v>
      </c>
      <c r="O177" s="383">
        <v>116</v>
      </c>
      <c r="P177" s="383">
        <v>168</v>
      </c>
      <c r="Q177" s="383">
        <v>139</v>
      </c>
      <c r="R177" s="383">
        <v>94</v>
      </c>
      <c r="S177" s="383">
        <v>75</v>
      </c>
      <c r="T177" s="383"/>
      <c r="U177" s="383">
        <v>34</v>
      </c>
      <c r="V177" s="383">
        <v>309</v>
      </c>
      <c r="W177" s="383">
        <v>54</v>
      </c>
      <c r="X177" s="383">
        <v>175</v>
      </c>
      <c r="Y177" s="383">
        <v>301</v>
      </c>
    </row>
    <row r="178" spans="1:25" x14ac:dyDescent="0.2">
      <c r="A178" s="381" t="s">
        <v>807</v>
      </c>
      <c r="B178" s="381" t="s">
        <v>806</v>
      </c>
      <c r="C178" s="381" t="s">
        <v>801</v>
      </c>
      <c r="D178" s="381" t="s">
        <v>420</v>
      </c>
      <c r="E178" s="383">
        <v>0</v>
      </c>
      <c r="F178" s="383">
        <v>1326</v>
      </c>
      <c r="G178" s="383">
        <v>3247</v>
      </c>
      <c r="H178" s="383">
        <v>455</v>
      </c>
      <c r="I178" s="383">
        <v>326</v>
      </c>
      <c r="J178" s="383">
        <v>66</v>
      </c>
      <c r="K178" s="383">
        <v>479</v>
      </c>
      <c r="L178" s="383">
        <v>71</v>
      </c>
      <c r="M178" s="383">
        <v>1377</v>
      </c>
      <c r="N178" s="383">
        <v>238</v>
      </c>
      <c r="O178" s="383">
        <v>200</v>
      </c>
      <c r="P178" s="383">
        <v>345</v>
      </c>
      <c r="Q178" s="383">
        <v>271</v>
      </c>
      <c r="R178" s="383">
        <v>189</v>
      </c>
      <c r="S178" s="383">
        <v>134</v>
      </c>
      <c r="T178" s="383"/>
      <c r="U178" s="383">
        <v>61</v>
      </c>
      <c r="V178" s="383">
        <v>361</v>
      </c>
      <c r="W178" s="383">
        <v>69</v>
      </c>
      <c r="X178" s="383">
        <v>327</v>
      </c>
      <c r="Y178" s="383">
        <v>473</v>
      </c>
    </row>
    <row r="179" spans="1:25" x14ac:dyDescent="0.2">
      <c r="A179" s="381" t="s">
        <v>805</v>
      </c>
      <c r="B179" s="381" t="s">
        <v>804</v>
      </c>
      <c r="C179" s="381" t="s">
        <v>801</v>
      </c>
      <c r="D179" s="381" t="s">
        <v>420</v>
      </c>
      <c r="E179" s="383">
        <v>0</v>
      </c>
      <c r="F179" s="383">
        <v>933</v>
      </c>
      <c r="G179" s="383">
        <v>2373</v>
      </c>
      <c r="H179" s="383">
        <v>313</v>
      </c>
      <c r="I179" s="383">
        <v>212</v>
      </c>
      <c r="J179" s="383">
        <v>67</v>
      </c>
      <c r="K179" s="383">
        <v>341</v>
      </c>
      <c r="L179" s="383">
        <v>80</v>
      </c>
      <c r="M179" s="383">
        <v>1035</v>
      </c>
      <c r="N179" s="383">
        <v>151</v>
      </c>
      <c r="O179" s="383">
        <v>162</v>
      </c>
      <c r="P179" s="383">
        <v>264</v>
      </c>
      <c r="Q179" s="383">
        <v>205</v>
      </c>
      <c r="R179" s="383">
        <v>161</v>
      </c>
      <c r="S179" s="383">
        <v>92</v>
      </c>
      <c r="T179" s="383"/>
      <c r="U179" s="383">
        <v>72</v>
      </c>
      <c r="V179" s="383">
        <v>295</v>
      </c>
      <c r="W179" s="383">
        <v>85</v>
      </c>
      <c r="X179" s="383">
        <v>219</v>
      </c>
      <c r="Y179" s="383">
        <v>452</v>
      </c>
    </row>
    <row r="180" spans="1:25" x14ac:dyDescent="0.2">
      <c r="A180" s="381" t="s">
        <v>803</v>
      </c>
      <c r="B180" s="381" t="s">
        <v>802</v>
      </c>
      <c r="C180" s="381" t="s">
        <v>801</v>
      </c>
      <c r="D180" s="381" t="s">
        <v>420</v>
      </c>
      <c r="E180" s="383">
        <v>3</v>
      </c>
      <c r="F180" s="383"/>
      <c r="G180" s="383"/>
      <c r="H180" s="383"/>
      <c r="I180" s="383"/>
      <c r="J180" s="383"/>
      <c r="K180" s="383"/>
      <c r="L180" s="383"/>
      <c r="M180" s="383"/>
      <c r="N180" s="383"/>
      <c r="O180" s="383"/>
      <c r="P180" s="383"/>
      <c r="Q180" s="383"/>
      <c r="R180" s="383"/>
      <c r="S180" s="383"/>
      <c r="T180" s="383"/>
      <c r="U180" s="383"/>
      <c r="V180" s="383"/>
      <c r="W180" s="383"/>
      <c r="X180" s="383"/>
      <c r="Y180" s="383"/>
    </row>
    <row r="181" spans="1:25" x14ac:dyDescent="0.2">
      <c r="A181" s="381" t="s">
        <v>800</v>
      </c>
      <c r="B181" s="381" t="s">
        <v>346</v>
      </c>
      <c r="C181" s="381" t="s">
        <v>768</v>
      </c>
      <c r="D181" s="381" t="s">
        <v>344</v>
      </c>
      <c r="E181" s="383">
        <v>0</v>
      </c>
      <c r="F181" s="383">
        <v>1956</v>
      </c>
      <c r="G181" s="383">
        <v>4749</v>
      </c>
      <c r="H181" s="383">
        <v>773</v>
      </c>
      <c r="I181" s="383">
        <v>689</v>
      </c>
      <c r="J181" s="383">
        <v>92</v>
      </c>
      <c r="K181" s="383">
        <v>402</v>
      </c>
      <c r="L181" s="383">
        <v>112</v>
      </c>
      <c r="M181" s="383">
        <v>2298</v>
      </c>
      <c r="N181" s="383">
        <v>343</v>
      </c>
      <c r="O181" s="383">
        <v>302</v>
      </c>
      <c r="P181" s="383">
        <v>548</v>
      </c>
      <c r="Q181" s="383">
        <v>432</v>
      </c>
      <c r="R181" s="383">
        <v>335</v>
      </c>
      <c r="S181" s="383">
        <v>338</v>
      </c>
      <c r="T181" s="383">
        <v>11</v>
      </c>
      <c r="U181" s="383">
        <v>171</v>
      </c>
      <c r="V181" s="383">
        <v>1046</v>
      </c>
      <c r="W181" s="383">
        <v>152</v>
      </c>
      <c r="X181" s="383">
        <v>454</v>
      </c>
      <c r="Y181" s="383">
        <v>1058</v>
      </c>
    </row>
    <row r="182" spans="1:25" x14ac:dyDescent="0.2">
      <c r="A182" s="381" t="s">
        <v>799</v>
      </c>
      <c r="B182" s="381" t="s">
        <v>616</v>
      </c>
      <c r="C182" s="381" t="s">
        <v>768</v>
      </c>
      <c r="D182" s="381" t="s">
        <v>344</v>
      </c>
      <c r="E182" s="383">
        <v>0</v>
      </c>
      <c r="F182" s="383">
        <v>1165</v>
      </c>
      <c r="G182" s="383">
        <v>2767</v>
      </c>
      <c r="H182" s="383">
        <v>523</v>
      </c>
      <c r="I182" s="383">
        <v>333</v>
      </c>
      <c r="J182" s="383">
        <v>67</v>
      </c>
      <c r="K182" s="383">
        <v>242</v>
      </c>
      <c r="L182" s="383">
        <v>71</v>
      </c>
      <c r="M182" s="383">
        <v>1283</v>
      </c>
      <c r="N182" s="383">
        <v>160</v>
      </c>
      <c r="O182" s="383">
        <v>153</v>
      </c>
      <c r="P182" s="383">
        <v>296</v>
      </c>
      <c r="Q182" s="383">
        <v>271</v>
      </c>
      <c r="R182" s="383">
        <v>205</v>
      </c>
      <c r="S182" s="383">
        <v>198</v>
      </c>
      <c r="T182" s="383">
        <v>7</v>
      </c>
      <c r="U182" s="383">
        <v>82</v>
      </c>
      <c r="V182" s="383">
        <v>475</v>
      </c>
      <c r="W182" s="383">
        <v>98</v>
      </c>
      <c r="X182" s="383">
        <v>263</v>
      </c>
      <c r="Y182" s="383">
        <v>605</v>
      </c>
    </row>
    <row r="183" spans="1:25" x14ac:dyDescent="0.2">
      <c r="A183" s="381" t="s">
        <v>798</v>
      </c>
      <c r="B183" s="381" t="s">
        <v>614</v>
      </c>
      <c r="C183" s="381" t="s">
        <v>768</v>
      </c>
      <c r="D183" s="381" t="s">
        <v>344</v>
      </c>
      <c r="E183" s="383">
        <v>0</v>
      </c>
      <c r="F183" s="383">
        <v>559</v>
      </c>
      <c r="G183" s="383">
        <v>1278</v>
      </c>
      <c r="H183" s="383">
        <v>253</v>
      </c>
      <c r="I183" s="383">
        <v>155</v>
      </c>
      <c r="J183" s="383">
        <v>36</v>
      </c>
      <c r="K183" s="383">
        <v>115</v>
      </c>
      <c r="L183" s="383">
        <v>35</v>
      </c>
      <c r="M183" s="383">
        <v>567</v>
      </c>
      <c r="N183" s="383">
        <v>87</v>
      </c>
      <c r="O183" s="383">
        <v>77</v>
      </c>
      <c r="P183" s="383">
        <v>139</v>
      </c>
      <c r="Q183" s="383">
        <v>122</v>
      </c>
      <c r="R183" s="383">
        <v>69</v>
      </c>
      <c r="S183" s="383">
        <v>73</v>
      </c>
      <c r="T183" s="383"/>
      <c r="U183" s="383">
        <v>48</v>
      </c>
      <c r="V183" s="383">
        <v>270</v>
      </c>
      <c r="W183" s="383">
        <v>53</v>
      </c>
      <c r="X183" s="383">
        <v>138</v>
      </c>
      <c r="Y183" s="383">
        <v>258</v>
      </c>
    </row>
    <row r="184" spans="1:25" x14ac:dyDescent="0.2">
      <c r="A184" s="381" t="s">
        <v>797</v>
      </c>
      <c r="B184" s="381" t="s">
        <v>350</v>
      </c>
      <c r="C184" s="381" t="s">
        <v>768</v>
      </c>
      <c r="D184" s="381" t="s">
        <v>344</v>
      </c>
      <c r="E184" s="383">
        <v>0</v>
      </c>
      <c r="F184" s="383">
        <v>904</v>
      </c>
      <c r="G184" s="383">
        <v>2133</v>
      </c>
      <c r="H184" s="383">
        <v>392</v>
      </c>
      <c r="I184" s="383">
        <v>214</v>
      </c>
      <c r="J184" s="383">
        <v>30</v>
      </c>
      <c r="K184" s="383">
        <v>268</v>
      </c>
      <c r="L184" s="383">
        <v>53</v>
      </c>
      <c r="M184" s="383">
        <v>928</v>
      </c>
      <c r="N184" s="383">
        <v>123</v>
      </c>
      <c r="O184" s="383">
        <v>129</v>
      </c>
      <c r="P184" s="383">
        <v>209</v>
      </c>
      <c r="Q184" s="383">
        <v>192</v>
      </c>
      <c r="R184" s="383">
        <v>167</v>
      </c>
      <c r="S184" s="383">
        <v>108</v>
      </c>
      <c r="T184" s="383">
        <v>5</v>
      </c>
      <c r="U184" s="383">
        <v>45</v>
      </c>
      <c r="V184" s="383">
        <v>258</v>
      </c>
      <c r="W184" s="383">
        <v>60</v>
      </c>
      <c r="X184" s="383">
        <v>219</v>
      </c>
      <c r="Y184" s="383">
        <v>378</v>
      </c>
    </row>
    <row r="185" spans="1:25" x14ac:dyDescent="0.2">
      <c r="A185" s="381" t="s">
        <v>796</v>
      </c>
      <c r="B185" s="381" t="s">
        <v>795</v>
      </c>
      <c r="C185" s="381" t="s">
        <v>768</v>
      </c>
      <c r="D185" s="381" t="s">
        <v>344</v>
      </c>
      <c r="E185" s="383">
        <v>0</v>
      </c>
      <c r="F185" s="383">
        <v>698</v>
      </c>
      <c r="G185" s="383">
        <v>1607</v>
      </c>
      <c r="H185" s="383">
        <v>268</v>
      </c>
      <c r="I185" s="383">
        <v>204</v>
      </c>
      <c r="J185" s="383">
        <v>42</v>
      </c>
      <c r="K185" s="383">
        <v>184</v>
      </c>
      <c r="L185" s="383">
        <v>37</v>
      </c>
      <c r="M185" s="383">
        <v>680</v>
      </c>
      <c r="N185" s="383">
        <v>77</v>
      </c>
      <c r="O185" s="383">
        <v>84</v>
      </c>
      <c r="P185" s="383">
        <v>162</v>
      </c>
      <c r="Q185" s="383">
        <v>156</v>
      </c>
      <c r="R185" s="383">
        <v>98</v>
      </c>
      <c r="S185" s="383">
        <v>103</v>
      </c>
      <c r="T185" s="383"/>
      <c r="U185" s="383">
        <v>48</v>
      </c>
      <c r="V185" s="383">
        <v>241</v>
      </c>
      <c r="W185" s="383">
        <v>37</v>
      </c>
      <c r="X185" s="383">
        <v>178</v>
      </c>
      <c r="Y185" s="383">
        <v>253</v>
      </c>
    </row>
    <row r="186" spans="1:25" x14ac:dyDescent="0.2">
      <c r="A186" s="381" t="s">
        <v>794</v>
      </c>
      <c r="B186" s="381" t="s">
        <v>793</v>
      </c>
      <c r="C186" s="381" t="s">
        <v>768</v>
      </c>
      <c r="D186" s="381" t="s">
        <v>344</v>
      </c>
      <c r="E186" s="383">
        <v>0</v>
      </c>
      <c r="F186" s="383">
        <v>900</v>
      </c>
      <c r="G186" s="383">
        <v>2337</v>
      </c>
      <c r="H186" s="383">
        <v>297</v>
      </c>
      <c r="I186" s="383">
        <v>278</v>
      </c>
      <c r="J186" s="383">
        <v>43</v>
      </c>
      <c r="K186" s="383">
        <v>282</v>
      </c>
      <c r="L186" s="383">
        <v>66</v>
      </c>
      <c r="M186" s="383">
        <v>1110</v>
      </c>
      <c r="N186" s="383">
        <v>155</v>
      </c>
      <c r="O186" s="383">
        <v>152</v>
      </c>
      <c r="P186" s="383">
        <v>290</v>
      </c>
      <c r="Q186" s="383">
        <v>229</v>
      </c>
      <c r="R186" s="383">
        <v>150</v>
      </c>
      <c r="S186" s="383">
        <v>134</v>
      </c>
      <c r="T186" s="383">
        <v>7</v>
      </c>
      <c r="U186" s="383">
        <v>63</v>
      </c>
      <c r="V186" s="383">
        <v>341</v>
      </c>
      <c r="W186" s="383">
        <v>53</v>
      </c>
      <c r="X186" s="383">
        <v>247</v>
      </c>
      <c r="Y186" s="383">
        <v>435</v>
      </c>
    </row>
    <row r="187" spans="1:25" x14ac:dyDescent="0.2">
      <c r="A187" s="381" t="s">
        <v>792</v>
      </c>
      <c r="B187" s="381" t="s">
        <v>791</v>
      </c>
      <c r="C187" s="381" t="s">
        <v>768</v>
      </c>
      <c r="D187" s="381" t="s">
        <v>344</v>
      </c>
      <c r="E187" s="383">
        <v>0</v>
      </c>
      <c r="F187" s="383">
        <v>1587</v>
      </c>
      <c r="G187" s="383">
        <v>4229</v>
      </c>
      <c r="H187" s="383">
        <v>491</v>
      </c>
      <c r="I187" s="383">
        <v>371</v>
      </c>
      <c r="J187" s="383">
        <v>79</v>
      </c>
      <c r="K187" s="383">
        <v>646</v>
      </c>
      <c r="L187" s="383">
        <v>127</v>
      </c>
      <c r="M187" s="383">
        <v>1915</v>
      </c>
      <c r="N187" s="383">
        <v>266</v>
      </c>
      <c r="O187" s="383">
        <v>278</v>
      </c>
      <c r="P187" s="383">
        <v>488</v>
      </c>
      <c r="Q187" s="383">
        <v>386</v>
      </c>
      <c r="R187" s="383">
        <v>303</v>
      </c>
      <c r="S187" s="383">
        <v>194</v>
      </c>
      <c r="T187" s="383">
        <v>12</v>
      </c>
      <c r="U187" s="383">
        <v>119</v>
      </c>
      <c r="V187" s="383">
        <v>529</v>
      </c>
      <c r="W187" s="383">
        <v>98</v>
      </c>
      <c r="X187" s="383">
        <v>398</v>
      </c>
      <c r="Y187" s="383">
        <v>534</v>
      </c>
    </row>
    <row r="188" spans="1:25" x14ac:dyDescent="0.2">
      <c r="A188" s="381" t="s">
        <v>790</v>
      </c>
      <c r="B188" s="381" t="s">
        <v>789</v>
      </c>
      <c r="C188" s="381" t="s">
        <v>768</v>
      </c>
      <c r="D188" s="381" t="s">
        <v>344</v>
      </c>
      <c r="E188" s="383">
        <v>5</v>
      </c>
      <c r="F188" s="383"/>
      <c r="G188" s="383"/>
      <c r="H188" s="383"/>
      <c r="I188" s="383"/>
      <c r="J188" s="383"/>
      <c r="K188" s="383"/>
      <c r="L188" s="383"/>
      <c r="M188" s="383"/>
      <c r="N188" s="383"/>
      <c r="O188" s="383"/>
      <c r="P188" s="383"/>
      <c r="Q188" s="383"/>
      <c r="R188" s="383"/>
      <c r="S188" s="383"/>
      <c r="T188" s="383"/>
      <c r="U188" s="383"/>
      <c r="V188" s="383"/>
      <c r="W188" s="383"/>
      <c r="X188" s="383"/>
      <c r="Y188" s="383"/>
    </row>
    <row r="189" spans="1:25" x14ac:dyDescent="0.2">
      <c r="A189" s="381" t="s">
        <v>788</v>
      </c>
      <c r="B189" s="381" t="s">
        <v>787</v>
      </c>
      <c r="C189" s="381" t="s">
        <v>768</v>
      </c>
      <c r="D189" s="381" t="s">
        <v>344</v>
      </c>
      <c r="E189" s="383">
        <v>0</v>
      </c>
      <c r="F189" s="383">
        <v>1189</v>
      </c>
      <c r="G189" s="383">
        <v>3038</v>
      </c>
      <c r="H189" s="383">
        <v>378</v>
      </c>
      <c r="I189" s="383">
        <v>413</v>
      </c>
      <c r="J189" s="383">
        <v>57</v>
      </c>
      <c r="K189" s="383">
        <v>341</v>
      </c>
      <c r="L189" s="383">
        <v>89</v>
      </c>
      <c r="M189" s="383">
        <v>1445</v>
      </c>
      <c r="N189" s="383">
        <v>229</v>
      </c>
      <c r="O189" s="383">
        <v>236</v>
      </c>
      <c r="P189" s="383">
        <v>373</v>
      </c>
      <c r="Q189" s="383">
        <v>301</v>
      </c>
      <c r="R189" s="383">
        <v>177</v>
      </c>
      <c r="S189" s="383">
        <v>129</v>
      </c>
      <c r="T189" s="383"/>
      <c r="U189" s="383">
        <v>103</v>
      </c>
      <c r="V189" s="383">
        <v>701</v>
      </c>
      <c r="W189" s="383">
        <v>87</v>
      </c>
      <c r="X189" s="383">
        <v>262</v>
      </c>
      <c r="Y189" s="383">
        <v>519</v>
      </c>
    </row>
    <row r="190" spans="1:25" x14ac:dyDescent="0.2">
      <c r="A190" s="381" t="s">
        <v>786</v>
      </c>
      <c r="B190" s="381" t="s">
        <v>785</v>
      </c>
      <c r="C190" s="381" t="s">
        <v>768</v>
      </c>
      <c r="D190" s="381" t="s">
        <v>344</v>
      </c>
      <c r="E190" s="383">
        <v>0</v>
      </c>
      <c r="F190" s="383">
        <v>806</v>
      </c>
      <c r="G190" s="383">
        <v>2053</v>
      </c>
      <c r="H190" s="383">
        <v>266</v>
      </c>
      <c r="I190" s="383">
        <v>200</v>
      </c>
      <c r="J190" s="383">
        <v>43</v>
      </c>
      <c r="K190" s="383">
        <v>297</v>
      </c>
      <c r="L190" s="383">
        <v>59</v>
      </c>
      <c r="M190" s="383">
        <v>907</v>
      </c>
      <c r="N190" s="383">
        <v>119</v>
      </c>
      <c r="O190" s="383">
        <v>131</v>
      </c>
      <c r="P190" s="383">
        <v>236</v>
      </c>
      <c r="Q190" s="383">
        <v>192</v>
      </c>
      <c r="R190" s="383">
        <v>140</v>
      </c>
      <c r="S190" s="383">
        <v>89</v>
      </c>
      <c r="T190" s="383"/>
      <c r="U190" s="383">
        <v>54</v>
      </c>
      <c r="V190" s="383">
        <v>223</v>
      </c>
      <c r="W190" s="383">
        <v>54</v>
      </c>
      <c r="X190" s="383">
        <v>178</v>
      </c>
      <c r="Y190" s="383">
        <v>295</v>
      </c>
    </row>
    <row r="191" spans="1:25" x14ac:dyDescent="0.2">
      <c r="A191" s="381" t="s">
        <v>784</v>
      </c>
      <c r="B191" s="381" t="s">
        <v>783</v>
      </c>
      <c r="C191" s="381" t="s">
        <v>768</v>
      </c>
      <c r="D191" s="381" t="s">
        <v>344</v>
      </c>
      <c r="E191" s="383">
        <v>0</v>
      </c>
      <c r="F191" s="383">
        <v>810</v>
      </c>
      <c r="G191" s="383">
        <v>2110</v>
      </c>
      <c r="H191" s="383">
        <v>241</v>
      </c>
      <c r="I191" s="383">
        <v>197</v>
      </c>
      <c r="J191" s="383">
        <v>52</v>
      </c>
      <c r="K191" s="383">
        <v>320</v>
      </c>
      <c r="L191" s="383">
        <v>62</v>
      </c>
      <c r="M191" s="383">
        <v>929</v>
      </c>
      <c r="N191" s="383">
        <v>108</v>
      </c>
      <c r="O191" s="383">
        <v>124</v>
      </c>
      <c r="P191" s="383">
        <v>219</v>
      </c>
      <c r="Q191" s="383">
        <v>200</v>
      </c>
      <c r="R191" s="383">
        <v>155</v>
      </c>
      <c r="S191" s="383">
        <v>123</v>
      </c>
      <c r="T191" s="383"/>
      <c r="U191" s="383">
        <v>58</v>
      </c>
      <c r="V191" s="383">
        <v>206</v>
      </c>
      <c r="W191" s="383">
        <v>42</v>
      </c>
      <c r="X191" s="383">
        <v>189</v>
      </c>
      <c r="Y191" s="383">
        <v>302</v>
      </c>
    </row>
    <row r="192" spans="1:25" x14ac:dyDescent="0.2">
      <c r="A192" s="381" t="s">
        <v>782</v>
      </c>
      <c r="B192" s="381" t="s">
        <v>738</v>
      </c>
      <c r="C192" s="381" t="s">
        <v>768</v>
      </c>
      <c r="D192" s="381" t="s">
        <v>344</v>
      </c>
      <c r="E192" s="383">
        <v>0</v>
      </c>
      <c r="F192" s="383">
        <v>711</v>
      </c>
      <c r="G192" s="383">
        <v>1881</v>
      </c>
      <c r="H192" s="383">
        <v>198</v>
      </c>
      <c r="I192" s="383">
        <v>189</v>
      </c>
      <c r="J192" s="383">
        <v>44</v>
      </c>
      <c r="K192" s="383">
        <v>280</v>
      </c>
      <c r="L192" s="383">
        <v>56</v>
      </c>
      <c r="M192" s="383">
        <v>855</v>
      </c>
      <c r="N192" s="383">
        <v>127</v>
      </c>
      <c r="O192" s="383">
        <v>113</v>
      </c>
      <c r="P192" s="383">
        <v>230</v>
      </c>
      <c r="Q192" s="383">
        <v>182</v>
      </c>
      <c r="R192" s="383">
        <v>132</v>
      </c>
      <c r="S192" s="383">
        <v>71</v>
      </c>
      <c r="T192" s="383">
        <v>8</v>
      </c>
      <c r="U192" s="383">
        <v>34</v>
      </c>
      <c r="V192" s="383">
        <v>261</v>
      </c>
      <c r="W192" s="383">
        <v>44</v>
      </c>
      <c r="X192" s="383">
        <v>174</v>
      </c>
      <c r="Y192" s="383">
        <v>223</v>
      </c>
    </row>
    <row r="193" spans="1:25" x14ac:dyDescent="0.2">
      <c r="A193" s="381" t="s">
        <v>781</v>
      </c>
      <c r="B193" s="381" t="s">
        <v>780</v>
      </c>
      <c r="C193" s="381" t="s">
        <v>768</v>
      </c>
      <c r="D193" s="381" t="s">
        <v>344</v>
      </c>
      <c r="E193" s="383">
        <v>0</v>
      </c>
      <c r="F193" s="383">
        <v>548</v>
      </c>
      <c r="G193" s="383">
        <v>1472</v>
      </c>
      <c r="H193" s="383">
        <v>149</v>
      </c>
      <c r="I193" s="383">
        <v>129</v>
      </c>
      <c r="J193" s="383">
        <v>43</v>
      </c>
      <c r="K193" s="383">
        <v>227</v>
      </c>
      <c r="L193" s="383">
        <v>41</v>
      </c>
      <c r="M193" s="383">
        <v>650</v>
      </c>
      <c r="N193" s="383">
        <v>97</v>
      </c>
      <c r="O193" s="383">
        <v>94</v>
      </c>
      <c r="P193" s="383">
        <v>176</v>
      </c>
      <c r="Q193" s="383">
        <v>133</v>
      </c>
      <c r="R193" s="383">
        <v>81</v>
      </c>
      <c r="S193" s="383">
        <v>69</v>
      </c>
      <c r="T193" s="383">
        <v>5</v>
      </c>
      <c r="U193" s="383">
        <v>47</v>
      </c>
      <c r="V193" s="383">
        <v>141</v>
      </c>
      <c r="W193" s="383">
        <v>32</v>
      </c>
      <c r="X193" s="383">
        <v>137</v>
      </c>
      <c r="Y193" s="383">
        <v>257</v>
      </c>
    </row>
    <row r="194" spans="1:25" x14ac:dyDescent="0.2">
      <c r="A194" s="381" t="s">
        <v>779</v>
      </c>
      <c r="B194" s="381" t="s">
        <v>778</v>
      </c>
      <c r="C194" s="381" t="s">
        <v>768</v>
      </c>
      <c r="D194" s="381" t="s">
        <v>344</v>
      </c>
      <c r="E194" s="383">
        <v>0</v>
      </c>
      <c r="F194" s="383">
        <v>500</v>
      </c>
      <c r="G194" s="383">
        <v>1266</v>
      </c>
      <c r="H194" s="383">
        <v>154</v>
      </c>
      <c r="I194" s="383">
        <v>113</v>
      </c>
      <c r="J194" s="383">
        <v>35</v>
      </c>
      <c r="K194" s="383">
        <v>198</v>
      </c>
      <c r="L194" s="383">
        <v>30</v>
      </c>
      <c r="M194" s="383">
        <v>535</v>
      </c>
      <c r="N194" s="383">
        <v>62</v>
      </c>
      <c r="O194" s="383">
        <v>76</v>
      </c>
      <c r="P194" s="383">
        <v>160</v>
      </c>
      <c r="Q194" s="383">
        <v>106</v>
      </c>
      <c r="R194" s="383">
        <v>77</v>
      </c>
      <c r="S194" s="383">
        <v>54</v>
      </c>
      <c r="T194" s="383"/>
      <c r="U194" s="383">
        <v>25</v>
      </c>
      <c r="V194" s="383">
        <v>127</v>
      </c>
      <c r="W194" s="383">
        <v>38</v>
      </c>
      <c r="X194" s="383">
        <v>120</v>
      </c>
      <c r="Y194" s="383">
        <v>163</v>
      </c>
    </row>
    <row r="195" spans="1:25" x14ac:dyDescent="0.2">
      <c r="A195" s="381" t="s">
        <v>777</v>
      </c>
      <c r="B195" s="381" t="s">
        <v>343</v>
      </c>
      <c r="C195" s="381" t="s">
        <v>768</v>
      </c>
      <c r="D195" s="381" t="s">
        <v>344</v>
      </c>
      <c r="E195" s="383">
        <v>0</v>
      </c>
      <c r="F195" s="383">
        <v>1846</v>
      </c>
      <c r="G195" s="383">
        <v>4800</v>
      </c>
      <c r="H195" s="383">
        <v>672</v>
      </c>
      <c r="I195" s="383">
        <v>579</v>
      </c>
      <c r="J195" s="383">
        <v>72</v>
      </c>
      <c r="K195" s="383">
        <v>523</v>
      </c>
      <c r="L195" s="383">
        <v>137</v>
      </c>
      <c r="M195" s="383">
        <v>2349</v>
      </c>
      <c r="N195" s="383">
        <v>320</v>
      </c>
      <c r="O195" s="383">
        <v>324</v>
      </c>
      <c r="P195" s="383">
        <v>534</v>
      </c>
      <c r="Q195" s="383">
        <v>469</v>
      </c>
      <c r="R195" s="383">
        <v>359</v>
      </c>
      <c r="S195" s="383">
        <v>343</v>
      </c>
      <c r="T195" s="383"/>
      <c r="U195" s="383">
        <v>140</v>
      </c>
      <c r="V195" s="383">
        <v>726</v>
      </c>
      <c r="W195" s="383">
        <v>113</v>
      </c>
      <c r="X195" s="383">
        <v>461</v>
      </c>
      <c r="Y195" s="383">
        <v>924</v>
      </c>
    </row>
    <row r="196" spans="1:25" x14ac:dyDescent="0.2">
      <c r="A196" s="381" t="s">
        <v>776</v>
      </c>
      <c r="B196" s="381" t="s">
        <v>775</v>
      </c>
      <c r="C196" s="381" t="s">
        <v>768</v>
      </c>
      <c r="D196" s="381" t="s">
        <v>344</v>
      </c>
      <c r="E196" s="383">
        <v>0</v>
      </c>
      <c r="F196" s="383">
        <v>987</v>
      </c>
      <c r="G196" s="383">
        <v>2574</v>
      </c>
      <c r="H196" s="383">
        <v>310</v>
      </c>
      <c r="I196" s="383">
        <v>252</v>
      </c>
      <c r="J196" s="383">
        <v>52</v>
      </c>
      <c r="K196" s="383">
        <v>373</v>
      </c>
      <c r="L196" s="383">
        <v>69</v>
      </c>
      <c r="M196" s="383">
        <v>1164</v>
      </c>
      <c r="N196" s="383">
        <v>159</v>
      </c>
      <c r="O196" s="383">
        <v>184</v>
      </c>
      <c r="P196" s="383">
        <v>289</v>
      </c>
      <c r="Q196" s="383">
        <v>258</v>
      </c>
      <c r="R196" s="383">
        <v>172</v>
      </c>
      <c r="S196" s="383">
        <v>102</v>
      </c>
      <c r="T196" s="383"/>
      <c r="U196" s="383">
        <v>59</v>
      </c>
      <c r="V196" s="383">
        <v>267</v>
      </c>
      <c r="W196" s="383">
        <v>74</v>
      </c>
      <c r="X196" s="383">
        <v>229</v>
      </c>
      <c r="Y196" s="383">
        <v>326</v>
      </c>
    </row>
    <row r="197" spans="1:25" x14ac:dyDescent="0.2">
      <c r="A197" s="381" t="s">
        <v>774</v>
      </c>
      <c r="B197" s="381" t="s">
        <v>773</v>
      </c>
      <c r="C197" s="381" t="s">
        <v>768</v>
      </c>
      <c r="D197" s="381" t="s">
        <v>344</v>
      </c>
      <c r="E197" s="383">
        <v>0</v>
      </c>
      <c r="F197" s="383">
        <v>239</v>
      </c>
      <c r="G197" s="383">
        <v>636</v>
      </c>
      <c r="H197" s="383">
        <v>63</v>
      </c>
      <c r="I197" s="383">
        <v>63</v>
      </c>
      <c r="J197" s="383">
        <v>14</v>
      </c>
      <c r="K197" s="383">
        <v>99</v>
      </c>
      <c r="L197" s="383">
        <v>16</v>
      </c>
      <c r="M197" s="383">
        <v>286</v>
      </c>
      <c r="N197" s="383">
        <v>43</v>
      </c>
      <c r="O197" s="383">
        <v>54</v>
      </c>
      <c r="P197" s="383">
        <v>77</v>
      </c>
      <c r="Q197" s="383">
        <v>63</v>
      </c>
      <c r="R197" s="383">
        <v>31</v>
      </c>
      <c r="S197" s="383">
        <v>18</v>
      </c>
      <c r="T197" s="383"/>
      <c r="U197" s="383">
        <v>29</v>
      </c>
      <c r="V197" s="383">
        <v>58</v>
      </c>
      <c r="W197" s="383">
        <v>23</v>
      </c>
      <c r="X197" s="383">
        <v>45</v>
      </c>
      <c r="Y197" s="383">
        <v>102</v>
      </c>
    </row>
    <row r="198" spans="1:25" x14ac:dyDescent="0.2">
      <c r="A198" s="381" t="s">
        <v>772</v>
      </c>
      <c r="B198" s="381" t="s">
        <v>771</v>
      </c>
      <c r="C198" s="381" t="s">
        <v>768</v>
      </c>
      <c r="D198" s="381" t="s">
        <v>344</v>
      </c>
      <c r="E198" s="383">
        <v>0</v>
      </c>
      <c r="F198" s="383">
        <v>795</v>
      </c>
      <c r="G198" s="383">
        <v>2263</v>
      </c>
      <c r="H198" s="383">
        <v>196</v>
      </c>
      <c r="I198" s="383">
        <v>222</v>
      </c>
      <c r="J198" s="383">
        <v>42</v>
      </c>
      <c r="K198" s="383">
        <v>335</v>
      </c>
      <c r="L198" s="383">
        <v>81</v>
      </c>
      <c r="M198" s="383">
        <v>1088</v>
      </c>
      <c r="N198" s="383">
        <v>147</v>
      </c>
      <c r="O198" s="383">
        <v>172</v>
      </c>
      <c r="P198" s="383">
        <v>274</v>
      </c>
      <c r="Q198" s="383">
        <v>214</v>
      </c>
      <c r="R198" s="383">
        <v>169</v>
      </c>
      <c r="S198" s="383">
        <v>112</v>
      </c>
      <c r="T198" s="383">
        <v>9</v>
      </c>
      <c r="U198" s="383">
        <v>63</v>
      </c>
      <c r="V198" s="383">
        <v>316</v>
      </c>
      <c r="W198" s="383">
        <v>62</v>
      </c>
      <c r="X198" s="383">
        <v>209</v>
      </c>
      <c r="Y198" s="383">
        <v>295</v>
      </c>
    </row>
    <row r="199" spans="1:25" x14ac:dyDescent="0.2">
      <c r="A199" s="381" t="s">
        <v>770</v>
      </c>
      <c r="B199" s="381" t="s">
        <v>769</v>
      </c>
      <c r="C199" s="381" t="s">
        <v>768</v>
      </c>
      <c r="D199" s="381" t="s">
        <v>344</v>
      </c>
      <c r="E199" s="383">
        <v>3</v>
      </c>
      <c r="F199" s="383"/>
      <c r="G199" s="383"/>
      <c r="H199" s="383"/>
      <c r="I199" s="383"/>
      <c r="J199" s="383"/>
      <c r="K199" s="383"/>
      <c r="L199" s="383"/>
      <c r="M199" s="383"/>
      <c r="N199" s="383"/>
      <c r="O199" s="383"/>
      <c r="P199" s="383"/>
      <c r="Q199" s="383"/>
      <c r="R199" s="383"/>
      <c r="S199" s="383"/>
      <c r="T199" s="383"/>
      <c r="U199" s="383"/>
      <c r="V199" s="383"/>
      <c r="W199" s="383"/>
      <c r="X199" s="383"/>
      <c r="Y199" s="383"/>
    </row>
    <row r="200" spans="1:25" x14ac:dyDescent="0.2">
      <c r="A200" s="381" t="s">
        <v>767</v>
      </c>
      <c r="B200" s="381" t="s">
        <v>766</v>
      </c>
      <c r="C200" s="381" t="s">
        <v>681</v>
      </c>
      <c r="D200" s="381" t="s">
        <v>423</v>
      </c>
      <c r="E200" s="383">
        <v>0</v>
      </c>
      <c r="F200" s="383">
        <v>1003</v>
      </c>
      <c r="G200" s="383">
        <v>2307</v>
      </c>
      <c r="H200" s="383">
        <v>402</v>
      </c>
      <c r="I200" s="383">
        <v>304</v>
      </c>
      <c r="J200" s="383">
        <v>46</v>
      </c>
      <c r="K200" s="383">
        <v>251</v>
      </c>
      <c r="L200" s="383">
        <v>49</v>
      </c>
      <c r="M200" s="383">
        <v>1002</v>
      </c>
      <c r="N200" s="383">
        <v>153</v>
      </c>
      <c r="O200" s="383">
        <v>142</v>
      </c>
      <c r="P200" s="383">
        <v>242</v>
      </c>
      <c r="Q200" s="383">
        <v>204</v>
      </c>
      <c r="R200" s="383">
        <v>140</v>
      </c>
      <c r="S200" s="383">
        <v>121</v>
      </c>
      <c r="T200" s="383">
        <v>6</v>
      </c>
      <c r="U200" s="383">
        <v>63</v>
      </c>
      <c r="V200" s="383">
        <v>474</v>
      </c>
      <c r="W200" s="383">
        <v>75</v>
      </c>
      <c r="X200" s="383">
        <v>228</v>
      </c>
      <c r="Y200" s="383">
        <v>390</v>
      </c>
    </row>
    <row r="201" spans="1:25" x14ac:dyDescent="0.2">
      <c r="A201" s="381" t="s">
        <v>765</v>
      </c>
      <c r="B201" s="381" t="s">
        <v>764</v>
      </c>
      <c r="C201" s="381" t="s">
        <v>681</v>
      </c>
      <c r="D201" s="381" t="s">
        <v>423</v>
      </c>
      <c r="E201" s="383">
        <v>0</v>
      </c>
      <c r="F201" s="383">
        <v>733</v>
      </c>
      <c r="G201" s="383">
        <v>1690</v>
      </c>
      <c r="H201" s="383">
        <v>300</v>
      </c>
      <c r="I201" s="383">
        <v>172</v>
      </c>
      <c r="J201" s="383">
        <v>29</v>
      </c>
      <c r="K201" s="383">
        <v>232</v>
      </c>
      <c r="L201" s="383">
        <v>48</v>
      </c>
      <c r="M201" s="383">
        <v>693</v>
      </c>
      <c r="N201" s="383">
        <v>106</v>
      </c>
      <c r="O201" s="383">
        <v>127</v>
      </c>
      <c r="P201" s="383">
        <v>161</v>
      </c>
      <c r="Q201" s="383">
        <v>123</v>
      </c>
      <c r="R201" s="383">
        <v>110</v>
      </c>
      <c r="S201" s="383">
        <v>66</v>
      </c>
      <c r="T201" s="383">
        <v>10</v>
      </c>
      <c r="U201" s="383">
        <v>34</v>
      </c>
      <c r="V201" s="383">
        <v>254</v>
      </c>
      <c r="W201" s="383">
        <v>58</v>
      </c>
      <c r="X201" s="383">
        <v>164</v>
      </c>
      <c r="Y201" s="383">
        <v>197</v>
      </c>
    </row>
    <row r="202" spans="1:25" x14ac:dyDescent="0.2">
      <c r="A202" s="381" t="s">
        <v>763</v>
      </c>
      <c r="B202" s="381" t="s">
        <v>762</v>
      </c>
      <c r="C202" s="381" t="s">
        <v>681</v>
      </c>
      <c r="D202" s="381" t="s">
        <v>423</v>
      </c>
      <c r="E202" s="383">
        <v>0</v>
      </c>
      <c r="F202" s="383">
        <v>669</v>
      </c>
      <c r="G202" s="383">
        <v>1537</v>
      </c>
      <c r="H202" s="383">
        <v>292</v>
      </c>
      <c r="I202" s="383">
        <v>162</v>
      </c>
      <c r="J202" s="383">
        <v>20</v>
      </c>
      <c r="K202" s="383">
        <v>195</v>
      </c>
      <c r="L202" s="383">
        <v>21</v>
      </c>
      <c r="M202" s="383">
        <v>651</v>
      </c>
      <c r="N202" s="383">
        <v>78</v>
      </c>
      <c r="O202" s="383">
        <v>87</v>
      </c>
      <c r="P202" s="383">
        <v>173</v>
      </c>
      <c r="Q202" s="383">
        <v>131</v>
      </c>
      <c r="R202" s="383">
        <v>110</v>
      </c>
      <c r="S202" s="383">
        <v>72</v>
      </c>
      <c r="T202" s="383"/>
      <c r="U202" s="383">
        <v>41</v>
      </c>
      <c r="V202" s="383">
        <v>207</v>
      </c>
      <c r="W202" s="383">
        <v>62</v>
      </c>
      <c r="X202" s="383">
        <v>145</v>
      </c>
      <c r="Y202" s="383">
        <v>257</v>
      </c>
    </row>
    <row r="203" spans="1:25" x14ac:dyDescent="0.2">
      <c r="A203" s="381" t="s">
        <v>761</v>
      </c>
      <c r="B203" s="381" t="s">
        <v>760</v>
      </c>
      <c r="C203" s="381" t="s">
        <v>681</v>
      </c>
      <c r="D203" s="381" t="s">
        <v>423</v>
      </c>
      <c r="E203" s="383">
        <v>0</v>
      </c>
      <c r="F203" s="383">
        <v>866</v>
      </c>
      <c r="G203" s="383">
        <v>2182</v>
      </c>
      <c r="H203" s="383">
        <v>301</v>
      </c>
      <c r="I203" s="383">
        <v>254</v>
      </c>
      <c r="J203" s="383">
        <v>17</v>
      </c>
      <c r="K203" s="383">
        <v>294</v>
      </c>
      <c r="L203" s="383">
        <v>43</v>
      </c>
      <c r="M203" s="383">
        <v>1004</v>
      </c>
      <c r="N203" s="383">
        <v>127</v>
      </c>
      <c r="O203" s="383">
        <v>168</v>
      </c>
      <c r="P203" s="383">
        <v>276</v>
      </c>
      <c r="Q203" s="383">
        <v>189</v>
      </c>
      <c r="R203" s="383">
        <v>131</v>
      </c>
      <c r="S203" s="383">
        <v>113</v>
      </c>
      <c r="T203" s="383"/>
      <c r="U203" s="383">
        <v>48</v>
      </c>
      <c r="V203" s="383">
        <v>234</v>
      </c>
      <c r="W203" s="383">
        <v>54</v>
      </c>
      <c r="X203" s="383">
        <v>220</v>
      </c>
      <c r="Y203" s="383">
        <v>270</v>
      </c>
    </row>
    <row r="204" spans="1:25" x14ac:dyDescent="0.2">
      <c r="A204" s="381" t="s">
        <v>759</v>
      </c>
      <c r="B204" s="381" t="s">
        <v>758</v>
      </c>
      <c r="C204" s="381" t="s">
        <v>681</v>
      </c>
      <c r="D204" s="381" t="s">
        <v>423</v>
      </c>
      <c r="E204" s="383">
        <v>0</v>
      </c>
      <c r="F204" s="383">
        <v>913</v>
      </c>
      <c r="G204" s="383">
        <v>2168</v>
      </c>
      <c r="H204" s="383">
        <v>378</v>
      </c>
      <c r="I204" s="383">
        <v>247</v>
      </c>
      <c r="J204" s="383">
        <v>38</v>
      </c>
      <c r="K204" s="383">
        <v>250</v>
      </c>
      <c r="L204" s="383">
        <v>48</v>
      </c>
      <c r="M204" s="383">
        <v>968</v>
      </c>
      <c r="N204" s="383">
        <v>138</v>
      </c>
      <c r="O204" s="383">
        <v>134</v>
      </c>
      <c r="P204" s="383">
        <v>219</v>
      </c>
      <c r="Q204" s="383">
        <v>209</v>
      </c>
      <c r="R204" s="383">
        <v>143</v>
      </c>
      <c r="S204" s="383">
        <v>125</v>
      </c>
      <c r="T204" s="383"/>
      <c r="U204" s="383">
        <v>59</v>
      </c>
      <c r="V204" s="383">
        <v>249</v>
      </c>
      <c r="W204" s="383">
        <v>57</v>
      </c>
      <c r="X204" s="383">
        <v>246</v>
      </c>
      <c r="Y204" s="383">
        <v>386</v>
      </c>
    </row>
    <row r="205" spans="1:25" x14ac:dyDescent="0.2">
      <c r="A205" s="381" t="s">
        <v>757</v>
      </c>
      <c r="B205" s="381" t="s">
        <v>756</v>
      </c>
      <c r="C205" s="381" t="s">
        <v>681</v>
      </c>
      <c r="D205" s="381" t="s">
        <v>423</v>
      </c>
      <c r="E205" s="383">
        <v>0</v>
      </c>
      <c r="F205" s="383">
        <v>641</v>
      </c>
      <c r="G205" s="383">
        <v>1583</v>
      </c>
      <c r="H205" s="383">
        <v>235</v>
      </c>
      <c r="I205" s="383">
        <v>158</v>
      </c>
      <c r="J205" s="383">
        <v>20</v>
      </c>
      <c r="K205" s="383">
        <v>228</v>
      </c>
      <c r="L205" s="383">
        <v>43</v>
      </c>
      <c r="M205" s="383">
        <v>693</v>
      </c>
      <c r="N205" s="383">
        <v>82</v>
      </c>
      <c r="O205" s="383">
        <v>102</v>
      </c>
      <c r="P205" s="383">
        <v>178</v>
      </c>
      <c r="Q205" s="383">
        <v>152</v>
      </c>
      <c r="R205" s="383">
        <v>100</v>
      </c>
      <c r="S205" s="383">
        <v>79</v>
      </c>
      <c r="T205" s="383">
        <v>6</v>
      </c>
      <c r="U205" s="383">
        <v>26</v>
      </c>
      <c r="V205" s="383">
        <v>187</v>
      </c>
      <c r="W205" s="383">
        <v>32</v>
      </c>
      <c r="X205" s="383">
        <v>148</v>
      </c>
      <c r="Y205" s="383">
        <v>228</v>
      </c>
    </row>
    <row r="206" spans="1:25" x14ac:dyDescent="0.2">
      <c r="A206" s="381" t="s">
        <v>755</v>
      </c>
      <c r="B206" s="381" t="s">
        <v>754</v>
      </c>
      <c r="C206" s="381" t="s">
        <v>681</v>
      </c>
      <c r="D206" s="381" t="s">
        <v>423</v>
      </c>
      <c r="E206" s="383">
        <v>0</v>
      </c>
      <c r="F206" s="383">
        <v>704</v>
      </c>
      <c r="G206" s="383">
        <v>1774</v>
      </c>
      <c r="H206" s="383">
        <v>244</v>
      </c>
      <c r="I206" s="383">
        <v>150</v>
      </c>
      <c r="J206" s="383">
        <v>31</v>
      </c>
      <c r="K206" s="383">
        <v>279</v>
      </c>
      <c r="L206" s="383">
        <v>53</v>
      </c>
      <c r="M206" s="383">
        <v>759</v>
      </c>
      <c r="N206" s="383">
        <v>103</v>
      </c>
      <c r="O206" s="383">
        <v>108</v>
      </c>
      <c r="P206" s="383">
        <v>220</v>
      </c>
      <c r="Q206" s="383">
        <v>139</v>
      </c>
      <c r="R206" s="383">
        <v>124</v>
      </c>
      <c r="S206" s="383">
        <v>65</v>
      </c>
      <c r="T206" s="383"/>
      <c r="U206" s="383">
        <v>32</v>
      </c>
      <c r="V206" s="383">
        <v>120</v>
      </c>
      <c r="W206" s="383">
        <v>39</v>
      </c>
      <c r="X206" s="383">
        <v>163</v>
      </c>
      <c r="Y206" s="383">
        <v>217</v>
      </c>
    </row>
    <row r="207" spans="1:25" x14ac:dyDescent="0.2">
      <c r="A207" s="381" t="s">
        <v>753</v>
      </c>
      <c r="B207" s="381" t="s">
        <v>752</v>
      </c>
      <c r="C207" s="381" t="s">
        <v>681</v>
      </c>
      <c r="D207" s="381" t="s">
        <v>423</v>
      </c>
      <c r="E207" s="383">
        <v>0</v>
      </c>
      <c r="F207" s="383">
        <v>663</v>
      </c>
      <c r="G207" s="383">
        <v>1739</v>
      </c>
      <c r="H207" s="383">
        <v>209</v>
      </c>
      <c r="I207" s="383">
        <v>162</v>
      </c>
      <c r="J207" s="383">
        <v>11</v>
      </c>
      <c r="K207" s="383">
        <v>281</v>
      </c>
      <c r="L207" s="383">
        <v>44</v>
      </c>
      <c r="M207" s="383">
        <v>784</v>
      </c>
      <c r="N207" s="383">
        <v>82</v>
      </c>
      <c r="O207" s="383">
        <v>124</v>
      </c>
      <c r="P207" s="383">
        <v>216</v>
      </c>
      <c r="Q207" s="383">
        <v>159</v>
      </c>
      <c r="R207" s="383">
        <v>124</v>
      </c>
      <c r="S207" s="383">
        <v>79</v>
      </c>
      <c r="T207" s="383"/>
      <c r="U207" s="383">
        <v>29</v>
      </c>
      <c r="V207" s="383">
        <v>160</v>
      </c>
      <c r="W207" s="383">
        <v>40</v>
      </c>
      <c r="X207" s="383">
        <v>134</v>
      </c>
      <c r="Y207" s="383">
        <v>174</v>
      </c>
    </row>
    <row r="208" spans="1:25" x14ac:dyDescent="0.2">
      <c r="A208" s="381" t="s">
        <v>751</v>
      </c>
      <c r="B208" s="381" t="s">
        <v>750</v>
      </c>
      <c r="C208" s="381" t="s">
        <v>681</v>
      </c>
      <c r="D208" s="381" t="s">
        <v>423</v>
      </c>
      <c r="E208" s="383">
        <v>0</v>
      </c>
      <c r="F208" s="383">
        <v>626</v>
      </c>
      <c r="G208" s="383">
        <v>1680</v>
      </c>
      <c r="H208" s="383">
        <v>192</v>
      </c>
      <c r="I208" s="383">
        <v>187</v>
      </c>
      <c r="J208" s="383">
        <v>29</v>
      </c>
      <c r="K208" s="383">
        <v>218</v>
      </c>
      <c r="L208" s="383">
        <v>60</v>
      </c>
      <c r="M208" s="383">
        <v>802</v>
      </c>
      <c r="N208" s="383">
        <v>129</v>
      </c>
      <c r="O208" s="383">
        <v>122</v>
      </c>
      <c r="P208" s="383">
        <v>194</v>
      </c>
      <c r="Q208" s="383">
        <v>178</v>
      </c>
      <c r="R208" s="383">
        <v>118</v>
      </c>
      <c r="S208" s="383">
        <v>61</v>
      </c>
      <c r="T208" s="383"/>
      <c r="U208" s="383">
        <v>45</v>
      </c>
      <c r="V208" s="383">
        <v>176</v>
      </c>
      <c r="W208" s="383">
        <v>42</v>
      </c>
      <c r="X208" s="383">
        <v>154</v>
      </c>
      <c r="Y208" s="383">
        <v>260</v>
      </c>
    </row>
    <row r="209" spans="1:25" x14ac:dyDescent="0.2">
      <c r="A209" s="381" t="s">
        <v>749</v>
      </c>
      <c r="B209" s="381" t="s">
        <v>748</v>
      </c>
      <c r="C209" s="381" t="s">
        <v>681</v>
      </c>
      <c r="D209" s="381" t="s">
        <v>423</v>
      </c>
      <c r="E209" s="383">
        <v>3</v>
      </c>
      <c r="F209" s="383"/>
      <c r="G209" s="383"/>
      <c r="H209" s="383"/>
      <c r="I209" s="383"/>
      <c r="J209" s="383"/>
      <c r="K209" s="383"/>
      <c r="L209" s="383"/>
      <c r="M209" s="383"/>
      <c r="N209" s="383"/>
      <c r="O209" s="383"/>
      <c r="P209" s="383"/>
      <c r="Q209" s="383"/>
      <c r="R209" s="383"/>
      <c r="S209" s="383"/>
      <c r="T209" s="383"/>
      <c r="U209" s="383"/>
      <c r="V209" s="383"/>
      <c r="W209" s="383"/>
      <c r="X209" s="383"/>
      <c r="Y209" s="383"/>
    </row>
    <row r="210" spans="1:25" x14ac:dyDescent="0.2">
      <c r="A210" s="381" t="s">
        <v>747</v>
      </c>
      <c r="B210" s="381" t="s">
        <v>746</v>
      </c>
      <c r="C210" s="381" t="s">
        <v>681</v>
      </c>
      <c r="D210" s="381" t="s">
        <v>423</v>
      </c>
      <c r="E210" s="383">
        <v>3</v>
      </c>
      <c r="F210" s="383"/>
      <c r="G210" s="383"/>
      <c r="H210" s="383"/>
      <c r="I210" s="383"/>
      <c r="J210" s="383"/>
      <c r="K210" s="383"/>
      <c r="L210" s="383"/>
      <c r="M210" s="383"/>
      <c r="N210" s="383"/>
      <c r="O210" s="383"/>
      <c r="P210" s="383"/>
      <c r="Q210" s="383"/>
      <c r="R210" s="383"/>
      <c r="S210" s="383"/>
      <c r="T210" s="383"/>
      <c r="U210" s="383"/>
      <c r="V210" s="383"/>
      <c r="W210" s="383"/>
      <c r="X210" s="383"/>
      <c r="Y210" s="383"/>
    </row>
    <row r="211" spans="1:25" x14ac:dyDescent="0.2">
      <c r="A211" s="381" t="s">
        <v>745</v>
      </c>
      <c r="B211" s="381" t="s">
        <v>744</v>
      </c>
      <c r="C211" s="381" t="s">
        <v>681</v>
      </c>
      <c r="D211" s="381" t="s">
        <v>423</v>
      </c>
      <c r="E211" s="383">
        <v>3</v>
      </c>
      <c r="F211" s="383"/>
      <c r="G211" s="383"/>
      <c r="H211" s="383"/>
      <c r="I211" s="383"/>
      <c r="J211" s="383"/>
      <c r="K211" s="383"/>
      <c r="L211" s="383"/>
      <c r="M211" s="383"/>
      <c r="N211" s="383"/>
      <c r="O211" s="383"/>
      <c r="P211" s="383"/>
      <c r="Q211" s="383"/>
      <c r="R211" s="383"/>
      <c r="S211" s="383"/>
      <c r="T211" s="383"/>
      <c r="U211" s="383"/>
      <c r="V211" s="383"/>
      <c r="W211" s="383"/>
      <c r="X211" s="383"/>
      <c r="Y211" s="383"/>
    </row>
    <row r="212" spans="1:25" x14ac:dyDescent="0.2">
      <c r="A212" s="381" t="s">
        <v>743</v>
      </c>
      <c r="B212" s="381" t="s">
        <v>742</v>
      </c>
      <c r="C212" s="381" t="s">
        <v>681</v>
      </c>
      <c r="D212" s="381" t="s">
        <v>423</v>
      </c>
      <c r="E212" s="383">
        <v>0</v>
      </c>
      <c r="F212" s="383">
        <v>774</v>
      </c>
      <c r="G212" s="383">
        <v>1930</v>
      </c>
      <c r="H212" s="383">
        <v>285</v>
      </c>
      <c r="I212" s="383">
        <v>144</v>
      </c>
      <c r="J212" s="383">
        <v>34</v>
      </c>
      <c r="K212" s="383">
        <v>311</v>
      </c>
      <c r="L212" s="383">
        <v>50</v>
      </c>
      <c r="M212" s="383">
        <v>812</v>
      </c>
      <c r="N212" s="383">
        <v>100</v>
      </c>
      <c r="O212" s="383">
        <v>111</v>
      </c>
      <c r="P212" s="383">
        <v>194</v>
      </c>
      <c r="Q212" s="383">
        <v>188</v>
      </c>
      <c r="R212" s="383">
        <v>138</v>
      </c>
      <c r="S212" s="383">
        <v>81</v>
      </c>
      <c r="T212" s="383"/>
      <c r="U212" s="383">
        <v>39</v>
      </c>
      <c r="V212" s="383">
        <v>72</v>
      </c>
      <c r="W212" s="383">
        <v>52</v>
      </c>
      <c r="X212" s="383">
        <v>164</v>
      </c>
      <c r="Y212" s="383">
        <v>258</v>
      </c>
    </row>
    <row r="213" spans="1:25" x14ac:dyDescent="0.2">
      <c r="A213" s="381" t="s">
        <v>741</v>
      </c>
      <c r="B213" s="381" t="s">
        <v>740</v>
      </c>
      <c r="C213" s="381" t="s">
        <v>681</v>
      </c>
      <c r="D213" s="381" t="s">
        <v>423</v>
      </c>
      <c r="E213" s="383">
        <v>0</v>
      </c>
      <c r="F213" s="383">
        <v>1106</v>
      </c>
      <c r="G213" s="383">
        <v>2791</v>
      </c>
      <c r="H213" s="383">
        <v>380</v>
      </c>
      <c r="I213" s="383">
        <v>259</v>
      </c>
      <c r="J213" s="383">
        <v>41</v>
      </c>
      <c r="K213" s="383">
        <v>426</v>
      </c>
      <c r="L213" s="383">
        <v>73</v>
      </c>
      <c r="M213" s="383">
        <v>1216</v>
      </c>
      <c r="N213" s="383">
        <v>156</v>
      </c>
      <c r="O213" s="383">
        <v>182</v>
      </c>
      <c r="P213" s="383">
        <v>319</v>
      </c>
      <c r="Q213" s="383">
        <v>255</v>
      </c>
      <c r="R213" s="383">
        <v>179</v>
      </c>
      <c r="S213" s="383">
        <v>125</v>
      </c>
      <c r="T213" s="383">
        <v>5</v>
      </c>
      <c r="U213" s="383">
        <v>60</v>
      </c>
      <c r="V213" s="383">
        <v>209</v>
      </c>
      <c r="W213" s="383">
        <v>76</v>
      </c>
      <c r="X213" s="383">
        <v>261</v>
      </c>
      <c r="Y213" s="383">
        <v>375</v>
      </c>
    </row>
    <row r="214" spans="1:25" x14ac:dyDescent="0.2">
      <c r="A214" s="381" t="s">
        <v>739</v>
      </c>
      <c r="B214" s="381" t="s">
        <v>738</v>
      </c>
      <c r="C214" s="381" t="s">
        <v>681</v>
      </c>
      <c r="D214" s="381" t="s">
        <v>423</v>
      </c>
      <c r="E214" s="383">
        <v>0</v>
      </c>
      <c r="F214" s="383">
        <v>758</v>
      </c>
      <c r="G214" s="383">
        <v>1792</v>
      </c>
      <c r="H214" s="383">
        <v>299</v>
      </c>
      <c r="I214" s="383">
        <v>191</v>
      </c>
      <c r="J214" s="383">
        <v>39</v>
      </c>
      <c r="K214" s="383">
        <v>229</v>
      </c>
      <c r="L214" s="383">
        <v>48</v>
      </c>
      <c r="M214" s="383">
        <v>766</v>
      </c>
      <c r="N214" s="383">
        <v>98</v>
      </c>
      <c r="O214" s="383">
        <v>112</v>
      </c>
      <c r="P214" s="383">
        <v>178</v>
      </c>
      <c r="Q214" s="383">
        <v>174</v>
      </c>
      <c r="R214" s="383">
        <v>118</v>
      </c>
      <c r="S214" s="383">
        <v>86</v>
      </c>
      <c r="T214" s="383"/>
      <c r="U214" s="383">
        <v>48</v>
      </c>
      <c r="V214" s="383">
        <v>121</v>
      </c>
      <c r="W214" s="383">
        <v>61</v>
      </c>
      <c r="X214" s="383">
        <v>176</v>
      </c>
      <c r="Y214" s="383">
        <v>329</v>
      </c>
    </row>
    <row r="215" spans="1:25" x14ac:dyDescent="0.2">
      <c r="A215" s="381" t="s">
        <v>737</v>
      </c>
      <c r="B215" s="381" t="s">
        <v>736</v>
      </c>
      <c r="C215" s="381" t="s">
        <v>681</v>
      </c>
      <c r="D215" s="381" t="s">
        <v>423</v>
      </c>
      <c r="E215" s="383">
        <v>3</v>
      </c>
      <c r="F215" s="383"/>
      <c r="G215" s="383"/>
      <c r="H215" s="383"/>
      <c r="I215" s="383"/>
      <c r="J215" s="383"/>
      <c r="K215" s="383"/>
      <c r="L215" s="383"/>
      <c r="M215" s="383"/>
      <c r="N215" s="383"/>
      <c r="O215" s="383"/>
      <c r="P215" s="383"/>
      <c r="Q215" s="383"/>
      <c r="R215" s="383"/>
      <c r="S215" s="383"/>
      <c r="T215" s="383"/>
      <c r="U215" s="383"/>
      <c r="V215" s="383"/>
      <c r="W215" s="383"/>
      <c r="X215" s="383"/>
      <c r="Y215" s="383"/>
    </row>
    <row r="216" spans="1:25" x14ac:dyDescent="0.2">
      <c r="A216" s="381" t="s">
        <v>735</v>
      </c>
      <c r="B216" s="381" t="s">
        <v>734</v>
      </c>
      <c r="C216" s="381" t="s">
        <v>681</v>
      </c>
      <c r="D216" s="381" t="s">
        <v>423</v>
      </c>
      <c r="E216" s="383">
        <v>0</v>
      </c>
      <c r="F216" s="383">
        <v>1337</v>
      </c>
      <c r="G216" s="383">
        <v>3467</v>
      </c>
      <c r="H216" s="383">
        <v>442</v>
      </c>
      <c r="I216" s="383">
        <v>295</v>
      </c>
      <c r="J216" s="383">
        <v>63</v>
      </c>
      <c r="K216" s="383">
        <v>537</v>
      </c>
      <c r="L216" s="383">
        <v>104</v>
      </c>
      <c r="M216" s="383">
        <v>1529</v>
      </c>
      <c r="N216" s="383">
        <v>170</v>
      </c>
      <c r="O216" s="383">
        <v>211</v>
      </c>
      <c r="P216" s="383">
        <v>387</v>
      </c>
      <c r="Q216" s="383">
        <v>331</v>
      </c>
      <c r="R216" s="383">
        <v>263</v>
      </c>
      <c r="S216" s="383">
        <v>167</v>
      </c>
      <c r="T216" s="383"/>
      <c r="U216" s="383">
        <v>74</v>
      </c>
      <c r="V216" s="383">
        <v>191</v>
      </c>
      <c r="W216" s="383">
        <v>77</v>
      </c>
      <c r="X216" s="383">
        <v>338</v>
      </c>
      <c r="Y216" s="383">
        <v>489</v>
      </c>
    </row>
    <row r="217" spans="1:25" x14ac:dyDescent="0.2">
      <c r="A217" s="381" t="s">
        <v>733</v>
      </c>
      <c r="B217" s="381" t="s">
        <v>732</v>
      </c>
      <c r="C217" s="381" t="s">
        <v>681</v>
      </c>
      <c r="D217" s="381" t="s">
        <v>423</v>
      </c>
      <c r="E217" s="383">
        <v>0</v>
      </c>
      <c r="F217" s="383">
        <v>820</v>
      </c>
      <c r="G217" s="383">
        <v>2152</v>
      </c>
      <c r="H217" s="383">
        <v>252</v>
      </c>
      <c r="I217" s="383">
        <v>198</v>
      </c>
      <c r="J217" s="383">
        <v>32</v>
      </c>
      <c r="K217" s="383">
        <v>338</v>
      </c>
      <c r="L217" s="383">
        <v>54</v>
      </c>
      <c r="M217" s="383">
        <v>960</v>
      </c>
      <c r="N217" s="383">
        <v>116</v>
      </c>
      <c r="O217" s="383">
        <v>134</v>
      </c>
      <c r="P217" s="383">
        <v>250</v>
      </c>
      <c r="Q217" s="383">
        <v>209</v>
      </c>
      <c r="R217" s="383">
        <v>150</v>
      </c>
      <c r="S217" s="383">
        <v>101</v>
      </c>
      <c r="T217" s="383"/>
      <c r="U217" s="383">
        <v>41</v>
      </c>
      <c r="V217" s="383">
        <v>251</v>
      </c>
      <c r="W217" s="383">
        <v>59</v>
      </c>
      <c r="X217" s="383">
        <v>212</v>
      </c>
      <c r="Y217" s="383">
        <v>237</v>
      </c>
    </row>
    <row r="218" spans="1:25" x14ac:dyDescent="0.2">
      <c r="A218" s="381" t="s">
        <v>731</v>
      </c>
      <c r="B218" s="381" t="s">
        <v>730</v>
      </c>
      <c r="C218" s="381" t="s">
        <v>681</v>
      </c>
      <c r="D218" s="381" t="s">
        <v>423</v>
      </c>
      <c r="E218" s="383">
        <v>0</v>
      </c>
      <c r="F218" s="383">
        <v>675</v>
      </c>
      <c r="G218" s="383">
        <v>1884</v>
      </c>
      <c r="H218" s="383">
        <v>160</v>
      </c>
      <c r="I218" s="383">
        <v>198</v>
      </c>
      <c r="J218" s="383">
        <v>20</v>
      </c>
      <c r="K218" s="383">
        <v>297</v>
      </c>
      <c r="L218" s="383">
        <v>51</v>
      </c>
      <c r="M218" s="383">
        <v>892</v>
      </c>
      <c r="N218" s="383">
        <v>127</v>
      </c>
      <c r="O218" s="383">
        <v>155</v>
      </c>
      <c r="P218" s="383">
        <v>251</v>
      </c>
      <c r="Q218" s="383">
        <v>170</v>
      </c>
      <c r="R218" s="383">
        <v>132</v>
      </c>
      <c r="S218" s="383">
        <v>57</v>
      </c>
      <c r="T218" s="383"/>
      <c r="U218" s="383">
        <v>36</v>
      </c>
      <c r="V218" s="383">
        <v>180</v>
      </c>
      <c r="W218" s="383">
        <v>39</v>
      </c>
      <c r="X218" s="383">
        <v>143</v>
      </c>
      <c r="Y218" s="383">
        <v>193</v>
      </c>
    </row>
    <row r="219" spans="1:25" x14ac:dyDescent="0.2">
      <c r="A219" s="381" t="s">
        <v>729</v>
      </c>
      <c r="B219" s="381" t="s">
        <v>728</v>
      </c>
      <c r="C219" s="381" t="s">
        <v>681</v>
      </c>
      <c r="D219" s="381" t="s">
        <v>423</v>
      </c>
      <c r="E219" s="383">
        <v>0</v>
      </c>
      <c r="F219" s="383">
        <v>701</v>
      </c>
      <c r="G219" s="383">
        <v>1588</v>
      </c>
      <c r="H219" s="383">
        <v>311</v>
      </c>
      <c r="I219" s="383">
        <v>129</v>
      </c>
      <c r="J219" s="383">
        <v>37</v>
      </c>
      <c r="K219" s="383">
        <v>224</v>
      </c>
      <c r="L219" s="383">
        <v>39</v>
      </c>
      <c r="M219" s="383">
        <v>624</v>
      </c>
      <c r="N219" s="383">
        <v>80</v>
      </c>
      <c r="O219" s="383">
        <v>97</v>
      </c>
      <c r="P219" s="383">
        <v>171</v>
      </c>
      <c r="Q219" s="383">
        <v>115</v>
      </c>
      <c r="R219" s="383">
        <v>93</v>
      </c>
      <c r="S219" s="383">
        <v>68</v>
      </c>
      <c r="T219" s="383"/>
      <c r="U219" s="383">
        <v>27</v>
      </c>
      <c r="V219" s="383">
        <v>100</v>
      </c>
      <c r="W219" s="383">
        <v>58</v>
      </c>
      <c r="X219" s="383">
        <v>181</v>
      </c>
      <c r="Y219" s="383">
        <v>265</v>
      </c>
    </row>
    <row r="220" spans="1:25" x14ac:dyDescent="0.2">
      <c r="A220" s="381" t="s">
        <v>727</v>
      </c>
      <c r="B220" s="381" t="s">
        <v>726</v>
      </c>
      <c r="C220" s="381" t="s">
        <v>681</v>
      </c>
      <c r="D220" s="381" t="s">
        <v>423</v>
      </c>
      <c r="E220" s="383">
        <v>0</v>
      </c>
      <c r="F220" s="383">
        <v>1056</v>
      </c>
      <c r="G220" s="383">
        <v>2461</v>
      </c>
      <c r="H220" s="383">
        <v>403</v>
      </c>
      <c r="I220" s="383">
        <v>278</v>
      </c>
      <c r="J220" s="383">
        <v>46</v>
      </c>
      <c r="K220" s="383">
        <v>329</v>
      </c>
      <c r="L220" s="383">
        <v>60</v>
      </c>
      <c r="M220" s="383">
        <v>1027</v>
      </c>
      <c r="N220" s="383">
        <v>111</v>
      </c>
      <c r="O220" s="383">
        <v>122</v>
      </c>
      <c r="P220" s="383">
        <v>238</v>
      </c>
      <c r="Q220" s="383">
        <v>220</v>
      </c>
      <c r="R220" s="383">
        <v>203</v>
      </c>
      <c r="S220" s="383">
        <v>133</v>
      </c>
      <c r="T220" s="383">
        <v>7</v>
      </c>
      <c r="U220" s="383">
        <v>54</v>
      </c>
      <c r="V220" s="383">
        <v>385</v>
      </c>
      <c r="W220" s="383">
        <v>80</v>
      </c>
      <c r="X220" s="383">
        <v>263</v>
      </c>
      <c r="Y220" s="383">
        <v>359</v>
      </c>
    </row>
    <row r="221" spans="1:25" x14ac:dyDescent="0.2">
      <c r="A221" s="381" t="s">
        <v>725</v>
      </c>
      <c r="B221" s="381" t="s">
        <v>724</v>
      </c>
      <c r="C221" s="381" t="s">
        <v>681</v>
      </c>
      <c r="D221" s="381" t="s">
        <v>423</v>
      </c>
      <c r="E221" s="383">
        <v>0</v>
      </c>
      <c r="F221" s="383">
        <v>1503</v>
      </c>
      <c r="G221" s="383">
        <v>3547</v>
      </c>
      <c r="H221" s="383">
        <v>568</v>
      </c>
      <c r="I221" s="383">
        <v>518</v>
      </c>
      <c r="J221" s="383">
        <v>63</v>
      </c>
      <c r="K221" s="383">
        <v>354</v>
      </c>
      <c r="L221" s="383">
        <v>80</v>
      </c>
      <c r="M221" s="383">
        <v>1625</v>
      </c>
      <c r="N221" s="383">
        <v>199</v>
      </c>
      <c r="O221" s="383">
        <v>198</v>
      </c>
      <c r="P221" s="383">
        <v>389</v>
      </c>
      <c r="Q221" s="383">
        <v>365</v>
      </c>
      <c r="R221" s="383">
        <v>246</v>
      </c>
      <c r="S221" s="383">
        <v>228</v>
      </c>
      <c r="T221" s="383"/>
      <c r="U221" s="383">
        <v>89</v>
      </c>
      <c r="V221" s="383">
        <v>916</v>
      </c>
      <c r="W221" s="383">
        <v>112</v>
      </c>
      <c r="X221" s="383">
        <v>405</v>
      </c>
      <c r="Y221" s="383">
        <v>598</v>
      </c>
    </row>
    <row r="222" spans="1:25" x14ac:dyDescent="0.2">
      <c r="A222" s="381" t="s">
        <v>723</v>
      </c>
      <c r="B222" s="381" t="s">
        <v>722</v>
      </c>
      <c r="C222" s="381" t="s">
        <v>681</v>
      </c>
      <c r="D222" s="381" t="s">
        <v>423</v>
      </c>
      <c r="E222" s="383">
        <v>0</v>
      </c>
      <c r="F222" s="383">
        <v>1555</v>
      </c>
      <c r="G222" s="383">
        <v>4100</v>
      </c>
      <c r="H222" s="383">
        <v>472</v>
      </c>
      <c r="I222" s="383">
        <v>466</v>
      </c>
      <c r="J222" s="383">
        <v>65</v>
      </c>
      <c r="K222" s="383">
        <v>552</v>
      </c>
      <c r="L222" s="383">
        <v>117</v>
      </c>
      <c r="M222" s="383">
        <v>1924</v>
      </c>
      <c r="N222" s="383">
        <v>234</v>
      </c>
      <c r="O222" s="383">
        <v>294</v>
      </c>
      <c r="P222" s="383">
        <v>506</v>
      </c>
      <c r="Q222" s="383">
        <v>396</v>
      </c>
      <c r="R222" s="383">
        <v>304</v>
      </c>
      <c r="S222" s="383">
        <v>190</v>
      </c>
      <c r="T222" s="383">
        <v>5</v>
      </c>
      <c r="U222" s="383">
        <v>101</v>
      </c>
      <c r="V222" s="383">
        <v>722</v>
      </c>
      <c r="W222" s="383">
        <v>94</v>
      </c>
      <c r="X222" s="383">
        <v>424</v>
      </c>
      <c r="Y222" s="383">
        <v>593</v>
      </c>
    </row>
    <row r="223" spans="1:25" x14ac:dyDescent="0.2">
      <c r="A223" s="381" t="s">
        <v>721</v>
      </c>
      <c r="B223" s="381" t="s">
        <v>720</v>
      </c>
      <c r="C223" s="381" t="s">
        <v>681</v>
      </c>
      <c r="D223" s="381" t="s">
        <v>423</v>
      </c>
      <c r="E223" s="383">
        <v>0</v>
      </c>
      <c r="F223" s="383">
        <v>711</v>
      </c>
      <c r="G223" s="383">
        <v>1796</v>
      </c>
      <c r="H223" s="383">
        <v>236</v>
      </c>
      <c r="I223" s="383">
        <v>169</v>
      </c>
      <c r="J223" s="383">
        <v>38</v>
      </c>
      <c r="K223" s="383">
        <v>268</v>
      </c>
      <c r="L223" s="383">
        <v>47</v>
      </c>
      <c r="M223" s="383">
        <v>778</v>
      </c>
      <c r="N223" s="383">
        <v>107</v>
      </c>
      <c r="O223" s="383">
        <v>130</v>
      </c>
      <c r="P223" s="383">
        <v>200</v>
      </c>
      <c r="Q223" s="383">
        <v>163</v>
      </c>
      <c r="R223" s="383">
        <v>119</v>
      </c>
      <c r="S223" s="383">
        <v>59</v>
      </c>
      <c r="T223" s="383"/>
      <c r="U223" s="383">
        <v>26</v>
      </c>
      <c r="V223" s="383">
        <v>208</v>
      </c>
      <c r="W223" s="383">
        <v>50</v>
      </c>
      <c r="X223" s="383">
        <v>170</v>
      </c>
      <c r="Y223" s="383">
        <v>222</v>
      </c>
    </row>
    <row r="224" spans="1:25" x14ac:dyDescent="0.2">
      <c r="A224" s="381" t="s">
        <v>719</v>
      </c>
      <c r="B224" s="381" t="s">
        <v>718</v>
      </c>
      <c r="C224" s="381" t="s">
        <v>681</v>
      </c>
      <c r="D224" s="381" t="s">
        <v>423</v>
      </c>
      <c r="E224" s="383">
        <v>0</v>
      </c>
      <c r="F224" s="383">
        <v>797</v>
      </c>
      <c r="G224" s="383">
        <v>1985</v>
      </c>
      <c r="H224" s="383">
        <v>273</v>
      </c>
      <c r="I224" s="383">
        <v>169</v>
      </c>
      <c r="J224" s="383">
        <v>40</v>
      </c>
      <c r="K224" s="383">
        <v>315</v>
      </c>
      <c r="L224" s="383">
        <v>50</v>
      </c>
      <c r="M224" s="383">
        <v>830</v>
      </c>
      <c r="N224" s="383">
        <v>104</v>
      </c>
      <c r="O224" s="383">
        <v>90</v>
      </c>
      <c r="P224" s="383">
        <v>216</v>
      </c>
      <c r="Q224" s="383">
        <v>191</v>
      </c>
      <c r="R224" s="383">
        <v>144</v>
      </c>
      <c r="S224" s="383">
        <v>85</v>
      </c>
      <c r="T224" s="383"/>
      <c r="U224" s="383">
        <v>35</v>
      </c>
      <c r="V224" s="383">
        <v>129</v>
      </c>
      <c r="W224" s="383">
        <v>64</v>
      </c>
      <c r="X224" s="383">
        <v>202</v>
      </c>
      <c r="Y224" s="383">
        <v>254</v>
      </c>
    </row>
    <row r="225" spans="1:25" x14ac:dyDescent="0.2">
      <c r="A225" s="381" t="s">
        <v>717</v>
      </c>
      <c r="B225" s="381" t="s">
        <v>716</v>
      </c>
      <c r="C225" s="381" t="s">
        <v>681</v>
      </c>
      <c r="D225" s="381" t="s">
        <v>423</v>
      </c>
      <c r="E225" s="383">
        <v>0</v>
      </c>
      <c r="F225" s="383">
        <v>625</v>
      </c>
      <c r="G225" s="383">
        <v>1415</v>
      </c>
      <c r="H225" s="383">
        <v>264</v>
      </c>
      <c r="I225" s="383">
        <v>111</v>
      </c>
      <c r="J225" s="383">
        <v>26</v>
      </c>
      <c r="K225" s="383">
        <v>224</v>
      </c>
      <c r="L225" s="383">
        <v>31</v>
      </c>
      <c r="M225" s="383">
        <v>542</v>
      </c>
      <c r="N225" s="383">
        <v>62</v>
      </c>
      <c r="O225" s="383">
        <v>87</v>
      </c>
      <c r="P225" s="383">
        <v>137</v>
      </c>
      <c r="Q225" s="383">
        <v>124</v>
      </c>
      <c r="R225" s="383">
        <v>74</v>
      </c>
      <c r="S225" s="383">
        <v>58</v>
      </c>
      <c r="T225" s="383">
        <v>7</v>
      </c>
      <c r="U225" s="383">
        <v>24</v>
      </c>
      <c r="V225" s="383">
        <v>209</v>
      </c>
      <c r="W225" s="383">
        <v>59</v>
      </c>
      <c r="X225" s="383">
        <v>125</v>
      </c>
      <c r="Y225" s="383">
        <v>145</v>
      </c>
    </row>
    <row r="226" spans="1:25" x14ac:dyDescent="0.2">
      <c r="A226" s="381" t="s">
        <v>715</v>
      </c>
      <c r="B226" s="381" t="s">
        <v>714</v>
      </c>
      <c r="C226" s="381" t="s">
        <v>681</v>
      </c>
      <c r="D226" s="381" t="s">
        <v>423</v>
      </c>
      <c r="E226" s="383">
        <v>0</v>
      </c>
      <c r="F226" s="383">
        <v>1223</v>
      </c>
      <c r="G226" s="383">
        <v>2800</v>
      </c>
      <c r="H226" s="383">
        <v>498</v>
      </c>
      <c r="I226" s="383">
        <v>300</v>
      </c>
      <c r="J226" s="383">
        <v>43</v>
      </c>
      <c r="K226" s="383">
        <v>382</v>
      </c>
      <c r="L226" s="383">
        <v>57</v>
      </c>
      <c r="M226" s="383">
        <v>1150</v>
      </c>
      <c r="N226" s="383">
        <v>130</v>
      </c>
      <c r="O226" s="383">
        <v>164</v>
      </c>
      <c r="P226" s="383">
        <v>280</v>
      </c>
      <c r="Q226" s="383">
        <v>255</v>
      </c>
      <c r="R226" s="383">
        <v>200</v>
      </c>
      <c r="S226" s="383">
        <v>121</v>
      </c>
      <c r="T226" s="383"/>
      <c r="U226" s="383">
        <v>69</v>
      </c>
      <c r="V226" s="383">
        <v>399</v>
      </c>
      <c r="W226" s="383">
        <v>121</v>
      </c>
      <c r="X226" s="383">
        <v>278</v>
      </c>
      <c r="Y226" s="383">
        <v>349</v>
      </c>
    </row>
    <row r="227" spans="1:25" x14ac:dyDescent="0.2">
      <c r="A227" s="381" t="s">
        <v>713</v>
      </c>
      <c r="B227" s="381" t="s">
        <v>712</v>
      </c>
      <c r="C227" s="381" t="s">
        <v>681</v>
      </c>
      <c r="D227" s="381" t="s">
        <v>423</v>
      </c>
      <c r="E227" s="383">
        <v>0</v>
      </c>
      <c r="F227" s="383">
        <v>442</v>
      </c>
      <c r="G227" s="383">
        <v>1102</v>
      </c>
      <c r="H227" s="383">
        <v>150</v>
      </c>
      <c r="I227" s="383">
        <v>111</v>
      </c>
      <c r="J227" s="383">
        <v>11</v>
      </c>
      <c r="K227" s="383">
        <v>170</v>
      </c>
      <c r="L227" s="383">
        <v>20</v>
      </c>
      <c r="M227" s="383">
        <v>479</v>
      </c>
      <c r="N227" s="383">
        <v>66</v>
      </c>
      <c r="O227" s="383">
        <v>74</v>
      </c>
      <c r="P227" s="383">
        <v>123</v>
      </c>
      <c r="Q227" s="383">
        <v>113</v>
      </c>
      <c r="R227" s="383">
        <v>65</v>
      </c>
      <c r="S227" s="383">
        <v>38</v>
      </c>
      <c r="T227" s="383"/>
      <c r="U227" s="383">
        <v>11</v>
      </c>
      <c r="V227" s="383">
        <v>158</v>
      </c>
      <c r="W227" s="383">
        <v>24</v>
      </c>
      <c r="X227" s="383">
        <v>82</v>
      </c>
      <c r="Y227" s="383">
        <v>116</v>
      </c>
    </row>
    <row r="228" spans="1:25" x14ac:dyDescent="0.2">
      <c r="A228" s="381" t="s">
        <v>711</v>
      </c>
      <c r="B228" s="381" t="s">
        <v>710</v>
      </c>
      <c r="C228" s="381" t="s">
        <v>681</v>
      </c>
      <c r="D228" s="381" t="s">
        <v>423</v>
      </c>
      <c r="E228" s="383">
        <v>0</v>
      </c>
      <c r="F228" s="383">
        <v>261</v>
      </c>
      <c r="G228" s="383">
        <v>560</v>
      </c>
      <c r="H228" s="383">
        <v>114</v>
      </c>
      <c r="I228" s="383">
        <v>53</v>
      </c>
      <c r="J228" s="383">
        <v>10</v>
      </c>
      <c r="K228" s="383">
        <v>84</v>
      </c>
      <c r="L228" s="383">
        <v>8</v>
      </c>
      <c r="M228" s="383">
        <v>207</v>
      </c>
      <c r="N228" s="383">
        <v>24</v>
      </c>
      <c r="O228" s="383">
        <v>23</v>
      </c>
      <c r="P228" s="383">
        <v>39</v>
      </c>
      <c r="Q228" s="383">
        <v>52</v>
      </c>
      <c r="R228" s="383">
        <v>45</v>
      </c>
      <c r="S228" s="383">
        <v>24</v>
      </c>
      <c r="T228" s="383"/>
      <c r="U228" s="383">
        <v>10</v>
      </c>
      <c r="V228" s="383">
        <v>94</v>
      </c>
      <c r="W228" s="383">
        <v>19</v>
      </c>
      <c r="X228" s="383">
        <v>56</v>
      </c>
      <c r="Y228" s="383">
        <v>51</v>
      </c>
    </row>
    <row r="229" spans="1:25" x14ac:dyDescent="0.2">
      <c r="A229" s="381" t="s">
        <v>709</v>
      </c>
      <c r="B229" s="381" t="s">
        <v>708</v>
      </c>
      <c r="C229" s="381" t="s">
        <v>681</v>
      </c>
      <c r="D229" s="381" t="s">
        <v>423</v>
      </c>
      <c r="E229" s="383">
        <v>0</v>
      </c>
      <c r="F229" s="383">
        <v>610</v>
      </c>
      <c r="G229" s="383">
        <v>1608</v>
      </c>
      <c r="H229" s="383">
        <v>175</v>
      </c>
      <c r="I229" s="383">
        <v>163</v>
      </c>
      <c r="J229" s="383">
        <v>13</v>
      </c>
      <c r="K229" s="383">
        <v>259</v>
      </c>
      <c r="L229" s="383">
        <v>40</v>
      </c>
      <c r="M229" s="383">
        <v>723</v>
      </c>
      <c r="N229" s="383">
        <v>72</v>
      </c>
      <c r="O229" s="383">
        <v>108</v>
      </c>
      <c r="P229" s="383">
        <v>203</v>
      </c>
      <c r="Q229" s="383">
        <v>155</v>
      </c>
      <c r="R229" s="383">
        <v>123</v>
      </c>
      <c r="S229" s="383">
        <v>62</v>
      </c>
      <c r="T229" s="383">
        <v>5</v>
      </c>
      <c r="U229" s="383">
        <v>20</v>
      </c>
      <c r="V229" s="383">
        <v>177</v>
      </c>
      <c r="W229" s="383">
        <v>34</v>
      </c>
      <c r="X229" s="383">
        <v>112</v>
      </c>
      <c r="Y229" s="383">
        <v>136</v>
      </c>
    </row>
    <row r="230" spans="1:25" x14ac:dyDescent="0.2">
      <c r="A230" s="381" t="s">
        <v>707</v>
      </c>
      <c r="B230" s="381" t="s">
        <v>706</v>
      </c>
      <c r="C230" s="381" t="s">
        <v>681</v>
      </c>
      <c r="D230" s="381" t="s">
        <v>423</v>
      </c>
      <c r="E230" s="383">
        <v>0</v>
      </c>
      <c r="F230" s="383">
        <v>1026</v>
      </c>
      <c r="G230" s="383">
        <v>2472</v>
      </c>
      <c r="H230" s="383">
        <v>390</v>
      </c>
      <c r="I230" s="383">
        <v>233</v>
      </c>
      <c r="J230" s="383">
        <v>24</v>
      </c>
      <c r="K230" s="383">
        <v>379</v>
      </c>
      <c r="L230" s="383">
        <v>57</v>
      </c>
      <c r="M230" s="383">
        <v>1042</v>
      </c>
      <c r="N230" s="383">
        <v>149</v>
      </c>
      <c r="O230" s="383">
        <v>158</v>
      </c>
      <c r="P230" s="383">
        <v>273</v>
      </c>
      <c r="Q230" s="383">
        <v>233</v>
      </c>
      <c r="R230" s="383">
        <v>146</v>
      </c>
      <c r="S230" s="383">
        <v>83</v>
      </c>
      <c r="T230" s="383"/>
      <c r="U230" s="383">
        <v>31</v>
      </c>
      <c r="V230" s="383">
        <v>326</v>
      </c>
      <c r="W230" s="383">
        <v>57</v>
      </c>
      <c r="X230" s="383">
        <v>201</v>
      </c>
      <c r="Y230" s="383">
        <v>231</v>
      </c>
    </row>
    <row r="231" spans="1:25" x14ac:dyDescent="0.2">
      <c r="A231" s="381" t="s">
        <v>705</v>
      </c>
      <c r="B231" s="381" t="s">
        <v>704</v>
      </c>
      <c r="C231" s="381" t="s">
        <v>681</v>
      </c>
      <c r="D231" s="381" t="s">
        <v>423</v>
      </c>
      <c r="E231" s="383">
        <v>0</v>
      </c>
      <c r="F231" s="383">
        <v>611</v>
      </c>
      <c r="G231" s="383">
        <v>1356</v>
      </c>
      <c r="H231" s="383">
        <v>274</v>
      </c>
      <c r="I231" s="383">
        <v>118</v>
      </c>
      <c r="J231" s="383">
        <v>33</v>
      </c>
      <c r="K231" s="383">
        <v>186</v>
      </c>
      <c r="L231" s="383">
        <v>32</v>
      </c>
      <c r="M231" s="383">
        <v>527</v>
      </c>
      <c r="N231" s="383">
        <v>72</v>
      </c>
      <c r="O231" s="383">
        <v>71</v>
      </c>
      <c r="P231" s="383">
        <v>137</v>
      </c>
      <c r="Q231" s="383">
        <v>108</v>
      </c>
      <c r="R231" s="383">
        <v>83</v>
      </c>
      <c r="S231" s="383">
        <v>56</v>
      </c>
      <c r="T231" s="383"/>
      <c r="U231" s="383">
        <v>27</v>
      </c>
      <c r="V231" s="383">
        <v>35</v>
      </c>
      <c r="W231" s="383">
        <v>56</v>
      </c>
      <c r="X231" s="383">
        <v>152</v>
      </c>
      <c r="Y231" s="383">
        <v>253</v>
      </c>
    </row>
    <row r="232" spans="1:25" x14ac:dyDescent="0.2">
      <c r="A232" s="381" t="s">
        <v>703</v>
      </c>
      <c r="B232" s="381" t="s">
        <v>702</v>
      </c>
      <c r="C232" s="381" t="s">
        <v>681</v>
      </c>
      <c r="D232" s="381" t="s">
        <v>423</v>
      </c>
      <c r="E232" s="383">
        <v>0</v>
      </c>
      <c r="F232" s="383">
        <v>688</v>
      </c>
      <c r="G232" s="383">
        <v>1568</v>
      </c>
      <c r="H232" s="383">
        <v>273</v>
      </c>
      <c r="I232" s="383">
        <v>152</v>
      </c>
      <c r="J232" s="383">
        <v>40</v>
      </c>
      <c r="K232" s="383">
        <v>223</v>
      </c>
      <c r="L232" s="383">
        <v>29</v>
      </c>
      <c r="M232" s="383">
        <v>616</v>
      </c>
      <c r="N232" s="383">
        <v>92</v>
      </c>
      <c r="O232" s="383">
        <v>109</v>
      </c>
      <c r="P232" s="383">
        <v>122</v>
      </c>
      <c r="Q232" s="383">
        <v>117</v>
      </c>
      <c r="R232" s="383">
        <v>94</v>
      </c>
      <c r="S232" s="383">
        <v>82</v>
      </c>
      <c r="T232" s="383"/>
      <c r="U232" s="383">
        <v>39</v>
      </c>
      <c r="V232" s="383">
        <v>126</v>
      </c>
      <c r="W232" s="383">
        <v>45</v>
      </c>
      <c r="X232" s="383">
        <v>175</v>
      </c>
      <c r="Y232" s="383">
        <v>287</v>
      </c>
    </row>
    <row r="233" spans="1:25" x14ac:dyDescent="0.2">
      <c r="A233" s="381" t="s">
        <v>701</v>
      </c>
      <c r="B233" s="381" t="s">
        <v>700</v>
      </c>
      <c r="C233" s="381" t="s">
        <v>681</v>
      </c>
      <c r="D233" s="381" t="s">
        <v>423</v>
      </c>
      <c r="E233" s="383">
        <v>0</v>
      </c>
      <c r="F233" s="383">
        <v>1099</v>
      </c>
      <c r="G233" s="383">
        <v>2597</v>
      </c>
      <c r="H233" s="383">
        <v>432</v>
      </c>
      <c r="I233" s="383">
        <v>257</v>
      </c>
      <c r="J233" s="383">
        <v>48</v>
      </c>
      <c r="K233" s="383">
        <v>362</v>
      </c>
      <c r="L233" s="383">
        <v>61</v>
      </c>
      <c r="M233" s="383">
        <v>1089</v>
      </c>
      <c r="N233" s="383">
        <v>148</v>
      </c>
      <c r="O233" s="383">
        <v>165</v>
      </c>
      <c r="P233" s="383">
        <v>265</v>
      </c>
      <c r="Q233" s="383">
        <v>220</v>
      </c>
      <c r="R233" s="383">
        <v>160</v>
      </c>
      <c r="S233" s="383">
        <v>131</v>
      </c>
      <c r="T233" s="383"/>
      <c r="U233" s="383">
        <v>62</v>
      </c>
      <c r="V233" s="383">
        <v>264</v>
      </c>
      <c r="W233" s="383">
        <v>78</v>
      </c>
      <c r="X233" s="383">
        <v>274</v>
      </c>
      <c r="Y233" s="383">
        <v>459</v>
      </c>
    </row>
    <row r="234" spans="1:25" x14ac:dyDescent="0.2">
      <c r="A234" s="381" t="s">
        <v>699</v>
      </c>
      <c r="B234" s="381" t="s">
        <v>698</v>
      </c>
      <c r="C234" s="381" t="s">
        <v>681</v>
      </c>
      <c r="D234" s="381" t="s">
        <v>423</v>
      </c>
      <c r="E234" s="383">
        <v>0</v>
      </c>
      <c r="F234" s="383">
        <v>710</v>
      </c>
      <c r="G234" s="383">
        <v>1668</v>
      </c>
      <c r="H234" s="383">
        <v>270</v>
      </c>
      <c r="I234" s="383">
        <v>208</v>
      </c>
      <c r="J234" s="383">
        <v>43</v>
      </c>
      <c r="K234" s="383">
        <v>189</v>
      </c>
      <c r="L234" s="383">
        <v>35</v>
      </c>
      <c r="M234" s="383">
        <v>725</v>
      </c>
      <c r="N234" s="383">
        <v>105</v>
      </c>
      <c r="O234" s="383">
        <v>91</v>
      </c>
      <c r="P234" s="383">
        <v>169</v>
      </c>
      <c r="Q234" s="383">
        <v>149</v>
      </c>
      <c r="R234" s="383">
        <v>120</v>
      </c>
      <c r="S234" s="383">
        <v>91</v>
      </c>
      <c r="T234" s="383"/>
      <c r="U234" s="383">
        <v>62</v>
      </c>
      <c r="V234" s="383">
        <v>174</v>
      </c>
      <c r="W234" s="383">
        <v>53</v>
      </c>
      <c r="X234" s="383">
        <v>198</v>
      </c>
      <c r="Y234" s="383">
        <v>348</v>
      </c>
    </row>
    <row r="235" spans="1:25" x14ac:dyDescent="0.2">
      <c r="A235" s="381" t="s">
        <v>697</v>
      </c>
      <c r="B235" s="381" t="s">
        <v>696</v>
      </c>
      <c r="C235" s="381" t="s">
        <v>681</v>
      </c>
      <c r="D235" s="381" t="s">
        <v>423</v>
      </c>
      <c r="E235" s="383">
        <v>0</v>
      </c>
      <c r="F235" s="383">
        <v>878</v>
      </c>
      <c r="G235" s="383">
        <v>2141</v>
      </c>
      <c r="H235" s="383">
        <v>358</v>
      </c>
      <c r="I235" s="383">
        <v>221</v>
      </c>
      <c r="J235" s="383">
        <v>34</v>
      </c>
      <c r="K235" s="383">
        <v>265</v>
      </c>
      <c r="L235" s="383">
        <v>79</v>
      </c>
      <c r="M235" s="383">
        <v>959</v>
      </c>
      <c r="N235" s="383">
        <v>121</v>
      </c>
      <c r="O235" s="383">
        <v>124</v>
      </c>
      <c r="P235" s="383">
        <v>252</v>
      </c>
      <c r="Q235" s="383">
        <v>196</v>
      </c>
      <c r="R235" s="383">
        <v>163</v>
      </c>
      <c r="S235" s="383">
        <v>103</v>
      </c>
      <c r="T235" s="383"/>
      <c r="U235" s="383">
        <v>63</v>
      </c>
      <c r="V235" s="383">
        <v>226</v>
      </c>
      <c r="W235" s="383">
        <v>56</v>
      </c>
      <c r="X235" s="383">
        <v>203</v>
      </c>
      <c r="Y235" s="383">
        <v>485</v>
      </c>
    </row>
    <row r="236" spans="1:25" x14ac:dyDescent="0.2">
      <c r="A236" s="381" t="s">
        <v>695</v>
      </c>
      <c r="B236" s="381" t="s">
        <v>694</v>
      </c>
      <c r="C236" s="381" t="s">
        <v>681</v>
      </c>
      <c r="D236" s="381" t="s">
        <v>423</v>
      </c>
      <c r="E236" s="383">
        <v>3</v>
      </c>
      <c r="F236" s="383"/>
      <c r="G236" s="383"/>
      <c r="H236" s="383"/>
      <c r="I236" s="383"/>
      <c r="J236" s="383"/>
      <c r="K236" s="383"/>
      <c r="L236" s="383"/>
      <c r="M236" s="383"/>
      <c r="N236" s="383"/>
      <c r="O236" s="383"/>
      <c r="P236" s="383"/>
      <c r="Q236" s="383"/>
      <c r="R236" s="383"/>
      <c r="S236" s="383"/>
      <c r="T236" s="383"/>
      <c r="U236" s="383"/>
      <c r="V236" s="383"/>
      <c r="W236" s="383"/>
      <c r="X236" s="383"/>
      <c r="Y236" s="383"/>
    </row>
    <row r="237" spans="1:25" x14ac:dyDescent="0.2">
      <c r="A237" s="381" t="s">
        <v>693</v>
      </c>
      <c r="B237" s="381" t="s">
        <v>692</v>
      </c>
      <c r="C237" s="381" t="s">
        <v>681</v>
      </c>
      <c r="D237" s="381" t="s">
        <v>423</v>
      </c>
      <c r="E237" s="383">
        <v>0</v>
      </c>
      <c r="F237" s="383">
        <v>1510</v>
      </c>
      <c r="G237" s="383">
        <v>3677</v>
      </c>
      <c r="H237" s="383">
        <v>557</v>
      </c>
      <c r="I237" s="383">
        <v>317</v>
      </c>
      <c r="J237" s="383">
        <v>85</v>
      </c>
      <c r="K237" s="383">
        <v>551</v>
      </c>
      <c r="L237" s="383">
        <v>110</v>
      </c>
      <c r="M237" s="383">
        <v>1527</v>
      </c>
      <c r="N237" s="383">
        <v>211</v>
      </c>
      <c r="O237" s="383">
        <v>205</v>
      </c>
      <c r="P237" s="383">
        <v>388</v>
      </c>
      <c r="Q237" s="383">
        <v>323</v>
      </c>
      <c r="R237" s="383">
        <v>244</v>
      </c>
      <c r="S237" s="383">
        <v>156</v>
      </c>
      <c r="T237" s="383"/>
      <c r="U237" s="383">
        <v>81</v>
      </c>
      <c r="V237" s="383">
        <v>271</v>
      </c>
      <c r="W237" s="383">
        <v>121</v>
      </c>
      <c r="X237" s="383">
        <v>371</v>
      </c>
      <c r="Y237" s="383">
        <v>618</v>
      </c>
    </row>
    <row r="238" spans="1:25" x14ac:dyDescent="0.2">
      <c r="A238" s="381" t="s">
        <v>691</v>
      </c>
      <c r="B238" s="381" t="s">
        <v>690</v>
      </c>
      <c r="C238" s="381" t="s">
        <v>681</v>
      </c>
      <c r="D238" s="381" t="s">
        <v>423</v>
      </c>
      <c r="E238" s="383">
        <v>3</v>
      </c>
      <c r="F238" s="383"/>
      <c r="G238" s="383"/>
      <c r="H238" s="383"/>
      <c r="I238" s="383"/>
      <c r="J238" s="383"/>
      <c r="K238" s="383"/>
      <c r="L238" s="383"/>
      <c r="M238" s="383"/>
      <c r="N238" s="383"/>
      <c r="O238" s="383"/>
      <c r="P238" s="383"/>
      <c r="Q238" s="383"/>
      <c r="R238" s="383"/>
      <c r="S238" s="383"/>
      <c r="T238" s="383"/>
      <c r="U238" s="383"/>
      <c r="V238" s="383"/>
      <c r="W238" s="383"/>
      <c r="X238" s="383"/>
      <c r="Y238" s="383"/>
    </row>
    <row r="239" spans="1:25" x14ac:dyDescent="0.2">
      <c r="A239" s="381" t="s">
        <v>689</v>
      </c>
      <c r="B239" s="381" t="s">
        <v>688</v>
      </c>
      <c r="C239" s="381" t="s">
        <v>681</v>
      </c>
      <c r="D239" s="381" t="s">
        <v>423</v>
      </c>
      <c r="E239" s="383">
        <v>0</v>
      </c>
      <c r="F239" s="383">
        <v>1175</v>
      </c>
      <c r="G239" s="383">
        <v>2873</v>
      </c>
      <c r="H239" s="383">
        <v>395</v>
      </c>
      <c r="I239" s="383">
        <v>331</v>
      </c>
      <c r="J239" s="383">
        <v>68</v>
      </c>
      <c r="K239" s="383">
        <v>381</v>
      </c>
      <c r="L239" s="383">
        <v>74</v>
      </c>
      <c r="M239" s="383">
        <v>1250</v>
      </c>
      <c r="N239" s="383">
        <v>177</v>
      </c>
      <c r="O239" s="383">
        <v>172</v>
      </c>
      <c r="P239" s="383">
        <v>317</v>
      </c>
      <c r="Q239" s="383">
        <v>261</v>
      </c>
      <c r="R239" s="383">
        <v>191</v>
      </c>
      <c r="S239" s="383">
        <v>132</v>
      </c>
      <c r="T239" s="383"/>
      <c r="U239" s="383">
        <v>61</v>
      </c>
      <c r="V239" s="383">
        <v>317</v>
      </c>
      <c r="W239" s="383">
        <v>75</v>
      </c>
      <c r="X239" s="383">
        <v>304</v>
      </c>
      <c r="Y239" s="383">
        <v>445</v>
      </c>
    </row>
    <row r="240" spans="1:25" x14ac:dyDescent="0.2">
      <c r="A240" s="381" t="s">
        <v>687</v>
      </c>
      <c r="B240" s="381" t="s">
        <v>686</v>
      </c>
      <c r="C240" s="381" t="s">
        <v>681</v>
      </c>
      <c r="D240" s="381" t="s">
        <v>423</v>
      </c>
      <c r="E240" s="383">
        <v>0</v>
      </c>
      <c r="F240" s="383">
        <v>1278</v>
      </c>
      <c r="G240" s="383">
        <v>3111</v>
      </c>
      <c r="H240" s="383">
        <v>479</v>
      </c>
      <c r="I240" s="383">
        <v>302</v>
      </c>
      <c r="J240" s="383">
        <v>73</v>
      </c>
      <c r="K240" s="383">
        <v>424</v>
      </c>
      <c r="L240" s="383">
        <v>91</v>
      </c>
      <c r="M240" s="383">
        <v>1335</v>
      </c>
      <c r="N240" s="383">
        <v>184</v>
      </c>
      <c r="O240" s="383">
        <v>173</v>
      </c>
      <c r="P240" s="383">
        <v>318</v>
      </c>
      <c r="Q240" s="383">
        <v>295</v>
      </c>
      <c r="R240" s="383">
        <v>212</v>
      </c>
      <c r="S240" s="383">
        <v>153</v>
      </c>
      <c r="T240" s="383"/>
      <c r="U240" s="383">
        <v>90</v>
      </c>
      <c r="V240" s="383">
        <v>284</v>
      </c>
      <c r="W240" s="383">
        <v>93</v>
      </c>
      <c r="X240" s="383">
        <v>321</v>
      </c>
      <c r="Y240" s="383">
        <v>559</v>
      </c>
    </row>
    <row r="241" spans="1:25" x14ac:dyDescent="0.2">
      <c r="A241" s="381" t="s">
        <v>685</v>
      </c>
      <c r="B241" s="381" t="s">
        <v>684</v>
      </c>
      <c r="C241" s="381" t="s">
        <v>681</v>
      </c>
      <c r="D241" s="381" t="s">
        <v>423</v>
      </c>
      <c r="E241" s="383">
        <v>3</v>
      </c>
      <c r="F241" s="383"/>
      <c r="G241" s="383"/>
      <c r="H241" s="383"/>
      <c r="I241" s="383"/>
      <c r="J241" s="383"/>
      <c r="K241" s="383"/>
      <c r="L241" s="383"/>
      <c r="M241" s="383"/>
      <c r="N241" s="383"/>
      <c r="O241" s="383"/>
      <c r="P241" s="383"/>
      <c r="Q241" s="383"/>
      <c r="R241" s="383"/>
      <c r="S241" s="383"/>
      <c r="T241" s="383"/>
      <c r="U241" s="383"/>
      <c r="V241" s="383"/>
      <c r="W241" s="383"/>
      <c r="X241" s="383"/>
      <c r="Y241" s="383"/>
    </row>
    <row r="242" spans="1:25" x14ac:dyDescent="0.2">
      <c r="A242" s="381" t="s">
        <v>683</v>
      </c>
      <c r="B242" s="381" t="s">
        <v>682</v>
      </c>
      <c r="C242" s="381" t="s">
        <v>681</v>
      </c>
      <c r="D242" s="381" t="s">
        <v>423</v>
      </c>
      <c r="E242" s="383">
        <v>3</v>
      </c>
      <c r="F242" s="383"/>
      <c r="G242" s="383"/>
      <c r="H242" s="383"/>
      <c r="I242" s="383"/>
      <c r="J242" s="383"/>
      <c r="K242" s="383"/>
      <c r="L242" s="383"/>
      <c r="M242" s="383"/>
      <c r="N242" s="383"/>
      <c r="O242" s="383"/>
      <c r="P242" s="383"/>
      <c r="Q242" s="383"/>
      <c r="R242" s="383"/>
      <c r="S242" s="383"/>
      <c r="T242" s="383"/>
      <c r="U242" s="383"/>
      <c r="V242" s="383"/>
      <c r="W242" s="383"/>
      <c r="X242" s="383"/>
      <c r="Y242" s="383"/>
    </row>
    <row r="243" spans="1:25" x14ac:dyDescent="0.2">
      <c r="A243" s="381" t="s">
        <v>680</v>
      </c>
      <c r="B243" s="381" t="s">
        <v>679</v>
      </c>
      <c r="C243" s="381" t="s">
        <v>618</v>
      </c>
      <c r="D243" s="381" t="s">
        <v>362</v>
      </c>
      <c r="E243" s="383">
        <v>0</v>
      </c>
      <c r="F243" s="383">
        <v>955</v>
      </c>
      <c r="G243" s="383">
        <v>2099</v>
      </c>
      <c r="H243" s="383">
        <v>440</v>
      </c>
      <c r="I243" s="383">
        <v>216</v>
      </c>
      <c r="J243" s="383">
        <v>65</v>
      </c>
      <c r="K243" s="383">
        <v>234</v>
      </c>
      <c r="L243" s="383">
        <v>53</v>
      </c>
      <c r="M243" s="383">
        <v>846</v>
      </c>
      <c r="N243" s="383">
        <v>112</v>
      </c>
      <c r="O243" s="383">
        <v>125</v>
      </c>
      <c r="P243" s="383">
        <v>224</v>
      </c>
      <c r="Q243" s="383">
        <v>179</v>
      </c>
      <c r="R243" s="383">
        <v>118</v>
      </c>
      <c r="S243" s="383">
        <v>88</v>
      </c>
      <c r="T243" s="383">
        <v>43</v>
      </c>
      <c r="U243" s="383">
        <v>46</v>
      </c>
      <c r="V243" s="383">
        <v>621</v>
      </c>
      <c r="W243" s="383">
        <v>90</v>
      </c>
      <c r="X243" s="383">
        <v>220</v>
      </c>
      <c r="Y243" s="383">
        <v>262</v>
      </c>
    </row>
    <row r="244" spans="1:25" x14ac:dyDescent="0.2">
      <c r="A244" s="381" t="s">
        <v>678</v>
      </c>
      <c r="B244" s="381" t="s">
        <v>677</v>
      </c>
      <c r="C244" s="381" t="s">
        <v>618</v>
      </c>
      <c r="D244" s="381" t="s">
        <v>362</v>
      </c>
      <c r="E244" s="383">
        <v>0</v>
      </c>
      <c r="F244" s="383">
        <v>952</v>
      </c>
      <c r="G244" s="383">
        <v>1982</v>
      </c>
      <c r="H244" s="383">
        <v>499</v>
      </c>
      <c r="I244" s="383">
        <v>218</v>
      </c>
      <c r="J244" s="383">
        <v>46</v>
      </c>
      <c r="K244" s="383">
        <v>189</v>
      </c>
      <c r="L244" s="383">
        <v>49</v>
      </c>
      <c r="M244" s="383">
        <v>795</v>
      </c>
      <c r="N244" s="383">
        <v>114</v>
      </c>
      <c r="O244" s="383">
        <v>118</v>
      </c>
      <c r="P244" s="383">
        <v>218</v>
      </c>
      <c r="Q244" s="383">
        <v>162</v>
      </c>
      <c r="R244" s="383">
        <v>99</v>
      </c>
      <c r="S244" s="383">
        <v>84</v>
      </c>
      <c r="T244" s="383">
        <v>31</v>
      </c>
      <c r="U244" s="383">
        <v>65</v>
      </c>
      <c r="V244" s="383">
        <v>553</v>
      </c>
      <c r="W244" s="383">
        <v>89</v>
      </c>
      <c r="X244" s="383">
        <v>206</v>
      </c>
      <c r="Y244" s="383">
        <v>340</v>
      </c>
    </row>
    <row r="245" spans="1:25" x14ac:dyDescent="0.2">
      <c r="A245" s="381" t="s">
        <v>676</v>
      </c>
      <c r="B245" s="381" t="s">
        <v>675</v>
      </c>
      <c r="C245" s="381" t="s">
        <v>618</v>
      </c>
      <c r="D245" s="381" t="s">
        <v>362</v>
      </c>
      <c r="E245" s="383">
        <v>0</v>
      </c>
      <c r="F245" s="383">
        <v>978</v>
      </c>
      <c r="G245" s="383">
        <v>2143</v>
      </c>
      <c r="H245" s="383">
        <v>442</v>
      </c>
      <c r="I245" s="383">
        <v>320</v>
      </c>
      <c r="J245" s="383">
        <v>47</v>
      </c>
      <c r="K245" s="383">
        <v>169</v>
      </c>
      <c r="L245" s="383">
        <v>46</v>
      </c>
      <c r="M245" s="383">
        <v>948</v>
      </c>
      <c r="N245" s="383">
        <v>149</v>
      </c>
      <c r="O245" s="383">
        <v>128</v>
      </c>
      <c r="P245" s="383">
        <v>221</v>
      </c>
      <c r="Q245" s="383">
        <v>186</v>
      </c>
      <c r="R245" s="383">
        <v>156</v>
      </c>
      <c r="S245" s="383">
        <v>108</v>
      </c>
      <c r="T245" s="383">
        <v>23</v>
      </c>
      <c r="U245" s="383">
        <v>68</v>
      </c>
      <c r="V245" s="383">
        <v>657</v>
      </c>
      <c r="W245" s="383">
        <v>81</v>
      </c>
      <c r="X245" s="383">
        <v>208</v>
      </c>
      <c r="Y245" s="383">
        <v>385</v>
      </c>
    </row>
    <row r="246" spans="1:25" x14ac:dyDescent="0.2">
      <c r="A246" s="381" t="s">
        <v>674</v>
      </c>
      <c r="B246" s="381" t="s">
        <v>673</v>
      </c>
      <c r="C246" s="381" t="s">
        <v>618</v>
      </c>
      <c r="D246" s="381" t="s">
        <v>362</v>
      </c>
      <c r="E246" s="383">
        <v>0</v>
      </c>
      <c r="F246" s="383">
        <v>752</v>
      </c>
      <c r="G246" s="383">
        <v>1481</v>
      </c>
      <c r="H246" s="383">
        <v>409</v>
      </c>
      <c r="I246" s="383">
        <v>163</v>
      </c>
      <c r="J246" s="383">
        <v>42</v>
      </c>
      <c r="K246" s="383">
        <v>138</v>
      </c>
      <c r="L246" s="383">
        <v>32</v>
      </c>
      <c r="M246" s="383">
        <v>552</v>
      </c>
      <c r="N246" s="383">
        <v>63</v>
      </c>
      <c r="O246" s="383">
        <v>75</v>
      </c>
      <c r="P246" s="383">
        <v>122</v>
      </c>
      <c r="Q246" s="383">
        <v>133</v>
      </c>
      <c r="R246" s="383">
        <v>89</v>
      </c>
      <c r="S246" s="383">
        <v>70</v>
      </c>
      <c r="T246" s="383">
        <v>8</v>
      </c>
      <c r="U246" s="383">
        <v>45</v>
      </c>
      <c r="V246" s="383">
        <v>366</v>
      </c>
      <c r="W246" s="383">
        <v>74</v>
      </c>
      <c r="X246" s="383">
        <v>141</v>
      </c>
      <c r="Y246" s="383">
        <v>261</v>
      </c>
    </row>
    <row r="247" spans="1:25" x14ac:dyDescent="0.2">
      <c r="A247" s="381" t="s">
        <v>672</v>
      </c>
      <c r="B247" s="381" t="s">
        <v>671</v>
      </c>
      <c r="C247" s="381" t="s">
        <v>618</v>
      </c>
      <c r="D247" s="381" t="s">
        <v>362</v>
      </c>
      <c r="E247" s="383">
        <v>0</v>
      </c>
      <c r="F247" s="383">
        <v>990</v>
      </c>
      <c r="G247" s="383">
        <v>1909</v>
      </c>
      <c r="H247" s="383">
        <v>546</v>
      </c>
      <c r="I247" s="383">
        <v>236</v>
      </c>
      <c r="J247" s="383">
        <v>56</v>
      </c>
      <c r="K247" s="383">
        <v>152</v>
      </c>
      <c r="L247" s="383">
        <v>25</v>
      </c>
      <c r="M247" s="383">
        <v>707</v>
      </c>
      <c r="N247" s="383">
        <v>104</v>
      </c>
      <c r="O247" s="383">
        <v>107</v>
      </c>
      <c r="P247" s="383">
        <v>175</v>
      </c>
      <c r="Q247" s="383">
        <v>134</v>
      </c>
      <c r="R247" s="383">
        <v>96</v>
      </c>
      <c r="S247" s="383">
        <v>91</v>
      </c>
      <c r="T247" s="383">
        <v>20</v>
      </c>
      <c r="U247" s="383">
        <v>51</v>
      </c>
      <c r="V247" s="383">
        <v>618</v>
      </c>
      <c r="W247" s="383">
        <v>81</v>
      </c>
      <c r="X247" s="383">
        <v>200</v>
      </c>
      <c r="Y247" s="383">
        <v>371</v>
      </c>
    </row>
    <row r="248" spans="1:25" x14ac:dyDescent="0.2">
      <c r="A248" s="381" t="s">
        <v>670</v>
      </c>
      <c r="B248" s="381" t="s">
        <v>669</v>
      </c>
      <c r="C248" s="381" t="s">
        <v>618</v>
      </c>
      <c r="D248" s="381" t="s">
        <v>362</v>
      </c>
      <c r="E248" s="383">
        <v>5</v>
      </c>
      <c r="F248" s="383"/>
      <c r="G248" s="383"/>
      <c r="H248" s="383"/>
      <c r="I248" s="383"/>
      <c r="J248" s="383"/>
      <c r="K248" s="383"/>
      <c r="L248" s="383"/>
      <c r="M248" s="383"/>
      <c r="N248" s="383"/>
      <c r="O248" s="383"/>
      <c r="P248" s="383"/>
      <c r="Q248" s="383"/>
      <c r="R248" s="383"/>
      <c r="S248" s="383"/>
      <c r="T248" s="383"/>
      <c r="U248" s="383"/>
      <c r="V248" s="383"/>
      <c r="W248" s="383"/>
      <c r="X248" s="383"/>
      <c r="Y248" s="383"/>
    </row>
    <row r="249" spans="1:25" x14ac:dyDescent="0.2">
      <c r="A249" s="381" t="s">
        <v>668</v>
      </c>
      <c r="B249" s="381" t="s">
        <v>667</v>
      </c>
      <c r="C249" s="381" t="s">
        <v>618</v>
      </c>
      <c r="D249" s="381" t="s">
        <v>362</v>
      </c>
      <c r="E249" s="383">
        <v>0</v>
      </c>
      <c r="F249" s="383">
        <v>653</v>
      </c>
      <c r="G249" s="383">
        <v>1633</v>
      </c>
      <c r="H249" s="383">
        <v>220</v>
      </c>
      <c r="I249" s="383">
        <v>177</v>
      </c>
      <c r="J249" s="383">
        <v>27</v>
      </c>
      <c r="K249" s="383">
        <v>229</v>
      </c>
      <c r="L249" s="383">
        <v>44</v>
      </c>
      <c r="M249" s="383">
        <v>723</v>
      </c>
      <c r="N249" s="383">
        <v>122</v>
      </c>
      <c r="O249" s="383">
        <v>119</v>
      </c>
      <c r="P249" s="383">
        <v>189</v>
      </c>
      <c r="Q249" s="383">
        <v>139</v>
      </c>
      <c r="R249" s="383">
        <v>79</v>
      </c>
      <c r="S249" s="383">
        <v>75</v>
      </c>
      <c r="T249" s="383"/>
      <c r="U249" s="383">
        <v>57</v>
      </c>
      <c r="V249" s="383">
        <v>221</v>
      </c>
      <c r="W249" s="383">
        <v>44</v>
      </c>
      <c r="X249" s="383">
        <v>148</v>
      </c>
      <c r="Y249" s="383">
        <v>259</v>
      </c>
    </row>
    <row r="250" spans="1:25" x14ac:dyDescent="0.2">
      <c r="A250" s="381" t="s">
        <v>666</v>
      </c>
      <c r="B250" s="381" t="s">
        <v>665</v>
      </c>
      <c r="C250" s="381" t="s">
        <v>618</v>
      </c>
      <c r="D250" s="381" t="s">
        <v>362</v>
      </c>
      <c r="E250" s="383">
        <v>3</v>
      </c>
      <c r="F250" s="383"/>
      <c r="G250" s="383"/>
      <c r="H250" s="383"/>
      <c r="I250" s="383"/>
      <c r="J250" s="383"/>
      <c r="K250" s="383"/>
      <c r="L250" s="383"/>
      <c r="M250" s="383"/>
      <c r="N250" s="383"/>
      <c r="O250" s="383"/>
      <c r="P250" s="383"/>
      <c r="Q250" s="383"/>
      <c r="R250" s="383"/>
      <c r="S250" s="383"/>
      <c r="T250" s="383"/>
      <c r="U250" s="383"/>
      <c r="V250" s="383"/>
      <c r="W250" s="383"/>
      <c r="X250" s="383"/>
      <c r="Y250" s="383"/>
    </row>
    <row r="251" spans="1:25" x14ac:dyDescent="0.2">
      <c r="A251" s="381" t="s">
        <v>664</v>
      </c>
      <c r="B251" s="381" t="s">
        <v>663</v>
      </c>
      <c r="C251" s="381" t="s">
        <v>618</v>
      </c>
      <c r="D251" s="381" t="s">
        <v>362</v>
      </c>
      <c r="E251" s="383">
        <v>0</v>
      </c>
      <c r="F251" s="383">
        <v>1607</v>
      </c>
      <c r="G251" s="383">
        <v>3503</v>
      </c>
      <c r="H251" s="383">
        <v>732</v>
      </c>
      <c r="I251" s="383">
        <v>543</v>
      </c>
      <c r="J251" s="383">
        <v>74</v>
      </c>
      <c r="K251" s="383">
        <v>258</v>
      </c>
      <c r="L251" s="383">
        <v>74</v>
      </c>
      <c r="M251" s="383">
        <v>1560</v>
      </c>
      <c r="N251" s="383">
        <v>221</v>
      </c>
      <c r="O251" s="383">
        <v>245</v>
      </c>
      <c r="P251" s="383">
        <v>354</v>
      </c>
      <c r="Q251" s="383">
        <v>284</v>
      </c>
      <c r="R251" s="383">
        <v>257</v>
      </c>
      <c r="S251" s="383">
        <v>199</v>
      </c>
      <c r="T251" s="383">
        <v>27</v>
      </c>
      <c r="U251" s="383">
        <v>109</v>
      </c>
      <c r="V251" s="383">
        <v>953</v>
      </c>
      <c r="W251" s="383">
        <v>136</v>
      </c>
      <c r="X251" s="383">
        <v>364</v>
      </c>
      <c r="Y251" s="383">
        <v>770</v>
      </c>
    </row>
    <row r="252" spans="1:25" x14ac:dyDescent="0.2">
      <c r="A252" s="381" t="s">
        <v>662</v>
      </c>
      <c r="B252" s="381" t="s">
        <v>661</v>
      </c>
      <c r="C252" s="381" t="s">
        <v>618</v>
      </c>
      <c r="D252" s="381" t="s">
        <v>362</v>
      </c>
      <c r="E252" s="383">
        <v>0</v>
      </c>
      <c r="F252" s="383">
        <v>1198</v>
      </c>
      <c r="G252" s="383">
        <v>2485</v>
      </c>
      <c r="H252" s="383">
        <v>617</v>
      </c>
      <c r="I252" s="383">
        <v>253</v>
      </c>
      <c r="J252" s="383">
        <v>56</v>
      </c>
      <c r="K252" s="383">
        <v>272</v>
      </c>
      <c r="L252" s="383">
        <v>54</v>
      </c>
      <c r="M252" s="383">
        <v>956</v>
      </c>
      <c r="N252" s="383">
        <v>126</v>
      </c>
      <c r="O252" s="383">
        <v>128</v>
      </c>
      <c r="P252" s="383">
        <v>224</v>
      </c>
      <c r="Q252" s="383">
        <v>189</v>
      </c>
      <c r="R252" s="383">
        <v>152</v>
      </c>
      <c r="S252" s="383">
        <v>137</v>
      </c>
      <c r="T252" s="383">
        <v>14</v>
      </c>
      <c r="U252" s="383">
        <v>77</v>
      </c>
      <c r="V252" s="383">
        <v>467</v>
      </c>
      <c r="W252" s="383">
        <v>237</v>
      </c>
      <c r="X252" s="383">
        <v>255</v>
      </c>
      <c r="Y252" s="383">
        <v>436</v>
      </c>
    </row>
    <row r="253" spans="1:25" x14ac:dyDescent="0.2">
      <c r="A253" s="381" t="s">
        <v>660</v>
      </c>
      <c r="B253" s="381" t="s">
        <v>659</v>
      </c>
      <c r="C253" s="381" t="s">
        <v>618</v>
      </c>
      <c r="D253" s="381" t="s">
        <v>362</v>
      </c>
      <c r="E253" s="383">
        <v>0</v>
      </c>
      <c r="F253" s="383">
        <v>1188</v>
      </c>
      <c r="G253" s="383">
        <v>2979</v>
      </c>
      <c r="H253" s="383">
        <v>427</v>
      </c>
      <c r="I253" s="383">
        <v>270</v>
      </c>
      <c r="J253" s="383">
        <v>69</v>
      </c>
      <c r="K253" s="383">
        <v>422</v>
      </c>
      <c r="L253" s="383">
        <v>92</v>
      </c>
      <c r="M253" s="383">
        <v>1303</v>
      </c>
      <c r="N253" s="383">
        <v>180</v>
      </c>
      <c r="O253" s="383">
        <v>172</v>
      </c>
      <c r="P253" s="383">
        <v>323</v>
      </c>
      <c r="Q253" s="383">
        <v>297</v>
      </c>
      <c r="R253" s="383">
        <v>191</v>
      </c>
      <c r="S253" s="383">
        <v>140</v>
      </c>
      <c r="T253" s="383">
        <v>10</v>
      </c>
      <c r="U253" s="383">
        <v>74</v>
      </c>
      <c r="V253" s="383">
        <v>315</v>
      </c>
      <c r="W253" s="383">
        <v>89</v>
      </c>
      <c r="X253" s="383">
        <v>269</v>
      </c>
      <c r="Y253" s="383">
        <v>424</v>
      </c>
    </row>
    <row r="254" spans="1:25" x14ac:dyDescent="0.2">
      <c r="A254" s="381" t="s">
        <v>658</v>
      </c>
      <c r="B254" s="381" t="s">
        <v>657</v>
      </c>
      <c r="C254" s="381" t="s">
        <v>618</v>
      </c>
      <c r="D254" s="381" t="s">
        <v>362</v>
      </c>
      <c r="E254" s="383">
        <v>3</v>
      </c>
      <c r="F254" s="383"/>
      <c r="G254" s="383"/>
      <c r="H254" s="383"/>
      <c r="I254" s="383"/>
      <c r="J254" s="383"/>
      <c r="K254" s="383"/>
      <c r="L254" s="383"/>
      <c r="M254" s="383"/>
      <c r="N254" s="383"/>
      <c r="O254" s="383"/>
      <c r="P254" s="383"/>
      <c r="Q254" s="383"/>
      <c r="R254" s="383"/>
      <c r="S254" s="383"/>
      <c r="T254" s="383"/>
      <c r="U254" s="383"/>
      <c r="V254" s="383"/>
      <c r="W254" s="383"/>
      <c r="X254" s="383"/>
      <c r="Y254" s="383"/>
    </row>
    <row r="255" spans="1:25" x14ac:dyDescent="0.2">
      <c r="A255" s="381" t="s">
        <v>656</v>
      </c>
      <c r="B255" s="381" t="s">
        <v>655</v>
      </c>
      <c r="C255" s="381" t="s">
        <v>618</v>
      </c>
      <c r="D255" s="381" t="s">
        <v>362</v>
      </c>
      <c r="E255" s="383">
        <v>0</v>
      </c>
      <c r="F255" s="383">
        <v>1601</v>
      </c>
      <c r="G255" s="383">
        <v>3822</v>
      </c>
      <c r="H255" s="383">
        <v>647</v>
      </c>
      <c r="I255" s="383">
        <v>424</v>
      </c>
      <c r="J255" s="383">
        <v>75</v>
      </c>
      <c r="K255" s="383">
        <v>455</v>
      </c>
      <c r="L255" s="383">
        <v>106</v>
      </c>
      <c r="M255" s="383">
        <v>1689</v>
      </c>
      <c r="N255" s="383">
        <v>229</v>
      </c>
      <c r="O255" s="383">
        <v>247</v>
      </c>
      <c r="P255" s="383">
        <v>431</v>
      </c>
      <c r="Q255" s="383">
        <v>341</v>
      </c>
      <c r="R255" s="383">
        <v>268</v>
      </c>
      <c r="S255" s="383">
        <v>173</v>
      </c>
      <c r="T255" s="383">
        <v>12</v>
      </c>
      <c r="U255" s="383">
        <v>101</v>
      </c>
      <c r="V255" s="383">
        <v>790</v>
      </c>
      <c r="W255" s="383">
        <v>220</v>
      </c>
      <c r="X255" s="383">
        <v>348</v>
      </c>
      <c r="Y255" s="383">
        <v>533</v>
      </c>
    </row>
    <row r="256" spans="1:25" x14ac:dyDescent="0.2">
      <c r="A256" s="381" t="s">
        <v>654</v>
      </c>
      <c r="B256" s="381" t="s">
        <v>653</v>
      </c>
      <c r="C256" s="381" t="s">
        <v>618</v>
      </c>
      <c r="D256" s="381" t="s">
        <v>362</v>
      </c>
      <c r="E256" s="383">
        <v>0</v>
      </c>
      <c r="F256" s="383">
        <v>1186</v>
      </c>
      <c r="G256" s="383">
        <v>2844</v>
      </c>
      <c r="H256" s="383">
        <v>450</v>
      </c>
      <c r="I256" s="383">
        <v>276</v>
      </c>
      <c r="J256" s="383">
        <v>76</v>
      </c>
      <c r="K256" s="383">
        <v>384</v>
      </c>
      <c r="L256" s="383">
        <v>68</v>
      </c>
      <c r="M256" s="383">
        <v>1201</v>
      </c>
      <c r="N256" s="383">
        <v>141</v>
      </c>
      <c r="O256" s="383">
        <v>168</v>
      </c>
      <c r="P256" s="383">
        <v>279</v>
      </c>
      <c r="Q256" s="383">
        <v>263</v>
      </c>
      <c r="R256" s="383">
        <v>200</v>
      </c>
      <c r="S256" s="383">
        <v>150</v>
      </c>
      <c r="T256" s="383">
        <v>7</v>
      </c>
      <c r="U256" s="383">
        <v>76</v>
      </c>
      <c r="V256" s="383">
        <v>313</v>
      </c>
      <c r="W256" s="383">
        <v>90</v>
      </c>
      <c r="X256" s="383">
        <v>301</v>
      </c>
      <c r="Y256" s="383">
        <v>467</v>
      </c>
    </row>
    <row r="257" spans="1:25" x14ac:dyDescent="0.2">
      <c r="A257" s="381" t="s">
        <v>652</v>
      </c>
      <c r="B257" s="381" t="s">
        <v>651</v>
      </c>
      <c r="C257" s="381" t="s">
        <v>618</v>
      </c>
      <c r="D257" s="381" t="s">
        <v>362</v>
      </c>
      <c r="E257" s="383">
        <v>0</v>
      </c>
      <c r="F257" s="383">
        <v>726</v>
      </c>
      <c r="G257" s="383">
        <v>1693</v>
      </c>
      <c r="H257" s="383">
        <v>270</v>
      </c>
      <c r="I257" s="383">
        <v>250</v>
      </c>
      <c r="J257" s="383">
        <v>49</v>
      </c>
      <c r="K257" s="383">
        <v>157</v>
      </c>
      <c r="L257" s="383">
        <v>35</v>
      </c>
      <c r="M257" s="383">
        <v>769</v>
      </c>
      <c r="N257" s="383">
        <v>109</v>
      </c>
      <c r="O257" s="383">
        <v>125</v>
      </c>
      <c r="P257" s="383">
        <v>186</v>
      </c>
      <c r="Q257" s="383">
        <v>166</v>
      </c>
      <c r="R257" s="383">
        <v>104</v>
      </c>
      <c r="S257" s="383">
        <v>79</v>
      </c>
      <c r="T257" s="383"/>
      <c r="U257" s="383">
        <v>61</v>
      </c>
      <c r="V257" s="383">
        <v>413</v>
      </c>
      <c r="W257" s="383">
        <v>58</v>
      </c>
      <c r="X257" s="383">
        <v>171</v>
      </c>
      <c r="Y257" s="383">
        <v>347</v>
      </c>
    </row>
    <row r="258" spans="1:25" x14ac:dyDescent="0.2">
      <c r="A258" s="381" t="s">
        <v>650</v>
      </c>
      <c r="B258" s="381" t="s">
        <v>649</v>
      </c>
      <c r="C258" s="381" t="s">
        <v>618</v>
      </c>
      <c r="D258" s="381" t="s">
        <v>362</v>
      </c>
      <c r="E258" s="383">
        <v>0</v>
      </c>
      <c r="F258" s="383">
        <v>969</v>
      </c>
      <c r="G258" s="383">
        <v>2538</v>
      </c>
      <c r="H258" s="383">
        <v>301</v>
      </c>
      <c r="I258" s="383">
        <v>218</v>
      </c>
      <c r="J258" s="383">
        <v>48</v>
      </c>
      <c r="K258" s="383">
        <v>402</v>
      </c>
      <c r="L258" s="383">
        <v>73</v>
      </c>
      <c r="M258" s="383">
        <v>1121</v>
      </c>
      <c r="N258" s="383">
        <v>175</v>
      </c>
      <c r="O258" s="383">
        <v>185</v>
      </c>
      <c r="P258" s="383">
        <v>277</v>
      </c>
      <c r="Q258" s="383">
        <v>219</v>
      </c>
      <c r="R258" s="383">
        <v>147</v>
      </c>
      <c r="S258" s="383">
        <v>118</v>
      </c>
      <c r="T258" s="383"/>
      <c r="U258" s="383">
        <v>57</v>
      </c>
      <c r="V258" s="383">
        <v>295</v>
      </c>
      <c r="W258" s="383">
        <v>81</v>
      </c>
      <c r="X258" s="383">
        <v>202</v>
      </c>
      <c r="Y258" s="383">
        <v>315</v>
      </c>
    </row>
    <row r="259" spans="1:25" x14ac:dyDescent="0.2">
      <c r="A259" s="381" t="s">
        <v>648</v>
      </c>
      <c r="B259" s="381" t="s">
        <v>647</v>
      </c>
      <c r="C259" s="381" t="s">
        <v>618</v>
      </c>
      <c r="D259" s="381" t="s">
        <v>362</v>
      </c>
      <c r="E259" s="383">
        <v>0</v>
      </c>
      <c r="F259" s="383">
        <v>750</v>
      </c>
      <c r="G259" s="383">
        <v>1906</v>
      </c>
      <c r="H259" s="383">
        <v>258</v>
      </c>
      <c r="I259" s="383">
        <v>195</v>
      </c>
      <c r="J259" s="383">
        <v>36</v>
      </c>
      <c r="K259" s="383">
        <v>261</v>
      </c>
      <c r="L259" s="383">
        <v>53</v>
      </c>
      <c r="M259" s="383">
        <v>855</v>
      </c>
      <c r="N259" s="383">
        <v>111</v>
      </c>
      <c r="O259" s="383">
        <v>138</v>
      </c>
      <c r="P259" s="383">
        <v>214</v>
      </c>
      <c r="Q259" s="383">
        <v>166</v>
      </c>
      <c r="R259" s="383">
        <v>136</v>
      </c>
      <c r="S259" s="383">
        <v>90</v>
      </c>
      <c r="T259" s="383">
        <v>5</v>
      </c>
      <c r="U259" s="383">
        <v>26</v>
      </c>
      <c r="V259" s="383">
        <v>266</v>
      </c>
      <c r="W259" s="383">
        <v>58</v>
      </c>
      <c r="X259" s="383">
        <v>158</v>
      </c>
      <c r="Y259" s="383">
        <v>295</v>
      </c>
    </row>
    <row r="260" spans="1:25" x14ac:dyDescent="0.2">
      <c r="A260" s="381" t="s">
        <v>646</v>
      </c>
      <c r="B260" s="381" t="s">
        <v>645</v>
      </c>
      <c r="C260" s="381" t="s">
        <v>618</v>
      </c>
      <c r="D260" s="381" t="s">
        <v>362</v>
      </c>
      <c r="E260" s="383">
        <v>0</v>
      </c>
      <c r="F260" s="383">
        <v>1057</v>
      </c>
      <c r="G260" s="383">
        <v>2709</v>
      </c>
      <c r="H260" s="383">
        <v>373</v>
      </c>
      <c r="I260" s="383">
        <v>242</v>
      </c>
      <c r="J260" s="383">
        <v>58</v>
      </c>
      <c r="K260" s="383">
        <v>384</v>
      </c>
      <c r="L260" s="383">
        <v>93</v>
      </c>
      <c r="M260" s="383">
        <v>1208</v>
      </c>
      <c r="N260" s="383">
        <v>150</v>
      </c>
      <c r="O260" s="383">
        <v>173</v>
      </c>
      <c r="P260" s="383">
        <v>325</v>
      </c>
      <c r="Q260" s="383">
        <v>217</v>
      </c>
      <c r="R260" s="383">
        <v>198</v>
      </c>
      <c r="S260" s="383">
        <v>145</v>
      </c>
      <c r="T260" s="383">
        <v>5</v>
      </c>
      <c r="U260" s="383">
        <v>53</v>
      </c>
      <c r="V260" s="383">
        <v>329</v>
      </c>
      <c r="W260" s="383">
        <v>95</v>
      </c>
      <c r="X260" s="383">
        <v>227</v>
      </c>
      <c r="Y260" s="383">
        <v>384</v>
      </c>
    </row>
    <row r="261" spans="1:25" x14ac:dyDescent="0.2">
      <c r="A261" s="381" t="s">
        <v>644</v>
      </c>
      <c r="B261" s="381" t="s">
        <v>643</v>
      </c>
      <c r="C261" s="381" t="s">
        <v>618</v>
      </c>
      <c r="D261" s="381" t="s">
        <v>362</v>
      </c>
      <c r="E261" s="383">
        <v>0</v>
      </c>
      <c r="F261" s="383">
        <v>1412</v>
      </c>
      <c r="G261" s="383">
        <v>3616</v>
      </c>
      <c r="H261" s="383">
        <v>432</v>
      </c>
      <c r="I261" s="383">
        <v>364</v>
      </c>
      <c r="J261" s="383">
        <v>91</v>
      </c>
      <c r="K261" s="383">
        <v>525</v>
      </c>
      <c r="L261" s="383">
        <v>81</v>
      </c>
      <c r="M261" s="383">
        <v>1586</v>
      </c>
      <c r="N261" s="383">
        <v>237</v>
      </c>
      <c r="O261" s="383">
        <v>257</v>
      </c>
      <c r="P261" s="383">
        <v>390</v>
      </c>
      <c r="Q261" s="383">
        <v>308</v>
      </c>
      <c r="R261" s="383">
        <v>231</v>
      </c>
      <c r="S261" s="383">
        <v>163</v>
      </c>
      <c r="T261" s="383">
        <v>5</v>
      </c>
      <c r="U261" s="383">
        <v>88</v>
      </c>
      <c r="V261" s="383">
        <v>470</v>
      </c>
      <c r="W261" s="383">
        <v>124</v>
      </c>
      <c r="X261" s="383">
        <v>313</v>
      </c>
      <c r="Y261" s="383">
        <v>512</v>
      </c>
    </row>
    <row r="262" spans="1:25" x14ac:dyDescent="0.2">
      <c r="A262" s="381" t="s">
        <v>642</v>
      </c>
      <c r="B262" s="381" t="s">
        <v>641</v>
      </c>
      <c r="C262" s="381" t="s">
        <v>618</v>
      </c>
      <c r="D262" s="381" t="s">
        <v>362</v>
      </c>
      <c r="E262" s="383">
        <v>0</v>
      </c>
      <c r="F262" s="383">
        <v>1255</v>
      </c>
      <c r="G262" s="383">
        <v>3299</v>
      </c>
      <c r="H262" s="383">
        <v>373</v>
      </c>
      <c r="I262" s="383">
        <v>282</v>
      </c>
      <c r="J262" s="383">
        <v>48</v>
      </c>
      <c r="K262" s="383">
        <v>552</v>
      </c>
      <c r="L262" s="383">
        <v>88</v>
      </c>
      <c r="M262" s="383">
        <v>1450</v>
      </c>
      <c r="N262" s="383">
        <v>194</v>
      </c>
      <c r="O262" s="383">
        <v>223</v>
      </c>
      <c r="P262" s="383">
        <v>384</v>
      </c>
      <c r="Q262" s="383">
        <v>301</v>
      </c>
      <c r="R262" s="383">
        <v>211</v>
      </c>
      <c r="S262" s="383">
        <v>137</v>
      </c>
      <c r="T262" s="383">
        <v>12</v>
      </c>
      <c r="U262" s="383">
        <v>63</v>
      </c>
      <c r="V262" s="383">
        <v>326</v>
      </c>
      <c r="W262" s="383">
        <v>99</v>
      </c>
      <c r="X262" s="383">
        <v>268</v>
      </c>
      <c r="Y262" s="383">
        <v>316</v>
      </c>
    </row>
    <row r="263" spans="1:25" x14ac:dyDescent="0.2">
      <c r="A263" s="381" t="s">
        <v>640</v>
      </c>
      <c r="B263" s="381" t="s">
        <v>639</v>
      </c>
      <c r="C263" s="381" t="s">
        <v>618</v>
      </c>
      <c r="D263" s="381" t="s">
        <v>362</v>
      </c>
      <c r="E263" s="383">
        <v>0</v>
      </c>
      <c r="F263" s="383">
        <v>1043</v>
      </c>
      <c r="G263" s="383">
        <v>2588</v>
      </c>
      <c r="H263" s="383">
        <v>377</v>
      </c>
      <c r="I263" s="383">
        <v>274</v>
      </c>
      <c r="J263" s="383">
        <v>47</v>
      </c>
      <c r="K263" s="383">
        <v>345</v>
      </c>
      <c r="L263" s="383">
        <v>72</v>
      </c>
      <c r="M263" s="383">
        <v>1151</v>
      </c>
      <c r="N263" s="383">
        <v>147</v>
      </c>
      <c r="O263" s="383">
        <v>148</v>
      </c>
      <c r="P263" s="383">
        <v>262</v>
      </c>
      <c r="Q263" s="383">
        <v>289</v>
      </c>
      <c r="R263" s="383">
        <v>171</v>
      </c>
      <c r="S263" s="383">
        <v>134</v>
      </c>
      <c r="T263" s="383">
        <v>13</v>
      </c>
      <c r="U263" s="383">
        <v>60</v>
      </c>
      <c r="V263" s="383">
        <v>437</v>
      </c>
      <c r="W263" s="383">
        <v>66</v>
      </c>
      <c r="X263" s="383">
        <v>267</v>
      </c>
      <c r="Y263" s="383">
        <v>368</v>
      </c>
    </row>
    <row r="264" spans="1:25" x14ac:dyDescent="0.2">
      <c r="A264" s="381" t="s">
        <v>638</v>
      </c>
      <c r="B264" s="381" t="s">
        <v>637</v>
      </c>
      <c r="C264" s="381" t="s">
        <v>618</v>
      </c>
      <c r="D264" s="381" t="s">
        <v>362</v>
      </c>
      <c r="E264" s="383">
        <v>0</v>
      </c>
      <c r="F264" s="383">
        <v>694</v>
      </c>
      <c r="G264" s="383">
        <v>1481</v>
      </c>
      <c r="H264" s="383">
        <v>337</v>
      </c>
      <c r="I264" s="383">
        <v>120</v>
      </c>
      <c r="J264" s="383">
        <v>29</v>
      </c>
      <c r="K264" s="383">
        <v>208</v>
      </c>
      <c r="L264" s="383">
        <v>32</v>
      </c>
      <c r="M264" s="383">
        <v>549</v>
      </c>
      <c r="N264" s="383">
        <v>76</v>
      </c>
      <c r="O264" s="383">
        <v>68</v>
      </c>
      <c r="P264" s="383">
        <v>140</v>
      </c>
      <c r="Q264" s="383">
        <v>115</v>
      </c>
      <c r="R264" s="383">
        <v>86</v>
      </c>
      <c r="S264" s="383">
        <v>64</v>
      </c>
      <c r="T264" s="383">
        <v>15</v>
      </c>
      <c r="U264" s="383">
        <v>29</v>
      </c>
      <c r="V264" s="383">
        <v>205</v>
      </c>
      <c r="W264" s="383">
        <v>57</v>
      </c>
      <c r="X264" s="383">
        <v>143</v>
      </c>
      <c r="Y264" s="383">
        <v>229</v>
      </c>
    </row>
    <row r="265" spans="1:25" x14ac:dyDescent="0.2">
      <c r="A265" s="381" t="s">
        <v>636</v>
      </c>
      <c r="B265" s="381" t="s">
        <v>635</v>
      </c>
      <c r="C265" s="381" t="s">
        <v>618</v>
      </c>
      <c r="D265" s="381" t="s">
        <v>362</v>
      </c>
      <c r="E265" s="383">
        <v>0</v>
      </c>
      <c r="F265" s="383">
        <v>649</v>
      </c>
      <c r="G265" s="383">
        <v>1412</v>
      </c>
      <c r="H265" s="383">
        <v>304</v>
      </c>
      <c r="I265" s="383">
        <v>160</v>
      </c>
      <c r="J265" s="383">
        <v>43</v>
      </c>
      <c r="K265" s="383">
        <v>142</v>
      </c>
      <c r="L265" s="383">
        <v>33</v>
      </c>
      <c r="M265" s="383">
        <v>577</v>
      </c>
      <c r="N265" s="383">
        <v>66</v>
      </c>
      <c r="O265" s="383">
        <v>82</v>
      </c>
      <c r="P265" s="383">
        <v>135</v>
      </c>
      <c r="Q265" s="383">
        <v>114</v>
      </c>
      <c r="R265" s="383">
        <v>86</v>
      </c>
      <c r="S265" s="383">
        <v>94</v>
      </c>
      <c r="T265" s="383">
        <v>16</v>
      </c>
      <c r="U265" s="383">
        <v>31</v>
      </c>
      <c r="V265" s="383">
        <v>255</v>
      </c>
      <c r="W265" s="383">
        <v>61</v>
      </c>
      <c r="X265" s="383">
        <v>147</v>
      </c>
      <c r="Y265" s="383">
        <v>321</v>
      </c>
    </row>
    <row r="266" spans="1:25" x14ac:dyDescent="0.2">
      <c r="A266" s="381" t="s">
        <v>634</v>
      </c>
      <c r="B266" s="381" t="s">
        <v>633</v>
      </c>
      <c r="C266" s="381" t="s">
        <v>618</v>
      </c>
      <c r="D266" s="381" t="s">
        <v>362</v>
      </c>
      <c r="E266" s="383">
        <v>0</v>
      </c>
      <c r="F266" s="383">
        <v>1400</v>
      </c>
      <c r="G266" s="383">
        <v>2749</v>
      </c>
      <c r="H266" s="383">
        <v>752</v>
      </c>
      <c r="I266" s="383">
        <v>356</v>
      </c>
      <c r="J266" s="383">
        <v>70</v>
      </c>
      <c r="K266" s="383">
        <v>222</v>
      </c>
      <c r="L266" s="383">
        <v>46</v>
      </c>
      <c r="M266" s="383">
        <v>1052</v>
      </c>
      <c r="N266" s="383">
        <v>112</v>
      </c>
      <c r="O266" s="383">
        <v>152</v>
      </c>
      <c r="P266" s="383">
        <v>271</v>
      </c>
      <c r="Q266" s="383">
        <v>208</v>
      </c>
      <c r="R266" s="383">
        <v>169</v>
      </c>
      <c r="S266" s="383">
        <v>140</v>
      </c>
      <c r="T266" s="383">
        <v>277</v>
      </c>
      <c r="U266" s="383">
        <v>94</v>
      </c>
      <c r="V266" s="383">
        <v>922</v>
      </c>
      <c r="W266" s="383">
        <v>113</v>
      </c>
      <c r="X266" s="383">
        <v>254</v>
      </c>
      <c r="Y266" s="383">
        <v>426</v>
      </c>
    </row>
    <row r="267" spans="1:25" x14ac:dyDescent="0.2">
      <c r="A267" s="381" t="s">
        <v>632</v>
      </c>
      <c r="B267" s="381" t="s">
        <v>631</v>
      </c>
      <c r="C267" s="381" t="s">
        <v>618</v>
      </c>
      <c r="D267" s="381" t="s">
        <v>362</v>
      </c>
      <c r="E267" s="383">
        <v>0</v>
      </c>
      <c r="F267" s="383">
        <v>696</v>
      </c>
      <c r="G267" s="383">
        <v>1803</v>
      </c>
      <c r="H267" s="383">
        <v>235</v>
      </c>
      <c r="I267" s="383">
        <v>158</v>
      </c>
      <c r="J267" s="383">
        <v>24</v>
      </c>
      <c r="K267" s="383">
        <v>279</v>
      </c>
      <c r="L267" s="383">
        <v>53</v>
      </c>
      <c r="M267" s="383">
        <v>801</v>
      </c>
      <c r="N267" s="383">
        <v>110</v>
      </c>
      <c r="O267" s="383">
        <v>112</v>
      </c>
      <c r="P267" s="383">
        <v>212</v>
      </c>
      <c r="Q267" s="383">
        <v>153</v>
      </c>
      <c r="R267" s="383">
        <v>127</v>
      </c>
      <c r="S267" s="383">
        <v>87</v>
      </c>
      <c r="T267" s="383">
        <v>15</v>
      </c>
      <c r="U267" s="383">
        <v>25</v>
      </c>
      <c r="V267" s="383">
        <v>214</v>
      </c>
      <c r="W267" s="383">
        <v>30</v>
      </c>
      <c r="X267" s="383">
        <v>151</v>
      </c>
      <c r="Y267" s="383">
        <v>226</v>
      </c>
    </row>
    <row r="268" spans="1:25" x14ac:dyDescent="0.2">
      <c r="A268" s="381" t="s">
        <v>630</v>
      </c>
      <c r="B268" s="381" t="s">
        <v>629</v>
      </c>
      <c r="C268" s="381" t="s">
        <v>618</v>
      </c>
      <c r="D268" s="381" t="s">
        <v>362</v>
      </c>
      <c r="E268" s="383">
        <v>3</v>
      </c>
      <c r="F268" s="383"/>
      <c r="G268" s="383"/>
      <c r="H268" s="383"/>
      <c r="I268" s="383"/>
      <c r="J268" s="383"/>
      <c r="K268" s="383"/>
      <c r="L268" s="383"/>
      <c r="M268" s="383"/>
      <c r="N268" s="383"/>
      <c r="O268" s="383"/>
      <c r="P268" s="383"/>
      <c r="Q268" s="383"/>
      <c r="R268" s="383"/>
      <c r="S268" s="383"/>
      <c r="T268" s="383"/>
      <c r="U268" s="383"/>
      <c r="V268" s="383"/>
      <c r="W268" s="383"/>
      <c r="X268" s="383"/>
      <c r="Y268" s="383"/>
    </row>
    <row r="269" spans="1:25" x14ac:dyDescent="0.2">
      <c r="A269" s="381" t="s">
        <v>628</v>
      </c>
      <c r="B269" s="381" t="s">
        <v>627</v>
      </c>
      <c r="C269" s="381" t="s">
        <v>618</v>
      </c>
      <c r="D269" s="381" t="s">
        <v>362</v>
      </c>
      <c r="E269" s="383">
        <v>0</v>
      </c>
      <c r="F269" s="383">
        <v>720</v>
      </c>
      <c r="G269" s="383">
        <v>1738</v>
      </c>
      <c r="H269" s="383">
        <v>250</v>
      </c>
      <c r="I269" s="383">
        <v>202</v>
      </c>
      <c r="J269" s="383">
        <v>50</v>
      </c>
      <c r="K269" s="383">
        <v>218</v>
      </c>
      <c r="L269" s="383">
        <v>42</v>
      </c>
      <c r="M269" s="383">
        <v>750</v>
      </c>
      <c r="N269" s="383">
        <v>101</v>
      </c>
      <c r="O269" s="383">
        <v>114</v>
      </c>
      <c r="P269" s="383">
        <v>195</v>
      </c>
      <c r="Q269" s="383">
        <v>156</v>
      </c>
      <c r="R269" s="383">
        <v>106</v>
      </c>
      <c r="S269" s="383">
        <v>78</v>
      </c>
      <c r="T269" s="383"/>
      <c r="U269" s="383">
        <v>40</v>
      </c>
      <c r="V269" s="383">
        <v>324</v>
      </c>
      <c r="W269" s="383">
        <v>55</v>
      </c>
      <c r="X269" s="383">
        <v>166</v>
      </c>
      <c r="Y269" s="383">
        <v>266</v>
      </c>
    </row>
    <row r="270" spans="1:25" x14ac:dyDescent="0.2">
      <c r="A270" s="381" t="s">
        <v>626</v>
      </c>
      <c r="B270" s="381" t="s">
        <v>625</v>
      </c>
      <c r="C270" s="381" t="s">
        <v>618</v>
      </c>
      <c r="D270" s="381" t="s">
        <v>362</v>
      </c>
      <c r="E270" s="383">
        <v>0</v>
      </c>
      <c r="F270" s="383">
        <v>997</v>
      </c>
      <c r="G270" s="383">
        <v>2503</v>
      </c>
      <c r="H270" s="383">
        <v>324</v>
      </c>
      <c r="I270" s="383">
        <v>231</v>
      </c>
      <c r="J270" s="383">
        <v>58</v>
      </c>
      <c r="K270" s="383">
        <v>384</v>
      </c>
      <c r="L270" s="383">
        <v>56</v>
      </c>
      <c r="M270" s="383">
        <v>1062</v>
      </c>
      <c r="N270" s="383">
        <v>142</v>
      </c>
      <c r="O270" s="383">
        <v>152</v>
      </c>
      <c r="P270" s="383">
        <v>255</v>
      </c>
      <c r="Q270" s="383">
        <v>221</v>
      </c>
      <c r="R270" s="383">
        <v>169</v>
      </c>
      <c r="S270" s="383">
        <v>123</v>
      </c>
      <c r="T270" s="383">
        <v>5</v>
      </c>
      <c r="U270" s="383">
        <v>61</v>
      </c>
      <c r="V270" s="383">
        <v>325</v>
      </c>
      <c r="W270" s="383">
        <v>51</v>
      </c>
      <c r="X270" s="383">
        <v>239</v>
      </c>
      <c r="Y270" s="383">
        <v>347</v>
      </c>
    </row>
    <row r="271" spans="1:25" x14ac:dyDescent="0.2">
      <c r="A271" s="381" t="s">
        <v>624</v>
      </c>
      <c r="B271" s="381" t="s">
        <v>623</v>
      </c>
      <c r="C271" s="381" t="s">
        <v>618</v>
      </c>
      <c r="D271" s="381" t="s">
        <v>362</v>
      </c>
      <c r="E271" s="383">
        <v>0</v>
      </c>
      <c r="F271" s="383">
        <v>783</v>
      </c>
      <c r="G271" s="383">
        <v>2113</v>
      </c>
      <c r="H271" s="383">
        <v>214</v>
      </c>
      <c r="I271" s="383">
        <v>181</v>
      </c>
      <c r="J271" s="383">
        <v>46</v>
      </c>
      <c r="K271" s="383">
        <v>342</v>
      </c>
      <c r="L271" s="383">
        <v>63</v>
      </c>
      <c r="M271" s="383">
        <v>942</v>
      </c>
      <c r="N271" s="383">
        <v>139</v>
      </c>
      <c r="O271" s="383">
        <v>151</v>
      </c>
      <c r="P271" s="383">
        <v>251</v>
      </c>
      <c r="Q271" s="383">
        <v>200</v>
      </c>
      <c r="R271" s="383">
        <v>116</v>
      </c>
      <c r="S271" s="383">
        <v>85</v>
      </c>
      <c r="T271" s="383"/>
      <c r="U271" s="383">
        <v>33</v>
      </c>
      <c r="V271" s="383">
        <v>221</v>
      </c>
      <c r="W271" s="383">
        <v>43</v>
      </c>
      <c r="X271" s="383">
        <v>146</v>
      </c>
      <c r="Y271" s="383">
        <v>224</v>
      </c>
    </row>
    <row r="272" spans="1:25" x14ac:dyDescent="0.2">
      <c r="A272" s="381" t="s">
        <v>622</v>
      </c>
      <c r="B272" s="381" t="s">
        <v>621</v>
      </c>
      <c r="C272" s="381" t="s">
        <v>618</v>
      </c>
      <c r="D272" s="381" t="s">
        <v>362</v>
      </c>
      <c r="E272" s="383">
        <v>0</v>
      </c>
      <c r="F272" s="383">
        <v>830</v>
      </c>
      <c r="G272" s="383">
        <v>2232</v>
      </c>
      <c r="H272" s="383">
        <v>250</v>
      </c>
      <c r="I272" s="383">
        <v>173</v>
      </c>
      <c r="J272" s="383">
        <v>45</v>
      </c>
      <c r="K272" s="383">
        <v>362</v>
      </c>
      <c r="L272" s="383">
        <v>71</v>
      </c>
      <c r="M272" s="383">
        <v>996</v>
      </c>
      <c r="N272" s="383">
        <v>172</v>
      </c>
      <c r="O272" s="383">
        <v>157</v>
      </c>
      <c r="P272" s="383">
        <v>243</v>
      </c>
      <c r="Q272" s="383">
        <v>196</v>
      </c>
      <c r="R272" s="383">
        <v>146</v>
      </c>
      <c r="S272" s="383">
        <v>82</v>
      </c>
      <c r="T272" s="383"/>
      <c r="U272" s="383">
        <v>43</v>
      </c>
      <c r="V272" s="383">
        <v>251</v>
      </c>
      <c r="W272" s="383">
        <v>63</v>
      </c>
      <c r="X272" s="383">
        <v>171</v>
      </c>
      <c r="Y272" s="383">
        <v>271</v>
      </c>
    </row>
    <row r="273" spans="1:25" x14ac:dyDescent="0.2">
      <c r="A273" s="381" t="s">
        <v>620</v>
      </c>
      <c r="B273" s="381" t="s">
        <v>619</v>
      </c>
      <c r="C273" s="381" t="s">
        <v>618</v>
      </c>
      <c r="D273" s="381" t="s">
        <v>362</v>
      </c>
      <c r="E273" s="383">
        <v>3</v>
      </c>
      <c r="F273" s="383"/>
      <c r="G273" s="383"/>
      <c r="H273" s="383"/>
      <c r="I273" s="383"/>
      <c r="J273" s="383"/>
      <c r="K273" s="383"/>
      <c r="L273" s="383"/>
      <c r="M273" s="383"/>
      <c r="N273" s="383"/>
      <c r="O273" s="383"/>
      <c r="P273" s="383"/>
      <c r="Q273" s="383"/>
      <c r="R273" s="383"/>
      <c r="S273" s="383"/>
      <c r="T273" s="383"/>
      <c r="U273" s="383"/>
      <c r="V273" s="383"/>
      <c r="W273" s="383"/>
      <c r="X273" s="383"/>
      <c r="Y273" s="383"/>
    </row>
    <row r="274" spans="1:25" x14ac:dyDescent="0.2">
      <c r="A274" s="381" t="s">
        <v>617</v>
      </c>
      <c r="B274" s="381" t="s">
        <v>616</v>
      </c>
      <c r="C274" s="381" t="s">
        <v>589</v>
      </c>
      <c r="D274" s="381" t="s">
        <v>375</v>
      </c>
      <c r="E274" s="383">
        <v>0</v>
      </c>
      <c r="F274" s="383">
        <v>1009</v>
      </c>
      <c r="G274" s="383">
        <v>2265</v>
      </c>
      <c r="H274" s="383">
        <v>449</v>
      </c>
      <c r="I274" s="383">
        <v>299</v>
      </c>
      <c r="J274" s="383">
        <v>49</v>
      </c>
      <c r="K274" s="383">
        <v>212</v>
      </c>
      <c r="L274" s="383">
        <v>58</v>
      </c>
      <c r="M274" s="383">
        <v>991</v>
      </c>
      <c r="N274" s="383">
        <v>129</v>
      </c>
      <c r="O274" s="383">
        <v>141</v>
      </c>
      <c r="P274" s="383">
        <v>240</v>
      </c>
      <c r="Q274" s="383">
        <v>193</v>
      </c>
      <c r="R274" s="383">
        <v>158</v>
      </c>
      <c r="S274" s="383">
        <v>130</v>
      </c>
      <c r="T274" s="383"/>
      <c r="U274" s="383">
        <v>77</v>
      </c>
      <c r="V274" s="383">
        <v>469</v>
      </c>
      <c r="W274" s="383">
        <v>78</v>
      </c>
      <c r="X274" s="383">
        <v>279</v>
      </c>
      <c r="Y274" s="383">
        <v>397</v>
      </c>
    </row>
    <row r="275" spans="1:25" x14ac:dyDescent="0.2">
      <c r="A275" s="381" t="s">
        <v>615</v>
      </c>
      <c r="B275" s="381" t="s">
        <v>614</v>
      </c>
      <c r="C275" s="381" t="s">
        <v>589</v>
      </c>
      <c r="D275" s="381" t="s">
        <v>375</v>
      </c>
      <c r="E275" s="383">
        <v>5</v>
      </c>
      <c r="F275" s="383"/>
      <c r="G275" s="383"/>
      <c r="H275" s="383"/>
      <c r="I275" s="383"/>
      <c r="J275" s="383"/>
      <c r="K275" s="383"/>
      <c r="L275" s="383"/>
      <c r="M275" s="383"/>
      <c r="N275" s="383"/>
      <c r="O275" s="383"/>
      <c r="P275" s="383"/>
      <c r="Q275" s="383"/>
      <c r="R275" s="383"/>
      <c r="S275" s="383"/>
      <c r="T275" s="383"/>
      <c r="U275" s="383"/>
      <c r="V275" s="383"/>
      <c r="W275" s="383"/>
      <c r="X275" s="383"/>
      <c r="Y275" s="383"/>
    </row>
    <row r="276" spans="1:25" x14ac:dyDescent="0.2">
      <c r="A276" s="381" t="s">
        <v>613</v>
      </c>
      <c r="B276" s="381" t="s">
        <v>612</v>
      </c>
      <c r="C276" s="381" t="s">
        <v>589</v>
      </c>
      <c r="D276" s="381" t="s">
        <v>375</v>
      </c>
      <c r="E276" s="383">
        <v>0</v>
      </c>
      <c r="F276" s="383">
        <v>1089</v>
      </c>
      <c r="G276" s="383">
        <v>2656</v>
      </c>
      <c r="H276" s="383">
        <v>396</v>
      </c>
      <c r="I276" s="383">
        <v>263</v>
      </c>
      <c r="J276" s="383">
        <v>46</v>
      </c>
      <c r="K276" s="383">
        <v>384</v>
      </c>
      <c r="L276" s="383">
        <v>61</v>
      </c>
      <c r="M276" s="383">
        <v>1133</v>
      </c>
      <c r="N276" s="383">
        <v>137</v>
      </c>
      <c r="O276" s="383">
        <v>158</v>
      </c>
      <c r="P276" s="383">
        <v>281</v>
      </c>
      <c r="Q276" s="383">
        <v>227</v>
      </c>
      <c r="R276" s="383">
        <v>184</v>
      </c>
      <c r="S276" s="383">
        <v>146</v>
      </c>
      <c r="T276" s="383">
        <v>5</v>
      </c>
      <c r="U276" s="383">
        <v>58</v>
      </c>
      <c r="V276" s="383">
        <v>456</v>
      </c>
      <c r="W276" s="383">
        <v>69</v>
      </c>
      <c r="X276" s="383">
        <v>232</v>
      </c>
      <c r="Y276" s="383">
        <v>340</v>
      </c>
    </row>
    <row r="277" spans="1:25" x14ac:dyDescent="0.2">
      <c r="A277" s="381" t="s">
        <v>611</v>
      </c>
      <c r="B277" s="381" t="s">
        <v>610</v>
      </c>
      <c r="C277" s="381" t="s">
        <v>589</v>
      </c>
      <c r="D277" s="381" t="s">
        <v>375</v>
      </c>
      <c r="E277" s="383">
        <v>0</v>
      </c>
      <c r="F277" s="383">
        <v>459</v>
      </c>
      <c r="G277" s="383">
        <v>1143</v>
      </c>
      <c r="H277" s="383">
        <v>157</v>
      </c>
      <c r="I277" s="383">
        <v>117</v>
      </c>
      <c r="J277" s="383">
        <v>26</v>
      </c>
      <c r="K277" s="383">
        <v>159</v>
      </c>
      <c r="L277" s="383">
        <v>29</v>
      </c>
      <c r="M277" s="383">
        <v>499</v>
      </c>
      <c r="N277" s="383">
        <v>66</v>
      </c>
      <c r="O277" s="383">
        <v>61</v>
      </c>
      <c r="P277" s="383">
        <v>119</v>
      </c>
      <c r="Q277" s="383">
        <v>99</v>
      </c>
      <c r="R277" s="383">
        <v>95</v>
      </c>
      <c r="S277" s="383">
        <v>59</v>
      </c>
      <c r="T277" s="383"/>
      <c r="U277" s="383">
        <v>20</v>
      </c>
      <c r="V277" s="383">
        <v>64</v>
      </c>
      <c r="W277" s="383">
        <v>42</v>
      </c>
      <c r="X277" s="383">
        <v>113</v>
      </c>
      <c r="Y277" s="383">
        <v>148</v>
      </c>
    </row>
    <row r="278" spans="1:25" x14ac:dyDescent="0.2">
      <c r="A278" s="381" t="s">
        <v>609</v>
      </c>
      <c r="B278" s="381" t="s">
        <v>608</v>
      </c>
      <c r="C278" s="381" t="s">
        <v>589</v>
      </c>
      <c r="D278" s="381" t="s">
        <v>375</v>
      </c>
      <c r="E278" s="383">
        <v>3</v>
      </c>
      <c r="F278" s="383"/>
      <c r="G278" s="383"/>
      <c r="H278" s="383"/>
      <c r="I278" s="383"/>
      <c r="J278" s="383"/>
      <c r="K278" s="383"/>
      <c r="L278" s="383"/>
      <c r="M278" s="383"/>
      <c r="N278" s="383"/>
      <c r="O278" s="383"/>
      <c r="P278" s="383"/>
      <c r="Q278" s="383"/>
      <c r="R278" s="383"/>
      <c r="S278" s="383"/>
      <c r="T278" s="383"/>
      <c r="U278" s="383"/>
      <c r="V278" s="383"/>
      <c r="W278" s="383"/>
      <c r="X278" s="383"/>
      <c r="Y278" s="383"/>
    </row>
    <row r="279" spans="1:25" x14ac:dyDescent="0.2">
      <c r="A279" s="381" t="s">
        <v>607</v>
      </c>
      <c r="B279" s="381" t="s">
        <v>606</v>
      </c>
      <c r="C279" s="381" t="s">
        <v>589</v>
      </c>
      <c r="D279" s="381" t="s">
        <v>375</v>
      </c>
      <c r="E279" s="383">
        <v>0</v>
      </c>
      <c r="F279" s="383">
        <v>1569</v>
      </c>
      <c r="G279" s="383">
        <v>4364</v>
      </c>
      <c r="H279" s="383">
        <v>380</v>
      </c>
      <c r="I279" s="383">
        <v>481</v>
      </c>
      <c r="J279" s="383">
        <v>49</v>
      </c>
      <c r="K279" s="383">
        <v>659</v>
      </c>
      <c r="L279" s="383">
        <v>113</v>
      </c>
      <c r="M279" s="383">
        <v>2084</v>
      </c>
      <c r="N279" s="383">
        <v>349</v>
      </c>
      <c r="O279" s="383">
        <v>342</v>
      </c>
      <c r="P279" s="383">
        <v>531</v>
      </c>
      <c r="Q279" s="383">
        <v>392</v>
      </c>
      <c r="R279" s="383">
        <v>280</v>
      </c>
      <c r="S279" s="383">
        <v>190</v>
      </c>
      <c r="T279" s="383">
        <v>10</v>
      </c>
      <c r="U279" s="383">
        <v>84</v>
      </c>
      <c r="V279" s="383">
        <v>563</v>
      </c>
      <c r="W279" s="383">
        <v>93</v>
      </c>
      <c r="X279" s="383">
        <v>378</v>
      </c>
      <c r="Y279" s="383">
        <v>377</v>
      </c>
    </row>
    <row r="280" spans="1:25" x14ac:dyDescent="0.2">
      <c r="A280" s="381" t="s">
        <v>605</v>
      </c>
      <c r="B280" s="381" t="s">
        <v>604</v>
      </c>
      <c r="C280" s="381" t="s">
        <v>589</v>
      </c>
      <c r="D280" s="381" t="s">
        <v>375</v>
      </c>
      <c r="E280" s="383">
        <v>0</v>
      </c>
      <c r="F280" s="383">
        <v>1031</v>
      </c>
      <c r="G280" s="383">
        <v>2930</v>
      </c>
      <c r="H280" s="383">
        <v>233</v>
      </c>
      <c r="I280" s="383">
        <v>250</v>
      </c>
      <c r="J280" s="383">
        <v>44</v>
      </c>
      <c r="K280" s="383">
        <v>504</v>
      </c>
      <c r="L280" s="383">
        <v>74</v>
      </c>
      <c r="M280" s="383">
        <v>1350</v>
      </c>
      <c r="N280" s="383">
        <v>217</v>
      </c>
      <c r="O280" s="383">
        <v>212</v>
      </c>
      <c r="P280" s="383">
        <v>334</v>
      </c>
      <c r="Q280" s="383">
        <v>268</v>
      </c>
      <c r="R280" s="383">
        <v>196</v>
      </c>
      <c r="S280" s="383">
        <v>123</v>
      </c>
      <c r="T280" s="383"/>
      <c r="U280" s="383">
        <v>58</v>
      </c>
      <c r="V280" s="383">
        <v>202</v>
      </c>
      <c r="W280" s="383">
        <v>65</v>
      </c>
      <c r="X280" s="383">
        <v>246</v>
      </c>
      <c r="Y280" s="383">
        <v>282</v>
      </c>
    </row>
    <row r="281" spans="1:25" x14ac:dyDescent="0.2">
      <c r="A281" s="381" t="s">
        <v>603</v>
      </c>
      <c r="B281" s="381" t="s">
        <v>602</v>
      </c>
      <c r="C281" s="381" t="s">
        <v>589</v>
      </c>
      <c r="D281" s="381" t="s">
        <v>375</v>
      </c>
      <c r="E281" s="383">
        <v>3</v>
      </c>
      <c r="F281" s="383"/>
      <c r="G281" s="383"/>
      <c r="H281" s="383"/>
      <c r="I281" s="383"/>
      <c r="J281" s="383"/>
      <c r="K281" s="383"/>
      <c r="L281" s="383"/>
      <c r="M281" s="383"/>
      <c r="N281" s="383"/>
      <c r="O281" s="383"/>
      <c r="P281" s="383"/>
      <c r="Q281" s="383"/>
      <c r="R281" s="383"/>
      <c r="S281" s="383"/>
      <c r="T281" s="383"/>
      <c r="U281" s="383"/>
      <c r="V281" s="383"/>
      <c r="W281" s="383"/>
      <c r="X281" s="383"/>
      <c r="Y281" s="383"/>
    </row>
    <row r="282" spans="1:25" x14ac:dyDescent="0.2">
      <c r="A282" s="381" t="s">
        <v>601</v>
      </c>
      <c r="B282" s="381" t="s">
        <v>600</v>
      </c>
      <c r="C282" s="381" t="s">
        <v>589</v>
      </c>
      <c r="D282" s="381" t="s">
        <v>375</v>
      </c>
      <c r="E282" s="383">
        <v>0</v>
      </c>
      <c r="F282" s="383">
        <v>548</v>
      </c>
      <c r="G282" s="383">
        <v>1513</v>
      </c>
      <c r="H282" s="383">
        <v>158</v>
      </c>
      <c r="I282" s="383">
        <v>115</v>
      </c>
      <c r="J282" s="383">
        <v>18</v>
      </c>
      <c r="K282" s="383">
        <v>257</v>
      </c>
      <c r="L282" s="383">
        <v>47</v>
      </c>
      <c r="M282" s="383">
        <v>689</v>
      </c>
      <c r="N282" s="383">
        <v>85</v>
      </c>
      <c r="O282" s="383">
        <v>118</v>
      </c>
      <c r="P282" s="383">
        <v>183</v>
      </c>
      <c r="Q282" s="383">
        <v>144</v>
      </c>
      <c r="R282" s="383">
        <v>96</v>
      </c>
      <c r="S282" s="383">
        <v>63</v>
      </c>
      <c r="T282" s="383"/>
      <c r="U282" s="383">
        <v>33</v>
      </c>
      <c r="V282" s="383">
        <v>129</v>
      </c>
      <c r="W282" s="383">
        <v>29</v>
      </c>
      <c r="X282" s="383">
        <v>101</v>
      </c>
      <c r="Y282" s="383">
        <v>146</v>
      </c>
    </row>
    <row r="283" spans="1:25" x14ac:dyDescent="0.2">
      <c r="A283" s="381" t="s">
        <v>599</v>
      </c>
      <c r="B283" s="381" t="s">
        <v>598</v>
      </c>
      <c r="C283" s="381" t="s">
        <v>589</v>
      </c>
      <c r="D283" s="381" t="s">
        <v>375</v>
      </c>
      <c r="E283" s="383">
        <v>0</v>
      </c>
      <c r="F283" s="383">
        <v>1361</v>
      </c>
      <c r="G283" s="383">
        <v>3819</v>
      </c>
      <c r="H283" s="383">
        <v>356</v>
      </c>
      <c r="I283" s="383">
        <v>318</v>
      </c>
      <c r="J283" s="383">
        <v>55</v>
      </c>
      <c r="K283" s="383">
        <v>632</v>
      </c>
      <c r="L283" s="383">
        <v>121</v>
      </c>
      <c r="M283" s="383">
        <v>1768</v>
      </c>
      <c r="N283" s="383">
        <v>260</v>
      </c>
      <c r="O283" s="383">
        <v>268</v>
      </c>
      <c r="P283" s="383">
        <v>448</v>
      </c>
      <c r="Q283" s="383">
        <v>360</v>
      </c>
      <c r="R283" s="383">
        <v>265</v>
      </c>
      <c r="S283" s="383">
        <v>167</v>
      </c>
      <c r="T283" s="383">
        <v>6</v>
      </c>
      <c r="U283" s="383">
        <v>82</v>
      </c>
      <c r="V283" s="383">
        <v>400</v>
      </c>
      <c r="W283" s="383">
        <v>62</v>
      </c>
      <c r="X283" s="383">
        <v>340</v>
      </c>
      <c r="Y283" s="383">
        <v>432</v>
      </c>
    </row>
    <row r="284" spans="1:25" x14ac:dyDescent="0.2">
      <c r="A284" s="381" t="s">
        <v>597</v>
      </c>
      <c r="B284" s="381" t="s">
        <v>596</v>
      </c>
      <c r="C284" s="381" t="s">
        <v>589</v>
      </c>
      <c r="D284" s="381" t="s">
        <v>375</v>
      </c>
      <c r="E284" s="383">
        <v>3</v>
      </c>
      <c r="F284" s="383"/>
      <c r="G284" s="383"/>
      <c r="H284" s="383"/>
      <c r="I284" s="383"/>
      <c r="J284" s="383"/>
      <c r="K284" s="383"/>
      <c r="L284" s="383"/>
      <c r="M284" s="383"/>
      <c r="N284" s="383"/>
      <c r="O284" s="383"/>
      <c r="P284" s="383"/>
      <c r="Q284" s="383"/>
      <c r="R284" s="383"/>
      <c r="S284" s="383"/>
      <c r="T284" s="383"/>
      <c r="U284" s="383"/>
      <c r="V284" s="383"/>
      <c r="W284" s="383"/>
      <c r="X284" s="383"/>
      <c r="Y284" s="383"/>
    </row>
    <row r="285" spans="1:25" x14ac:dyDescent="0.2">
      <c r="A285" s="381" t="s">
        <v>595</v>
      </c>
      <c r="B285" s="381" t="s">
        <v>594</v>
      </c>
      <c r="C285" s="381" t="s">
        <v>589</v>
      </c>
      <c r="D285" s="381" t="s">
        <v>375</v>
      </c>
      <c r="E285" s="383">
        <v>0</v>
      </c>
      <c r="F285" s="383">
        <v>589</v>
      </c>
      <c r="G285" s="383">
        <v>1560</v>
      </c>
      <c r="H285" s="383">
        <v>192</v>
      </c>
      <c r="I285" s="383">
        <v>141</v>
      </c>
      <c r="J285" s="383">
        <v>26</v>
      </c>
      <c r="K285" s="383">
        <v>230</v>
      </c>
      <c r="L285" s="383">
        <v>48</v>
      </c>
      <c r="M285" s="383">
        <v>713</v>
      </c>
      <c r="N285" s="383">
        <v>93</v>
      </c>
      <c r="O285" s="383">
        <v>107</v>
      </c>
      <c r="P285" s="383">
        <v>171</v>
      </c>
      <c r="Q285" s="383">
        <v>156</v>
      </c>
      <c r="R285" s="383">
        <v>108</v>
      </c>
      <c r="S285" s="383">
        <v>78</v>
      </c>
      <c r="T285" s="383"/>
      <c r="U285" s="383">
        <v>23</v>
      </c>
      <c r="V285" s="383">
        <v>199</v>
      </c>
      <c r="W285" s="383">
        <v>54</v>
      </c>
      <c r="X285" s="383">
        <v>101</v>
      </c>
      <c r="Y285" s="383">
        <v>155</v>
      </c>
    </row>
    <row r="286" spans="1:25" x14ac:dyDescent="0.2">
      <c r="A286" s="381" t="s">
        <v>593</v>
      </c>
      <c r="B286" s="381" t="s">
        <v>592</v>
      </c>
      <c r="C286" s="381" t="s">
        <v>589</v>
      </c>
      <c r="D286" s="381" t="s">
        <v>375</v>
      </c>
      <c r="E286" s="383">
        <v>3</v>
      </c>
      <c r="F286" s="383"/>
      <c r="G286" s="383"/>
      <c r="H286" s="383"/>
      <c r="I286" s="383"/>
      <c r="J286" s="383"/>
      <c r="K286" s="383"/>
      <c r="L286" s="383"/>
      <c r="M286" s="383"/>
      <c r="N286" s="383"/>
      <c r="O286" s="383"/>
      <c r="P286" s="383"/>
      <c r="Q286" s="383"/>
      <c r="R286" s="383"/>
      <c r="S286" s="383"/>
      <c r="T286" s="383"/>
      <c r="U286" s="383"/>
      <c r="V286" s="383"/>
      <c r="W286" s="383"/>
      <c r="X286" s="383"/>
      <c r="Y286" s="383"/>
    </row>
    <row r="287" spans="1:25" x14ac:dyDescent="0.2">
      <c r="A287" s="381" t="s">
        <v>591</v>
      </c>
      <c r="B287" s="381" t="s">
        <v>590</v>
      </c>
      <c r="C287" s="381" t="s">
        <v>589</v>
      </c>
      <c r="D287" s="381" t="s">
        <v>375</v>
      </c>
      <c r="E287" s="383">
        <v>0</v>
      </c>
      <c r="F287" s="383">
        <v>494</v>
      </c>
      <c r="G287" s="383">
        <v>1303</v>
      </c>
      <c r="H287" s="383">
        <v>148</v>
      </c>
      <c r="I287" s="383">
        <v>128</v>
      </c>
      <c r="J287" s="383">
        <v>20</v>
      </c>
      <c r="K287" s="383">
        <v>198</v>
      </c>
      <c r="L287" s="383">
        <v>31</v>
      </c>
      <c r="M287" s="383">
        <v>591</v>
      </c>
      <c r="N287" s="383">
        <v>81</v>
      </c>
      <c r="O287" s="383">
        <v>88</v>
      </c>
      <c r="P287" s="383">
        <v>146</v>
      </c>
      <c r="Q287" s="383">
        <v>144</v>
      </c>
      <c r="R287" s="383">
        <v>77</v>
      </c>
      <c r="S287" s="383">
        <v>55</v>
      </c>
      <c r="T287" s="383"/>
      <c r="U287" s="383">
        <v>28</v>
      </c>
      <c r="V287" s="383">
        <v>131</v>
      </c>
      <c r="W287" s="383">
        <v>37</v>
      </c>
      <c r="X287" s="383">
        <v>85</v>
      </c>
      <c r="Y287" s="383">
        <v>121</v>
      </c>
    </row>
    <row r="288" spans="1:25" x14ac:dyDescent="0.2">
      <c r="A288" s="381" t="s">
        <v>588</v>
      </c>
      <c r="B288" s="381" t="s">
        <v>570</v>
      </c>
      <c r="C288" s="381" t="s">
        <v>572</v>
      </c>
      <c r="D288" s="381" t="s">
        <v>436</v>
      </c>
      <c r="E288" s="383">
        <v>5</v>
      </c>
      <c r="F288" s="383"/>
      <c r="G288" s="383"/>
      <c r="H288" s="383"/>
      <c r="I288" s="383"/>
      <c r="J288" s="383"/>
      <c r="K288" s="383"/>
      <c r="L288" s="383"/>
      <c r="M288" s="383"/>
      <c r="N288" s="383"/>
      <c r="O288" s="383"/>
      <c r="P288" s="383"/>
      <c r="Q288" s="383"/>
      <c r="R288" s="383"/>
      <c r="S288" s="383"/>
      <c r="T288" s="383"/>
      <c r="U288" s="383"/>
      <c r="V288" s="383"/>
      <c r="W288" s="383"/>
      <c r="X288" s="383"/>
      <c r="Y288" s="383"/>
    </row>
    <row r="289" spans="1:25" x14ac:dyDescent="0.2">
      <c r="A289" s="381" t="s">
        <v>587</v>
      </c>
      <c r="B289" s="381" t="s">
        <v>586</v>
      </c>
      <c r="C289" s="381" t="s">
        <v>572</v>
      </c>
      <c r="D289" s="381" t="s">
        <v>436</v>
      </c>
      <c r="E289" s="383">
        <v>0</v>
      </c>
      <c r="F289" s="383">
        <v>519</v>
      </c>
      <c r="G289" s="383">
        <v>1225</v>
      </c>
      <c r="H289" s="383">
        <v>228</v>
      </c>
      <c r="I289" s="383">
        <v>113</v>
      </c>
      <c r="J289" s="383">
        <v>23</v>
      </c>
      <c r="K289" s="383">
        <v>155</v>
      </c>
      <c r="L289" s="383">
        <v>41</v>
      </c>
      <c r="M289" s="383">
        <v>527</v>
      </c>
      <c r="N289" s="383">
        <v>63</v>
      </c>
      <c r="O289" s="383">
        <v>64</v>
      </c>
      <c r="P289" s="383">
        <v>133</v>
      </c>
      <c r="Q289" s="383">
        <v>111</v>
      </c>
      <c r="R289" s="383">
        <v>87</v>
      </c>
      <c r="S289" s="383">
        <v>69</v>
      </c>
      <c r="T289" s="383"/>
      <c r="U289" s="383">
        <v>30</v>
      </c>
      <c r="V289" s="383">
        <v>187</v>
      </c>
      <c r="W289" s="383">
        <v>52</v>
      </c>
      <c r="X289" s="383">
        <v>128</v>
      </c>
      <c r="Y289" s="383">
        <v>193</v>
      </c>
    </row>
    <row r="290" spans="1:25" x14ac:dyDescent="0.2">
      <c r="A290" s="381" t="s">
        <v>585</v>
      </c>
      <c r="B290" s="381" t="s">
        <v>584</v>
      </c>
      <c r="C290" s="381" t="s">
        <v>572</v>
      </c>
      <c r="D290" s="381" t="s">
        <v>436</v>
      </c>
      <c r="E290" s="383">
        <v>0</v>
      </c>
      <c r="F290" s="383">
        <v>794</v>
      </c>
      <c r="G290" s="383">
        <v>2065</v>
      </c>
      <c r="H290" s="383">
        <v>268</v>
      </c>
      <c r="I290" s="383">
        <v>179</v>
      </c>
      <c r="J290" s="383">
        <v>35</v>
      </c>
      <c r="K290" s="383">
        <v>312</v>
      </c>
      <c r="L290" s="383">
        <v>69</v>
      </c>
      <c r="M290" s="383">
        <v>921</v>
      </c>
      <c r="N290" s="383">
        <v>131</v>
      </c>
      <c r="O290" s="383">
        <v>139</v>
      </c>
      <c r="P290" s="383">
        <v>221</v>
      </c>
      <c r="Q290" s="383">
        <v>178</v>
      </c>
      <c r="R290" s="383">
        <v>140</v>
      </c>
      <c r="S290" s="383">
        <v>112</v>
      </c>
      <c r="T290" s="383"/>
      <c r="U290" s="383">
        <v>37</v>
      </c>
      <c r="V290" s="383">
        <v>205</v>
      </c>
      <c r="W290" s="383">
        <v>58</v>
      </c>
      <c r="X290" s="383">
        <v>163</v>
      </c>
      <c r="Y290" s="383">
        <v>261</v>
      </c>
    </row>
    <row r="291" spans="1:25" x14ac:dyDescent="0.2">
      <c r="A291" s="381" t="s">
        <v>583</v>
      </c>
      <c r="B291" s="381" t="s">
        <v>582</v>
      </c>
      <c r="C291" s="381" t="s">
        <v>572</v>
      </c>
      <c r="D291" s="381" t="s">
        <v>436</v>
      </c>
      <c r="E291" s="383">
        <v>0</v>
      </c>
      <c r="F291" s="383">
        <v>726</v>
      </c>
      <c r="G291" s="383">
        <v>1888</v>
      </c>
      <c r="H291" s="383">
        <v>242</v>
      </c>
      <c r="I291" s="383">
        <v>189</v>
      </c>
      <c r="J291" s="383">
        <v>33</v>
      </c>
      <c r="K291" s="383">
        <v>262</v>
      </c>
      <c r="L291" s="383">
        <v>52</v>
      </c>
      <c r="M291" s="383">
        <v>864</v>
      </c>
      <c r="N291" s="383">
        <v>123</v>
      </c>
      <c r="O291" s="383">
        <v>143</v>
      </c>
      <c r="P291" s="383">
        <v>213</v>
      </c>
      <c r="Q291" s="383">
        <v>175</v>
      </c>
      <c r="R291" s="383">
        <v>130</v>
      </c>
      <c r="S291" s="383">
        <v>80</v>
      </c>
      <c r="T291" s="383"/>
      <c r="U291" s="383">
        <v>44</v>
      </c>
      <c r="V291" s="383">
        <v>243</v>
      </c>
      <c r="W291" s="383">
        <v>47</v>
      </c>
      <c r="X291" s="383">
        <v>173</v>
      </c>
      <c r="Y291" s="383">
        <v>240</v>
      </c>
    </row>
    <row r="292" spans="1:25" x14ac:dyDescent="0.2">
      <c r="A292" s="381" t="s">
        <v>581</v>
      </c>
      <c r="B292" s="381" t="s">
        <v>580</v>
      </c>
      <c r="C292" s="381" t="s">
        <v>572</v>
      </c>
      <c r="D292" s="381" t="s">
        <v>436</v>
      </c>
      <c r="E292" s="383">
        <v>0</v>
      </c>
      <c r="F292" s="383">
        <v>1141</v>
      </c>
      <c r="G292" s="383">
        <v>3257</v>
      </c>
      <c r="H292" s="383">
        <v>272</v>
      </c>
      <c r="I292" s="383">
        <v>237</v>
      </c>
      <c r="J292" s="383">
        <v>51</v>
      </c>
      <c r="K292" s="383">
        <v>581</v>
      </c>
      <c r="L292" s="383">
        <v>114</v>
      </c>
      <c r="M292" s="383">
        <v>1489</v>
      </c>
      <c r="N292" s="383">
        <v>202</v>
      </c>
      <c r="O292" s="383">
        <v>201</v>
      </c>
      <c r="P292" s="383">
        <v>379</v>
      </c>
      <c r="Q292" s="383">
        <v>305</v>
      </c>
      <c r="R292" s="383">
        <v>260</v>
      </c>
      <c r="S292" s="383">
        <v>142</v>
      </c>
      <c r="T292" s="383"/>
      <c r="U292" s="383">
        <v>65</v>
      </c>
      <c r="V292" s="383">
        <v>278</v>
      </c>
      <c r="W292" s="383">
        <v>74</v>
      </c>
      <c r="X292" s="383">
        <v>252</v>
      </c>
      <c r="Y292" s="383">
        <v>325</v>
      </c>
    </row>
    <row r="293" spans="1:25" x14ac:dyDescent="0.2">
      <c r="A293" s="381" t="s">
        <v>579</v>
      </c>
      <c r="B293" s="381" t="s">
        <v>578</v>
      </c>
      <c r="C293" s="381" t="s">
        <v>572</v>
      </c>
      <c r="D293" s="381" t="s">
        <v>436</v>
      </c>
      <c r="E293" s="383">
        <v>3</v>
      </c>
      <c r="F293" s="383"/>
      <c r="G293" s="383"/>
      <c r="H293" s="383"/>
      <c r="I293" s="383"/>
      <c r="J293" s="383"/>
      <c r="K293" s="383"/>
      <c r="L293" s="383"/>
      <c r="M293" s="383"/>
      <c r="N293" s="383"/>
      <c r="O293" s="383"/>
      <c r="P293" s="383"/>
      <c r="Q293" s="383"/>
      <c r="R293" s="383"/>
      <c r="S293" s="383"/>
      <c r="T293" s="383"/>
      <c r="U293" s="383"/>
      <c r="V293" s="383"/>
      <c r="W293" s="383"/>
      <c r="X293" s="383"/>
      <c r="Y293" s="383"/>
    </row>
    <row r="294" spans="1:25" x14ac:dyDescent="0.2">
      <c r="A294" s="381" t="s">
        <v>577</v>
      </c>
      <c r="B294" s="381" t="s">
        <v>438</v>
      </c>
      <c r="C294" s="381" t="s">
        <v>572</v>
      </c>
      <c r="D294" s="381" t="s">
        <v>436</v>
      </c>
      <c r="E294" s="383">
        <v>0</v>
      </c>
      <c r="F294" s="383">
        <v>1359</v>
      </c>
      <c r="G294" s="383">
        <v>3446</v>
      </c>
      <c r="H294" s="383">
        <v>459</v>
      </c>
      <c r="I294" s="383">
        <v>338</v>
      </c>
      <c r="J294" s="383">
        <v>70</v>
      </c>
      <c r="K294" s="383">
        <v>492</v>
      </c>
      <c r="L294" s="383">
        <v>95</v>
      </c>
      <c r="M294" s="383">
        <v>1523</v>
      </c>
      <c r="N294" s="383">
        <v>195</v>
      </c>
      <c r="O294" s="383">
        <v>195</v>
      </c>
      <c r="P294" s="383">
        <v>372</v>
      </c>
      <c r="Q294" s="383">
        <v>313</v>
      </c>
      <c r="R294" s="383">
        <v>257</v>
      </c>
      <c r="S294" s="383">
        <v>191</v>
      </c>
      <c r="T294" s="383">
        <v>5</v>
      </c>
      <c r="U294" s="383">
        <v>66</v>
      </c>
      <c r="V294" s="383">
        <v>481</v>
      </c>
      <c r="W294" s="383">
        <v>107</v>
      </c>
      <c r="X294" s="383">
        <v>296</v>
      </c>
      <c r="Y294" s="383">
        <v>452</v>
      </c>
    </row>
    <row r="295" spans="1:25" x14ac:dyDescent="0.2">
      <c r="A295" s="381" t="s">
        <v>576</v>
      </c>
      <c r="B295" s="381" t="s">
        <v>575</v>
      </c>
      <c r="C295" s="381" t="s">
        <v>572</v>
      </c>
      <c r="D295" s="381" t="s">
        <v>436</v>
      </c>
      <c r="E295" s="383">
        <v>0</v>
      </c>
      <c r="F295" s="383">
        <v>1049</v>
      </c>
      <c r="G295" s="383">
        <v>2594</v>
      </c>
      <c r="H295" s="383">
        <v>363</v>
      </c>
      <c r="I295" s="383">
        <v>327</v>
      </c>
      <c r="J295" s="383">
        <v>55</v>
      </c>
      <c r="K295" s="383">
        <v>304</v>
      </c>
      <c r="L295" s="383">
        <v>63</v>
      </c>
      <c r="M295" s="383">
        <v>1186</v>
      </c>
      <c r="N295" s="383">
        <v>155</v>
      </c>
      <c r="O295" s="383">
        <v>181</v>
      </c>
      <c r="P295" s="383">
        <v>287</v>
      </c>
      <c r="Q295" s="383">
        <v>256</v>
      </c>
      <c r="R295" s="383">
        <v>157</v>
      </c>
      <c r="S295" s="383">
        <v>150</v>
      </c>
      <c r="T295" s="383"/>
      <c r="U295" s="383">
        <v>69</v>
      </c>
      <c r="V295" s="383">
        <v>513</v>
      </c>
      <c r="W295" s="383">
        <v>85</v>
      </c>
      <c r="X295" s="383">
        <v>244</v>
      </c>
      <c r="Y295" s="383">
        <v>419</v>
      </c>
    </row>
    <row r="296" spans="1:25" x14ac:dyDescent="0.2">
      <c r="A296" s="381" t="s">
        <v>574</v>
      </c>
      <c r="B296" s="381" t="s">
        <v>573</v>
      </c>
      <c r="C296" s="381" t="s">
        <v>572</v>
      </c>
      <c r="D296" s="381" t="s">
        <v>436</v>
      </c>
      <c r="E296" s="383">
        <v>5</v>
      </c>
      <c r="F296" s="383"/>
      <c r="G296" s="383"/>
      <c r="H296" s="383"/>
      <c r="I296" s="383"/>
      <c r="J296" s="383"/>
      <c r="K296" s="383"/>
      <c r="L296" s="383"/>
      <c r="M296" s="383"/>
      <c r="N296" s="383"/>
      <c r="O296" s="383"/>
      <c r="P296" s="383"/>
      <c r="Q296" s="383"/>
      <c r="R296" s="383"/>
      <c r="S296" s="383"/>
      <c r="T296" s="383"/>
      <c r="U296" s="383"/>
      <c r="V296" s="383"/>
      <c r="W296" s="383"/>
      <c r="X296" s="383"/>
      <c r="Y296" s="383"/>
    </row>
    <row r="297" spans="1:25" x14ac:dyDescent="0.2">
      <c r="A297" s="381" t="s">
        <v>571</v>
      </c>
      <c r="B297" s="381" t="s">
        <v>570</v>
      </c>
      <c r="C297" s="381" t="s">
        <v>521</v>
      </c>
      <c r="D297" s="381" t="s">
        <v>48</v>
      </c>
      <c r="E297" s="383">
        <v>0</v>
      </c>
      <c r="F297" s="383">
        <v>1019</v>
      </c>
      <c r="G297" s="383">
        <v>2080</v>
      </c>
      <c r="H297" s="383">
        <v>529</v>
      </c>
      <c r="I297" s="383">
        <v>258</v>
      </c>
      <c r="J297" s="383">
        <v>49</v>
      </c>
      <c r="K297" s="383">
        <v>183</v>
      </c>
      <c r="L297" s="383">
        <v>49</v>
      </c>
      <c r="M297" s="383">
        <v>836</v>
      </c>
      <c r="N297" s="383">
        <v>124</v>
      </c>
      <c r="O297" s="383">
        <v>128</v>
      </c>
      <c r="P297" s="383">
        <v>229</v>
      </c>
      <c r="Q297" s="383">
        <v>155</v>
      </c>
      <c r="R297" s="383">
        <v>113</v>
      </c>
      <c r="S297" s="383">
        <v>87</v>
      </c>
      <c r="T297" s="383">
        <v>46</v>
      </c>
      <c r="U297" s="383">
        <v>75</v>
      </c>
      <c r="V297" s="383">
        <v>740</v>
      </c>
      <c r="W297" s="383">
        <v>105</v>
      </c>
      <c r="X297" s="383">
        <v>227</v>
      </c>
      <c r="Y297" s="383">
        <v>338</v>
      </c>
    </row>
    <row r="298" spans="1:25" x14ac:dyDescent="0.2">
      <c r="A298" s="381" t="s">
        <v>569</v>
      </c>
      <c r="B298" s="381" t="s">
        <v>568</v>
      </c>
      <c r="C298" s="381" t="s">
        <v>521</v>
      </c>
      <c r="D298" s="381" t="s">
        <v>48</v>
      </c>
      <c r="E298" s="383">
        <v>0</v>
      </c>
      <c r="F298" s="383">
        <v>665</v>
      </c>
      <c r="G298" s="383">
        <v>1502</v>
      </c>
      <c r="H298" s="383">
        <v>294</v>
      </c>
      <c r="I298" s="383">
        <v>161</v>
      </c>
      <c r="J298" s="383">
        <v>45</v>
      </c>
      <c r="K298" s="383">
        <v>165</v>
      </c>
      <c r="L298" s="383">
        <v>40</v>
      </c>
      <c r="M298" s="383">
        <v>629</v>
      </c>
      <c r="N298" s="383">
        <v>95</v>
      </c>
      <c r="O298" s="383">
        <v>104</v>
      </c>
      <c r="P298" s="383">
        <v>156</v>
      </c>
      <c r="Q298" s="383">
        <v>117</v>
      </c>
      <c r="R298" s="383">
        <v>106</v>
      </c>
      <c r="S298" s="383">
        <v>51</v>
      </c>
      <c r="T298" s="383">
        <v>31</v>
      </c>
      <c r="U298" s="383">
        <v>36</v>
      </c>
      <c r="V298" s="383">
        <v>406</v>
      </c>
      <c r="W298" s="383">
        <v>62</v>
      </c>
      <c r="X298" s="383">
        <v>131</v>
      </c>
      <c r="Y298" s="383">
        <v>219</v>
      </c>
    </row>
    <row r="299" spans="1:25" x14ac:dyDescent="0.2">
      <c r="A299" s="381" t="s">
        <v>567</v>
      </c>
      <c r="B299" s="381" t="s">
        <v>566</v>
      </c>
      <c r="C299" s="381" t="s">
        <v>521</v>
      </c>
      <c r="D299" s="381" t="s">
        <v>48</v>
      </c>
      <c r="E299" s="383">
        <v>0</v>
      </c>
      <c r="F299" s="383">
        <v>2004</v>
      </c>
      <c r="G299" s="383">
        <v>3928</v>
      </c>
      <c r="H299" s="383">
        <v>1096</v>
      </c>
      <c r="I299" s="383">
        <v>522</v>
      </c>
      <c r="J299" s="383">
        <v>90</v>
      </c>
      <c r="K299" s="383">
        <v>296</v>
      </c>
      <c r="L299" s="383">
        <v>61</v>
      </c>
      <c r="M299" s="383">
        <v>1539</v>
      </c>
      <c r="N299" s="383">
        <v>256</v>
      </c>
      <c r="O299" s="383">
        <v>248</v>
      </c>
      <c r="P299" s="383">
        <v>393</v>
      </c>
      <c r="Q299" s="383">
        <v>280</v>
      </c>
      <c r="R299" s="383">
        <v>214</v>
      </c>
      <c r="S299" s="383">
        <v>148</v>
      </c>
      <c r="T299" s="383">
        <v>267</v>
      </c>
      <c r="U299" s="383">
        <v>179</v>
      </c>
      <c r="V299" s="383">
        <v>1433</v>
      </c>
      <c r="W299" s="383">
        <v>150</v>
      </c>
      <c r="X299" s="383">
        <v>362</v>
      </c>
      <c r="Y299" s="383">
        <v>800</v>
      </c>
    </row>
    <row r="300" spans="1:25" x14ac:dyDescent="0.2">
      <c r="A300" s="381" t="s">
        <v>565</v>
      </c>
      <c r="B300" s="381" t="s">
        <v>564</v>
      </c>
      <c r="C300" s="381" t="s">
        <v>521</v>
      </c>
      <c r="D300" s="381" t="s">
        <v>48</v>
      </c>
      <c r="E300" s="383">
        <v>0</v>
      </c>
      <c r="F300" s="383">
        <v>454</v>
      </c>
      <c r="G300" s="383">
        <v>1045</v>
      </c>
      <c r="H300" s="383">
        <v>181</v>
      </c>
      <c r="I300" s="383">
        <v>119</v>
      </c>
      <c r="J300" s="383">
        <v>29</v>
      </c>
      <c r="K300" s="383">
        <v>125</v>
      </c>
      <c r="L300" s="383">
        <v>19</v>
      </c>
      <c r="M300" s="383">
        <v>435</v>
      </c>
      <c r="N300" s="383">
        <v>62</v>
      </c>
      <c r="O300" s="383">
        <v>65</v>
      </c>
      <c r="P300" s="383">
        <v>96</v>
      </c>
      <c r="Q300" s="383">
        <v>85</v>
      </c>
      <c r="R300" s="383">
        <v>74</v>
      </c>
      <c r="S300" s="383">
        <v>53</v>
      </c>
      <c r="T300" s="383">
        <v>9</v>
      </c>
      <c r="U300" s="383">
        <v>30</v>
      </c>
      <c r="V300" s="383">
        <v>211</v>
      </c>
      <c r="W300" s="383">
        <v>42</v>
      </c>
      <c r="X300" s="383">
        <v>81</v>
      </c>
      <c r="Y300" s="383">
        <v>148</v>
      </c>
    </row>
    <row r="301" spans="1:25" x14ac:dyDescent="0.2">
      <c r="A301" s="381" t="s">
        <v>563</v>
      </c>
      <c r="B301" s="381" t="s">
        <v>562</v>
      </c>
      <c r="C301" s="381" t="s">
        <v>521</v>
      </c>
      <c r="D301" s="381" t="s">
        <v>48</v>
      </c>
      <c r="E301" s="383">
        <v>0</v>
      </c>
      <c r="F301" s="383">
        <v>855</v>
      </c>
      <c r="G301" s="383">
        <v>1752</v>
      </c>
      <c r="H301" s="383">
        <v>411</v>
      </c>
      <c r="I301" s="383">
        <v>185</v>
      </c>
      <c r="J301" s="383">
        <v>63</v>
      </c>
      <c r="K301" s="383">
        <v>196</v>
      </c>
      <c r="L301" s="383">
        <v>32</v>
      </c>
      <c r="M301" s="383">
        <v>638</v>
      </c>
      <c r="N301" s="383">
        <v>95</v>
      </c>
      <c r="O301" s="383">
        <v>89</v>
      </c>
      <c r="P301" s="383">
        <v>148</v>
      </c>
      <c r="Q301" s="383">
        <v>131</v>
      </c>
      <c r="R301" s="383">
        <v>103</v>
      </c>
      <c r="S301" s="383">
        <v>72</v>
      </c>
      <c r="T301" s="383">
        <v>110</v>
      </c>
      <c r="U301" s="383">
        <v>68</v>
      </c>
      <c r="V301" s="383">
        <v>540</v>
      </c>
      <c r="W301" s="383">
        <v>38</v>
      </c>
      <c r="X301" s="383">
        <v>186</v>
      </c>
      <c r="Y301" s="383">
        <v>232</v>
      </c>
    </row>
    <row r="302" spans="1:25" x14ac:dyDescent="0.2">
      <c r="A302" s="381" t="s">
        <v>561</v>
      </c>
      <c r="B302" s="381" t="s">
        <v>560</v>
      </c>
      <c r="C302" s="381" t="s">
        <v>521</v>
      </c>
      <c r="D302" s="381" t="s">
        <v>48</v>
      </c>
      <c r="E302" s="383">
        <v>0</v>
      </c>
      <c r="F302" s="383">
        <v>1280</v>
      </c>
      <c r="G302" s="383">
        <v>2805</v>
      </c>
      <c r="H302" s="383">
        <v>558</v>
      </c>
      <c r="I302" s="383">
        <v>367</v>
      </c>
      <c r="J302" s="383">
        <v>60</v>
      </c>
      <c r="K302" s="383">
        <v>295</v>
      </c>
      <c r="L302" s="383">
        <v>48</v>
      </c>
      <c r="M302" s="383">
        <v>1176</v>
      </c>
      <c r="N302" s="383">
        <v>164</v>
      </c>
      <c r="O302" s="383">
        <v>159</v>
      </c>
      <c r="P302" s="383">
        <v>335</v>
      </c>
      <c r="Q302" s="383">
        <v>233</v>
      </c>
      <c r="R302" s="383">
        <v>165</v>
      </c>
      <c r="S302" s="383">
        <v>120</v>
      </c>
      <c r="T302" s="383">
        <v>72</v>
      </c>
      <c r="U302" s="383">
        <v>85</v>
      </c>
      <c r="V302" s="383">
        <v>798</v>
      </c>
      <c r="W302" s="383">
        <v>107</v>
      </c>
      <c r="X302" s="383">
        <v>252</v>
      </c>
      <c r="Y302" s="383">
        <v>438</v>
      </c>
    </row>
    <row r="303" spans="1:25" x14ac:dyDescent="0.2">
      <c r="A303" s="381" t="s">
        <v>559</v>
      </c>
      <c r="B303" s="381" t="s">
        <v>558</v>
      </c>
      <c r="C303" s="381" t="s">
        <v>521</v>
      </c>
      <c r="D303" s="381" t="s">
        <v>48</v>
      </c>
      <c r="E303" s="383">
        <v>0</v>
      </c>
      <c r="F303" s="383">
        <v>783</v>
      </c>
      <c r="G303" s="383">
        <v>1481</v>
      </c>
      <c r="H303" s="383">
        <v>463</v>
      </c>
      <c r="I303" s="383">
        <v>183</v>
      </c>
      <c r="J303" s="383">
        <v>32</v>
      </c>
      <c r="K303" s="383">
        <v>105</v>
      </c>
      <c r="L303" s="383">
        <v>29</v>
      </c>
      <c r="M303" s="383">
        <v>562</v>
      </c>
      <c r="N303" s="383">
        <v>97</v>
      </c>
      <c r="O303" s="383">
        <v>84</v>
      </c>
      <c r="P303" s="383">
        <v>137</v>
      </c>
      <c r="Q303" s="383">
        <v>116</v>
      </c>
      <c r="R303" s="383">
        <v>62</v>
      </c>
      <c r="S303" s="383">
        <v>66</v>
      </c>
      <c r="T303" s="383">
        <v>30</v>
      </c>
      <c r="U303" s="383">
        <v>44</v>
      </c>
      <c r="V303" s="383">
        <v>551</v>
      </c>
      <c r="W303" s="383">
        <v>67</v>
      </c>
      <c r="X303" s="383">
        <v>143</v>
      </c>
      <c r="Y303" s="383">
        <v>322</v>
      </c>
    </row>
    <row r="304" spans="1:25" x14ac:dyDescent="0.2">
      <c r="A304" s="381" t="s">
        <v>557</v>
      </c>
      <c r="B304" s="381" t="s">
        <v>556</v>
      </c>
      <c r="C304" s="381" t="s">
        <v>521</v>
      </c>
      <c r="D304" s="381" t="s">
        <v>48</v>
      </c>
      <c r="E304" s="383">
        <v>0</v>
      </c>
      <c r="F304" s="383">
        <v>963</v>
      </c>
      <c r="G304" s="383">
        <v>2402</v>
      </c>
      <c r="H304" s="383">
        <v>336</v>
      </c>
      <c r="I304" s="383">
        <v>215</v>
      </c>
      <c r="J304" s="383">
        <v>55</v>
      </c>
      <c r="K304" s="383">
        <v>357</v>
      </c>
      <c r="L304" s="383">
        <v>59</v>
      </c>
      <c r="M304" s="383">
        <v>1026</v>
      </c>
      <c r="N304" s="383">
        <v>119</v>
      </c>
      <c r="O304" s="383">
        <v>139</v>
      </c>
      <c r="P304" s="383">
        <v>262</v>
      </c>
      <c r="Q304" s="383">
        <v>246</v>
      </c>
      <c r="R304" s="383">
        <v>163</v>
      </c>
      <c r="S304" s="383">
        <v>97</v>
      </c>
      <c r="T304" s="383">
        <v>16</v>
      </c>
      <c r="U304" s="383">
        <v>49</v>
      </c>
      <c r="V304" s="383">
        <v>361</v>
      </c>
      <c r="W304" s="383">
        <v>72</v>
      </c>
      <c r="X304" s="383">
        <v>242</v>
      </c>
      <c r="Y304" s="383">
        <v>327</v>
      </c>
    </row>
    <row r="305" spans="1:25" x14ac:dyDescent="0.2">
      <c r="A305" s="381" t="s">
        <v>555</v>
      </c>
      <c r="B305" s="381" t="s">
        <v>554</v>
      </c>
      <c r="C305" s="381" t="s">
        <v>521</v>
      </c>
      <c r="D305" s="381" t="s">
        <v>48</v>
      </c>
      <c r="E305" s="383">
        <v>0</v>
      </c>
      <c r="F305" s="383">
        <v>763</v>
      </c>
      <c r="G305" s="383">
        <v>1945</v>
      </c>
      <c r="H305" s="383">
        <v>247</v>
      </c>
      <c r="I305" s="383">
        <v>195</v>
      </c>
      <c r="J305" s="383">
        <v>37</v>
      </c>
      <c r="K305" s="383">
        <v>284</v>
      </c>
      <c r="L305" s="383">
        <v>50</v>
      </c>
      <c r="M305" s="383">
        <v>859</v>
      </c>
      <c r="N305" s="383">
        <v>133</v>
      </c>
      <c r="O305" s="383">
        <v>148</v>
      </c>
      <c r="P305" s="383">
        <v>220</v>
      </c>
      <c r="Q305" s="383">
        <v>149</v>
      </c>
      <c r="R305" s="383">
        <v>134</v>
      </c>
      <c r="S305" s="383">
        <v>75</v>
      </c>
      <c r="T305" s="383">
        <v>26</v>
      </c>
      <c r="U305" s="383">
        <v>62</v>
      </c>
      <c r="V305" s="383">
        <v>342</v>
      </c>
      <c r="W305" s="383">
        <v>48</v>
      </c>
      <c r="X305" s="383">
        <v>161</v>
      </c>
      <c r="Y305" s="383">
        <v>224</v>
      </c>
    </row>
    <row r="306" spans="1:25" x14ac:dyDescent="0.2">
      <c r="A306" s="381" t="s">
        <v>553</v>
      </c>
      <c r="B306" s="381" t="s">
        <v>552</v>
      </c>
      <c r="C306" s="381" t="s">
        <v>521</v>
      </c>
      <c r="D306" s="381" t="s">
        <v>48</v>
      </c>
      <c r="E306" s="383">
        <v>0</v>
      </c>
      <c r="F306" s="383">
        <v>1603</v>
      </c>
      <c r="G306" s="383">
        <v>3610</v>
      </c>
      <c r="H306" s="383">
        <v>689</v>
      </c>
      <c r="I306" s="383">
        <v>378</v>
      </c>
      <c r="J306" s="383">
        <v>74</v>
      </c>
      <c r="K306" s="383">
        <v>462</v>
      </c>
      <c r="L306" s="383">
        <v>77</v>
      </c>
      <c r="M306" s="383">
        <v>1472</v>
      </c>
      <c r="N306" s="383">
        <v>224</v>
      </c>
      <c r="O306" s="383">
        <v>210</v>
      </c>
      <c r="P306" s="383">
        <v>374</v>
      </c>
      <c r="Q306" s="383">
        <v>303</v>
      </c>
      <c r="R306" s="383">
        <v>217</v>
      </c>
      <c r="S306" s="383">
        <v>144</v>
      </c>
      <c r="T306" s="383">
        <v>164</v>
      </c>
      <c r="U306" s="383">
        <v>109</v>
      </c>
      <c r="V306" s="383">
        <v>770</v>
      </c>
      <c r="W306" s="383">
        <v>107</v>
      </c>
      <c r="X306" s="383">
        <v>327</v>
      </c>
      <c r="Y306" s="383">
        <v>473</v>
      </c>
    </row>
    <row r="307" spans="1:25" x14ac:dyDescent="0.2">
      <c r="A307" s="381" t="s">
        <v>551</v>
      </c>
      <c r="B307" s="381" t="s">
        <v>550</v>
      </c>
      <c r="C307" s="381" t="s">
        <v>521</v>
      </c>
      <c r="D307" s="381" t="s">
        <v>48</v>
      </c>
      <c r="E307" s="383">
        <v>0</v>
      </c>
      <c r="F307" s="383">
        <v>821</v>
      </c>
      <c r="G307" s="383">
        <v>2083</v>
      </c>
      <c r="H307" s="383">
        <v>296</v>
      </c>
      <c r="I307" s="383">
        <v>187</v>
      </c>
      <c r="J307" s="383">
        <v>54</v>
      </c>
      <c r="K307" s="383">
        <v>284</v>
      </c>
      <c r="L307" s="383">
        <v>75</v>
      </c>
      <c r="M307" s="383">
        <v>927</v>
      </c>
      <c r="N307" s="383">
        <v>112</v>
      </c>
      <c r="O307" s="383">
        <v>155</v>
      </c>
      <c r="P307" s="383">
        <v>235</v>
      </c>
      <c r="Q307" s="383">
        <v>189</v>
      </c>
      <c r="R307" s="383">
        <v>147</v>
      </c>
      <c r="S307" s="383">
        <v>89</v>
      </c>
      <c r="T307" s="383">
        <v>13</v>
      </c>
      <c r="U307" s="383">
        <v>53</v>
      </c>
      <c r="V307" s="383">
        <v>344</v>
      </c>
      <c r="W307" s="383">
        <v>81</v>
      </c>
      <c r="X307" s="383">
        <v>169</v>
      </c>
      <c r="Y307" s="383">
        <v>283</v>
      </c>
    </row>
    <row r="308" spans="1:25" x14ac:dyDescent="0.2">
      <c r="A308" s="381" t="s">
        <v>549</v>
      </c>
      <c r="B308" s="381" t="s">
        <v>548</v>
      </c>
      <c r="C308" s="381" t="s">
        <v>521</v>
      </c>
      <c r="D308" s="381" t="s">
        <v>48</v>
      </c>
      <c r="E308" s="383">
        <v>0</v>
      </c>
      <c r="F308" s="383">
        <v>1535</v>
      </c>
      <c r="G308" s="383">
        <v>3949</v>
      </c>
      <c r="H308" s="383">
        <v>470</v>
      </c>
      <c r="I308" s="383">
        <v>433</v>
      </c>
      <c r="J308" s="383">
        <v>80</v>
      </c>
      <c r="K308" s="383">
        <v>552</v>
      </c>
      <c r="L308" s="383">
        <v>113</v>
      </c>
      <c r="M308" s="383">
        <v>1784</v>
      </c>
      <c r="N308" s="383">
        <v>250</v>
      </c>
      <c r="O308" s="383">
        <v>277</v>
      </c>
      <c r="P308" s="383">
        <v>463</v>
      </c>
      <c r="Q308" s="383">
        <v>363</v>
      </c>
      <c r="R308" s="383">
        <v>239</v>
      </c>
      <c r="S308" s="383">
        <v>192</v>
      </c>
      <c r="T308" s="383">
        <v>19</v>
      </c>
      <c r="U308" s="383">
        <v>103</v>
      </c>
      <c r="V308" s="383">
        <v>703</v>
      </c>
      <c r="W308" s="383">
        <v>120</v>
      </c>
      <c r="X308" s="383">
        <v>333</v>
      </c>
      <c r="Y308" s="383">
        <v>525</v>
      </c>
    </row>
    <row r="309" spans="1:25" x14ac:dyDescent="0.2">
      <c r="A309" s="381" t="s">
        <v>547</v>
      </c>
      <c r="B309" s="381" t="s">
        <v>546</v>
      </c>
      <c r="C309" s="381" t="s">
        <v>521</v>
      </c>
      <c r="D309" s="381" t="s">
        <v>48</v>
      </c>
      <c r="E309" s="383">
        <v>0</v>
      </c>
      <c r="F309" s="383">
        <v>643</v>
      </c>
      <c r="G309" s="383">
        <v>1661</v>
      </c>
      <c r="H309" s="383">
        <v>212</v>
      </c>
      <c r="I309" s="383">
        <v>153</v>
      </c>
      <c r="J309" s="383">
        <v>26</v>
      </c>
      <c r="K309" s="383">
        <v>252</v>
      </c>
      <c r="L309" s="383">
        <v>44</v>
      </c>
      <c r="M309" s="383">
        <v>740</v>
      </c>
      <c r="N309" s="383">
        <v>106</v>
      </c>
      <c r="O309" s="383">
        <v>104</v>
      </c>
      <c r="P309" s="383">
        <v>182</v>
      </c>
      <c r="Q309" s="383">
        <v>155</v>
      </c>
      <c r="R309" s="383">
        <v>128</v>
      </c>
      <c r="S309" s="383">
        <v>65</v>
      </c>
      <c r="T309" s="383">
        <v>15</v>
      </c>
      <c r="U309" s="383">
        <v>46</v>
      </c>
      <c r="V309" s="383">
        <v>232</v>
      </c>
      <c r="W309" s="383">
        <v>51</v>
      </c>
      <c r="X309" s="383">
        <v>122</v>
      </c>
      <c r="Y309" s="383">
        <v>181</v>
      </c>
    </row>
    <row r="310" spans="1:25" x14ac:dyDescent="0.2">
      <c r="A310" s="381" t="s">
        <v>545</v>
      </c>
      <c r="B310" s="381" t="s">
        <v>544</v>
      </c>
      <c r="C310" s="381" t="s">
        <v>521</v>
      </c>
      <c r="D310" s="381" t="s">
        <v>48</v>
      </c>
      <c r="E310" s="383">
        <v>0</v>
      </c>
      <c r="F310" s="383">
        <v>1229</v>
      </c>
      <c r="G310" s="383">
        <v>2913</v>
      </c>
      <c r="H310" s="383">
        <v>479</v>
      </c>
      <c r="I310" s="383">
        <v>310</v>
      </c>
      <c r="J310" s="383">
        <v>56</v>
      </c>
      <c r="K310" s="383">
        <v>384</v>
      </c>
      <c r="L310" s="383">
        <v>68</v>
      </c>
      <c r="M310" s="383">
        <v>1244</v>
      </c>
      <c r="N310" s="383">
        <v>145</v>
      </c>
      <c r="O310" s="383">
        <v>177</v>
      </c>
      <c r="P310" s="383">
        <v>298</v>
      </c>
      <c r="Q310" s="383">
        <v>258</v>
      </c>
      <c r="R310" s="383">
        <v>217</v>
      </c>
      <c r="S310" s="383">
        <v>149</v>
      </c>
      <c r="T310" s="383">
        <v>18</v>
      </c>
      <c r="U310" s="383">
        <v>59</v>
      </c>
      <c r="V310" s="383">
        <v>605</v>
      </c>
      <c r="W310" s="383">
        <v>94</v>
      </c>
      <c r="X310" s="383">
        <v>252</v>
      </c>
      <c r="Y310" s="383">
        <v>388</v>
      </c>
    </row>
    <row r="311" spans="1:25" x14ac:dyDescent="0.2">
      <c r="A311" s="381" t="s">
        <v>543</v>
      </c>
      <c r="B311" s="381" t="s">
        <v>542</v>
      </c>
      <c r="C311" s="381" t="s">
        <v>521</v>
      </c>
      <c r="D311" s="381" t="s">
        <v>48</v>
      </c>
      <c r="E311" s="383">
        <v>0</v>
      </c>
      <c r="F311" s="383">
        <v>932</v>
      </c>
      <c r="G311" s="383">
        <v>2400</v>
      </c>
      <c r="H311" s="383">
        <v>270</v>
      </c>
      <c r="I311" s="383">
        <v>245</v>
      </c>
      <c r="J311" s="383">
        <v>56</v>
      </c>
      <c r="K311" s="383">
        <v>361</v>
      </c>
      <c r="L311" s="383">
        <v>59</v>
      </c>
      <c r="M311" s="383">
        <v>1046</v>
      </c>
      <c r="N311" s="383">
        <v>184</v>
      </c>
      <c r="O311" s="383">
        <v>159</v>
      </c>
      <c r="P311" s="383">
        <v>248</v>
      </c>
      <c r="Q311" s="383">
        <v>209</v>
      </c>
      <c r="R311" s="383">
        <v>137</v>
      </c>
      <c r="S311" s="383">
        <v>109</v>
      </c>
      <c r="T311" s="383">
        <v>8</v>
      </c>
      <c r="U311" s="383">
        <v>77</v>
      </c>
      <c r="V311" s="383">
        <v>364</v>
      </c>
      <c r="W311" s="383">
        <v>60</v>
      </c>
      <c r="X311" s="383">
        <v>198</v>
      </c>
      <c r="Y311" s="383">
        <v>329</v>
      </c>
    </row>
    <row r="312" spans="1:25" x14ac:dyDescent="0.2">
      <c r="A312" s="381" t="s">
        <v>541</v>
      </c>
      <c r="B312" s="381" t="s">
        <v>540</v>
      </c>
      <c r="C312" s="381" t="s">
        <v>521</v>
      </c>
      <c r="D312" s="381" t="s">
        <v>48</v>
      </c>
      <c r="E312" s="383">
        <v>0</v>
      </c>
      <c r="F312" s="383">
        <v>870</v>
      </c>
      <c r="G312" s="383">
        <v>2235</v>
      </c>
      <c r="H312" s="383">
        <v>274</v>
      </c>
      <c r="I312" s="383">
        <v>187</v>
      </c>
      <c r="J312" s="383">
        <v>61</v>
      </c>
      <c r="K312" s="383">
        <v>348</v>
      </c>
      <c r="L312" s="383">
        <v>67</v>
      </c>
      <c r="M312" s="383">
        <v>955</v>
      </c>
      <c r="N312" s="383">
        <v>153</v>
      </c>
      <c r="O312" s="383">
        <v>162</v>
      </c>
      <c r="P312" s="383">
        <v>250</v>
      </c>
      <c r="Q312" s="383">
        <v>174</v>
      </c>
      <c r="R312" s="383">
        <v>146</v>
      </c>
      <c r="S312" s="383">
        <v>70</v>
      </c>
      <c r="T312" s="383">
        <v>5</v>
      </c>
      <c r="U312" s="383">
        <v>58</v>
      </c>
      <c r="V312" s="383">
        <v>292</v>
      </c>
      <c r="W312" s="383">
        <v>61</v>
      </c>
      <c r="X312" s="383">
        <v>203</v>
      </c>
      <c r="Y312" s="383">
        <v>323</v>
      </c>
    </row>
    <row r="313" spans="1:25" x14ac:dyDescent="0.2">
      <c r="A313" s="381" t="s">
        <v>539</v>
      </c>
      <c r="B313" s="381" t="s">
        <v>538</v>
      </c>
      <c r="C313" s="381" t="s">
        <v>521</v>
      </c>
      <c r="D313" s="381" t="s">
        <v>48</v>
      </c>
      <c r="E313" s="383">
        <v>0</v>
      </c>
      <c r="F313" s="383">
        <v>1146</v>
      </c>
      <c r="G313" s="383">
        <v>2981</v>
      </c>
      <c r="H313" s="383">
        <v>346</v>
      </c>
      <c r="I313" s="383">
        <v>301</v>
      </c>
      <c r="J313" s="383">
        <v>84</v>
      </c>
      <c r="K313" s="383">
        <v>415</v>
      </c>
      <c r="L313" s="383">
        <v>81</v>
      </c>
      <c r="M313" s="383">
        <v>1337</v>
      </c>
      <c r="N313" s="383">
        <v>187</v>
      </c>
      <c r="O313" s="383">
        <v>217</v>
      </c>
      <c r="P313" s="383">
        <v>339</v>
      </c>
      <c r="Q313" s="383">
        <v>270</v>
      </c>
      <c r="R313" s="383">
        <v>192</v>
      </c>
      <c r="S313" s="383">
        <v>132</v>
      </c>
      <c r="T313" s="383"/>
      <c r="U313" s="383">
        <v>99</v>
      </c>
      <c r="V313" s="383">
        <v>535</v>
      </c>
      <c r="W313" s="383">
        <v>72</v>
      </c>
      <c r="X313" s="383">
        <v>267</v>
      </c>
      <c r="Y313" s="383">
        <v>472</v>
      </c>
    </row>
    <row r="314" spans="1:25" x14ac:dyDescent="0.2">
      <c r="A314" s="381" t="s">
        <v>537</v>
      </c>
      <c r="B314" s="381" t="s">
        <v>536</v>
      </c>
      <c r="C314" s="381" t="s">
        <v>521</v>
      </c>
      <c r="D314" s="381" t="s">
        <v>48</v>
      </c>
      <c r="E314" s="383">
        <v>0</v>
      </c>
      <c r="F314" s="383">
        <v>1091</v>
      </c>
      <c r="G314" s="383">
        <v>2896</v>
      </c>
      <c r="H314" s="383">
        <v>349</v>
      </c>
      <c r="I314" s="383">
        <v>261</v>
      </c>
      <c r="J314" s="383">
        <v>62</v>
      </c>
      <c r="K314" s="383">
        <v>419</v>
      </c>
      <c r="L314" s="383">
        <v>89</v>
      </c>
      <c r="M314" s="383">
        <v>1327</v>
      </c>
      <c r="N314" s="383">
        <v>204</v>
      </c>
      <c r="O314" s="383">
        <v>209</v>
      </c>
      <c r="P314" s="383">
        <v>375</v>
      </c>
      <c r="Q314" s="383">
        <v>229</v>
      </c>
      <c r="R314" s="383">
        <v>195</v>
      </c>
      <c r="S314" s="383">
        <v>115</v>
      </c>
      <c r="T314" s="383"/>
      <c r="U314" s="383">
        <v>65</v>
      </c>
      <c r="V314" s="383">
        <v>452</v>
      </c>
      <c r="W314" s="383">
        <v>78</v>
      </c>
      <c r="X314" s="383">
        <v>243</v>
      </c>
      <c r="Y314" s="383">
        <v>403</v>
      </c>
    </row>
    <row r="315" spans="1:25" x14ac:dyDescent="0.2">
      <c r="A315" s="381" t="s">
        <v>535</v>
      </c>
      <c r="B315" s="381" t="s">
        <v>534</v>
      </c>
      <c r="C315" s="381" t="s">
        <v>521</v>
      </c>
      <c r="D315" s="381" t="s">
        <v>48</v>
      </c>
      <c r="E315" s="383">
        <v>0</v>
      </c>
      <c r="F315" s="383">
        <v>957</v>
      </c>
      <c r="G315" s="383">
        <v>2441</v>
      </c>
      <c r="H315" s="383">
        <v>289</v>
      </c>
      <c r="I315" s="383">
        <v>203</v>
      </c>
      <c r="J315" s="383">
        <v>65</v>
      </c>
      <c r="K315" s="383">
        <v>400</v>
      </c>
      <c r="L315" s="383">
        <v>61</v>
      </c>
      <c r="M315" s="383">
        <v>1023</v>
      </c>
      <c r="N315" s="383">
        <v>144</v>
      </c>
      <c r="O315" s="383">
        <v>151</v>
      </c>
      <c r="P315" s="383">
        <v>243</v>
      </c>
      <c r="Q315" s="383">
        <v>224</v>
      </c>
      <c r="R315" s="383">
        <v>141</v>
      </c>
      <c r="S315" s="383">
        <v>120</v>
      </c>
      <c r="T315" s="383">
        <v>7</v>
      </c>
      <c r="U315" s="383">
        <v>72</v>
      </c>
      <c r="V315" s="383">
        <v>292</v>
      </c>
      <c r="W315" s="383">
        <v>67</v>
      </c>
      <c r="X315" s="383">
        <v>258</v>
      </c>
      <c r="Y315" s="383">
        <v>308</v>
      </c>
    </row>
    <row r="316" spans="1:25" x14ac:dyDescent="0.2">
      <c r="A316" s="381" t="s">
        <v>533</v>
      </c>
      <c r="B316" s="381" t="s">
        <v>532</v>
      </c>
      <c r="C316" s="381" t="s">
        <v>521</v>
      </c>
      <c r="D316" s="381" t="s">
        <v>48</v>
      </c>
      <c r="E316" s="383">
        <v>0</v>
      </c>
      <c r="F316" s="383">
        <v>643</v>
      </c>
      <c r="G316" s="383">
        <v>1688</v>
      </c>
      <c r="H316" s="383">
        <v>197</v>
      </c>
      <c r="I316" s="383">
        <v>123</v>
      </c>
      <c r="J316" s="383">
        <v>47</v>
      </c>
      <c r="K316" s="383">
        <v>276</v>
      </c>
      <c r="L316" s="383">
        <v>47</v>
      </c>
      <c r="M316" s="383">
        <v>723</v>
      </c>
      <c r="N316" s="383">
        <v>90</v>
      </c>
      <c r="O316" s="383">
        <v>125</v>
      </c>
      <c r="P316" s="383">
        <v>161</v>
      </c>
      <c r="Q316" s="383">
        <v>166</v>
      </c>
      <c r="R316" s="383">
        <v>117</v>
      </c>
      <c r="S316" s="383">
        <v>64</v>
      </c>
      <c r="T316" s="383"/>
      <c r="U316" s="383">
        <v>32</v>
      </c>
      <c r="V316" s="383">
        <v>183</v>
      </c>
      <c r="W316" s="383">
        <v>58</v>
      </c>
      <c r="X316" s="383">
        <v>174</v>
      </c>
      <c r="Y316" s="383">
        <v>220</v>
      </c>
    </row>
    <row r="317" spans="1:25" x14ac:dyDescent="0.2">
      <c r="A317" s="381" t="s">
        <v>531</v>
      </c>
      <c r="B317" s="381" t="s">
        <v>530</v>
      </c>
      <c r="C317" s="381" t="s">
        <v>521</v>
      </c>
      <c r="D317" s="381" t="s">
        <v>48</v>
      </c>
      <c r="E317" s="383">
        <v>0</v>
      </c>
      <c r="F317" s="383">
        <v>2068</v>
      </c>
      <c r="G317" s="383">
        <v>5206</v>
      </c>
      <c r="H317" s="383">
        <v>674</v>
      </c>
      <c r="I317" s="383">
        <v>500</v>
      </c>
      <c r="J317" s="383">
        <v>161</v>
      </c>
      <c r="K317" s="383">
        <v>733</v>
      </c>
      <c r="L317" s="383">
        <v>143</v>
      </c>
      <c r="M317" s="383">
        <v>2248</v>
      </c>
      <c r="N317" s="383">
        <v>310</v>
      </c>
      <c r="O317" s="383">
        <v>378</v>
      </c>
      <c r="P317" s="383">
        <v>542</v>
      </c>
      <c r="Q317" s="383">
        <v>452</v>
      </c>
      <c r="R317" s="383">
        <v>323</v>
      </c>
      <c r="S317" s="383">
        <v>243</v>
      </c>
      <c r="T317" s="383">
        <v>7</v>
      </c>
      <c r="U317" s="383">
        <v>160</v>
      </c>
      <c r="V317" s="383">
        <v>930</v>
      </c>
      <c r="W317" s="383">
        <v>167</v>
      </c>
      <c r="X317" s="383">
        <v>518</v>
      </c>
      <c r="Y317" s="383">
        <v>830</v>
      </c>
    </row>
    <row r="318" spans="1:25" x14ac:dyDescent="0.2">
      <c r="A318" s="381" t="s">
        <v>529</v>
      </c>
      <c r="B318" s="381" t="s">
        <v>528</v>
      </c>
      <c r="C318" s="381" t="s">
        <v>521</v>
      </c>
      <c r="D318" s="381" t="s">
        <v>48</v>
      </c>
      <c r="E318" s="383">
        <v>0</v>
      </c>
      <c r="F318" s="383">
        <v>1004</v>
      </c>
      <c r="G318" s="383">
        <v>2700</v>
      </c>
      <c r="H318" s="383">
        <v>291</v>
      </c>
      <c r="I318" s="383">
        <v>226</v>
      </c>
      <c r="J318" s="383">
        <v>74</v>
      </c>
      <c r="K318" s="383">
        <v>413</v>
      </c>
      <c r="L318" s="383">
        <v>88</v>
      </c>
      <c r="M318" s="383">
        <v>1211</v>
      </c>
      <c r="N318" s="383">
        <v>175</v>
      </c>
      <c r="O318" s="383">
        <v>195</v>
      </c>
      <c r="P318" s="383">
        <v>291</v>
      </c>
      <c r="Q318" s="383">
        <v>254</v>
      </c>
      <c r="R318" s="383">
        <v>194</v>
      </c>
      <c r="S318" s="383">
        <v>102</v>
      </c>
      <c r="T318" s="383"/>
      <c r="U318" s="383">
        <v>73</v>
      </c>
      <c r="V318" s="383">
        <v>382</v>
      </c>
      <c r="W318" s="383">
        <v>74</v>
      </c>
      <c r="X318" s="383">
        <v>236</v>
      </c>
      <c r="Y318" s="383">
        <v>401</v>
      </c>
    </row>
    <row r="319" spans="1:25" x14ac:dyDescent="0.2">
      <c r="A319" s="381" t="s">
        <v>527</v>
      </c>
      <c r="B319" s="381" t="s">
        <v>526</v>
      </c>
      <c r="C319" s="381" t="s">
        <v>521</v>
      </c>
      <c r="D319" s="381" t="s">
        <v>48</v>
      </c>
      <c r="E319" s="383">
        <v>0</v>
      </c>
      <c r="F319" s="383">
        <v>1014</v>
      </c>
      <c r="G319" s="383">
        <v>2773</v>
      </c>
      <c r="H319" s="383">
        <v>285</v>
      </c>
      <c r="I319" s="383">
        <v>209</v>
      </c>
      <c r="J319" s="383">
        <v>64</v>
      </c>
      <c r="K319" s="383">
        <v>456</v>
      </c>
      <c r="L319" s="383">
        <v>94</v>
      </c>
      <c r="M319" s="383">
        <v>1236</v>
      </c>
      <c r="N319" s="383">
        <v>168</v>
      </c>
      <c r="O319" s="383">
        <v>198</v>
      </c>
      <c r="P319" s="383">
        <v>338</v>
      </c>
      <c r="Q319" s="383">
        <v>248</v>
      </c>
      <c r="R319" s="383">
        <v>173</v>
      </c>
      <c r="S319" s="383">
        <v>111</v>
      </c>
      <c r="T319" s="383"/>
      <c r="U319" s="383">
        <v>95</v>
      </c>
      <c r="V319" s="383">
        <v>386</v>
      </c>
      <c r="W319" s="383">
        <v>55</v>
      </c>
      <c r="X319" s="383">
        <v>257</v>
      </c>
      <c r="Y319" s="383">
        <v>399</v>
      </c>
    </row>
    <row r="320" spans="1:25" x14ac:dyDescent="0.2">
      <c r="A320" s="381" t="s">
        <v>525</v>
      </c>
      <c r="B320" s="381" t="s">
        <v>524</v>
      </c>
      <c r="C320" s="381" t="s">
        <v>521</v>
      </c>
      <c r="D320" s="381" t="s">
        <v>48</v>
      </c>
      <c r="E320" s="383">
        <v>3</v>
      </c>
      <c r="F320" s="383"/>
      <c r="G320" s="383"/>
      <c r="H320" s="383"/>
      <c r="I320" s="383"/>
      <c r="J320" s="383"/>
      <c r="K320" s="383"/>
      <c r="L320" s="383"/>
      <c r="M320" s="383"/>
      <c r="N320" s="383"/>
      <c r="O320" s="383"/>
      <c r="P320" s="383"/>
      <c r="Q320" s="383"/>
      <c r="R320" s="383"/>
      <c r="S320" s="383"/>
      <c r="T320" s="383"/>
      <c r="U320" s="383"/>
      <c r="V320" s="383"/>
      <c r="W320" s="383"/>
      <c r="X320" s="383"/>
      <c r="Y320" s="383"/>
    </row>
    <row r="321" spans="1:26" x14ac:dyDescent="0.2">
      <c r="A321" s="381" t="s">
        <v>523</v>
      </c>
      <c r="B321" s="381" t="s">
        <v>522</v>
      </c>
      <c r="C321" s="381" t="s">
        <v>521</v>
      </c>
      <c r="D321" s="381" t="s">
        <v>48</v>
      </c>
      <c r="E321" s="383">
        <v>3</v>
      </c>
      <c r="F321" s="383"/>
      <c r="G321" s="383"/>
      <c r="H321" s="383"/>
      <c r="I321" s="383"/>
      <c r="J321" s="383"/>
      <c r="K321" s="383"/>
      <c r="L321" s="383"/>
      <c r="M321" s="383"/>
      <c r="N321" s="383"/>
      <c r="O321" s="383"/>
      <c r="P321" s="383"/>
      <c r="Q321" s="383"/>
      <c r="R321" s="383"/>
      <c r="S321" s="383"/>
      <c r="T321" s="383"/>
      <c r="U321" s="383"/>
      <c r="V321" s="383"/>
      <c r="W321" s="383"/>
      <c r="X321" s="383"/>
      <c r="Y321" s="383"/>
      <c r="Z321" s="399"/>
    </row>
    <row r="324" spans="1:26" ht="15" x14ac:dyDescent="0.2">
      <c r="A324" s="605" t="s">
        <v>449</v>
      </c>
      <c r="B324" s="605"/>
      <c r="C324" s="605"/>
      <c r="D324" s="605"/>
      <c r="E324" s="386"/>
      <c r="F324" s="387"/>
      <c r="G324" s="387"/>
      <c r="H324" s="387"/>
      <c r="I324" s="387"/>
    </row>
    <row r="325" spans="1:26" x14ac:dyDescent="0.2">
      <c r="A325" s="388" t="s">
        <v>450</v>
      </c>
      <c r="B325" s="388" t="s">
        <v>451</v>
      </c>
      <c r="C325" s="389"/>
      <c r="D325" s="389"/>
      <c r="E325" s="389"/>
      <c r="F325" s="389"/>
      <c r="G325" s="389"/>
      <c r="H325" s="389"/>
      <c r="I325" s="390"/>
    </row>
    <row r="326" spans="1:26" x14ac:dyDescent="0.2">
      <c r="A326" s="391" t="s">
        <v>319</v>
      </c>
      <c r="B326" s="391" t="s">
        <v>452</v>
      </c>
      <c r="C326" s="389"/>
      <c r="D326" s="389"/>
      <c r="E326" s="389"/>
      <c r="F326" s="389"/>
      <c r="G326" s="389"/>
      <c r="H326" s="389"/>
      <c r="I326" s="390"/>
    </row>
    <row r="327" spans="1:26" x14ac:dyDescent="0.2">
      <c r="A327" s="391" t="s">
        <v>320</v>
      </c>
      <c r="B327" s="391" t="s">
        <v>453</v>
      </c>
      <c r="C327" s="389"/>
      <c r="D327" s="389"/>
      <c r="E327" s="389"/>
      <c r="F327" s="389"/>
      <c r="G327" s="389"/>
      <c r="H327" s="389"/>
      <c r="I327" s="390"/>
    </row>
    <row r="328" spans="1:26" x14ac:dyDescent="0.2">
      <c r="A328" s="391" t="s">
        <v>454</v>
      </c>
      <c r="B328" s="391" t="s">
        <v>454</v>
      </c>
      <c r="C328" s="389"/>
      <c r="D328" s="389"/>
      <c r="E328" s="389"/>
      <c r="F328" s="389"/>
      <c r="G328" s="389"/>
      <c r="H328" s="389"/>
      <c r="I328" s="390"/>
    </row>
    <row r="329" spans="1:26" x14ac:dyDescent="0.2">
      <c r="A329" s="391" t="s">
        <v>322</v>
      </c>
      <c r="B329" s="391" t="s">
        <v>455</v>
      </c>
      <c r="C329" s="389"/>
      <c r="D329" s="389"/>
      <c r="E329" s="389"/>
      <c r="F329" s="389"/>
      <c r="G329" s="389"/>
      <c r="H329" s="389"/>
      <c r="I329" s="390"/>
    </row>
    <row r="330" spans="1:26" x14ac:dyDescent="0.2">
      <c r="A330" s="392" t="s">
        <v>323</v>
      </c>
      <c r="B330" s="392" t="s">
        <v>456</v>
      </c>
      <c r="C330" s="389"/>
      <c r="D330" s="389"/>
      <c r="E330" s="389"/>
      <c r="F330" s="389"/>
      <c r="G330" s="389"/>
      <c r="H330" s="389"/>
      <c r="I330" s="390"/>
    </row>
    <row r="331" spans="1:26" x14ac:dyDescent="0.2">
      <c r="A331" s="392" t="s">
        <v>87</v>
      </c>
      <c r="B331" s="392" t="s">
        <v>457</v>
      </c>
      <c r="C331" s="389"/>
      <c r="D331" s="389"/>
      <c r="E331" s="389"/>
      <c r="F331" s="389"/>
      <c r="G331" s="389"/>
      <c r="H331" s="389"/>
      <c r="I331" s="390"/>
    </row>
    <row r="332" spans="1:26" x14ac:dyDescent="0.2">
      <c r="A332" s="392" t="s">
        <v>324</v>
      </c>
      <c r="B332" s="392" t="s">
        <v>458</v>
      </c>
      <c r="C332" s="389"/>
      <c r="D332" s="389"/>
      <c r="E332" s="389"/>
      <c r="F332" s="389"/>
      <c r="G332" s="389"/>
      <c r="H332" s="389"/>
      <c r="I332" s="390"/>
    </row>
    <row r="333" spans="1:26" x14ac:dyDescent="0.2">
      <c r="A333" s="392" t="s">
        <v>325</v>
      </c>
      <c r="B333" s="392" t="s">
        <v>459</v>
      </c>
      <c r="C333" s="389"/>
      <c r="D333" s="389"/>
      <c r="E333" s="389"/>
      <c r="F333" s="389"/>
      <c r="G333" s="389"/>
      <c r="H333" s="389"/>
      <c r="I333" s="390"/>
    </row>
    <row r="334" spans="1:26" x14ac:dyDescent="0.2">
      <c r="A334" s="392" t="s">
        <v>326</v>
      </c>
      <c r="B334" s="392" t="s">
        <v>460</v>
      </c>
      <c r="C334" s="389"/>
      <c r="D334" s="389"/>
      <c r="E334" s="389"/>
      <c r="F334" s="389"/>
      <c r="G334" s="389"/>
      <c r="H334" s="389"/>
      <c r="I334" s="390"/>
    </row>
    <row r="335" spans="1:26" x14ac:dyDescent="0.2">
      <c r="A335" s="392" t="s">
        <v>461</v>
      </c>
      <c r="B335" s="392" t="s">
        <v>462</v>
      </c>
      <c r="C335" s="389"/>
      <c r="D335" s="389"/>
      <c r="E335" s="389"/>
      <c r="F335" s="389"/>
      <c r="G335" s="389"/>
      <c r="H335" s="389"/>
      <c r="I335" s="390"/>
    </row>
    <row r="336" spans="1:26" x14ac:dyDescent="0.2">
      <c r="A336" s="392" t="s">
        <v>328</v>
      </c>
      <c r="B336" s="392" t="s">
        <v>463</v>
      </c>
      <c r="C336" s="389"/>
      <c r="D336" s="389"/>
      <c r="E336" s="389"/>
      <c r="F336" s="389"/>
      <c r="G336" s="389"/>
      <c r="H336" s="389"/>
      <c r="I336" s="390"/>
    </row>
    <row r="337" spans="1:9" x14ac:dyDescent="0.2">
      <c r="A337" s="393" t="s">
        <v>329</v>
      </c>
      <c r="B337" s="393" t="s">
        <v>464</v>
      </c>
      <c r="C337" s="389"/>
      <c r="D337" s="389"/>
      <c r="E337" s="389"/>
      <c r="F337" s="389"/>
      <c r="G337" s="389"/>
      <c r="H337" s="389"/>
      <c r="I337" s="390"/>
    </row>
    <row r="338" spans="1:9" x14ac:dyDescent="0.2">
      <c r="A338" s="393" t="s">
        <v>330</v>
      </c>
      <c r="B338" s="393" t="s">
        <v>465</v>
      </c>
      <c r="C338" s="389"/>
      <c r="D338" s="389"/>
      <c r="E338" s="389"/>
      <c r="F338" s="389"/>
      <c r="G338" s="389"/>
      <c r="H338" s="389"/>
      <c r="I338" s="390"/>
    </row>
    <row r="339" spans="1:9" x14ac:dyDescent="0.2">
      <c r="A339" s="393" t="s">
        <v>331</v>
      </c>
      <c r="B339" s="393" t="s">
        <v>466</v>
      </c>
      <c r="C339" s="389"/>
      <c r="D339" s="389"/>
      <c r="E339" s="389"/>
      <c r="F339" s="389"/>
      <c r="G339" s="389"/>
      <c r="H339" s="389"/>
      <c r="I339" s="390"/>
    </row>
    <row r="340" spans="1:9" x14ac:dyDescent="0.2">
      <c r="A340" s="393" t="s">
        <v>332</v>
      </c>
      <c r="B340" s="393" t="s">
        <v>467</v>
      </c>
      <c r="C340" s="389"/>
      <c r="D340" s="389"/>
      <c r="E340" s="389"/>
      <c r="F340" s="389"/>
      <c r="G340" s="389"/>
      <c r="H340" s="389"/>
      <c r="I340" s="390"/>
    </row>
    <row r="341" spans="1:9" x14ac:dyDescent="0.2">
      <c r="A341" s="393" t="s">
        <v>333</v>
      </c>
      <c r="B341" s="393" t="s">
        <v>468</v>
      </c>
      <c r="C341" s="389"/>
      <c r="D341" s="389"/>
      <c r="E341" s="389"/>
      <c r="F341" s="389"/>
      <c r="G341" s="389"/>
      <c r="H341" s="389"/>
      <c r="I341" s="390"/>
    </row>
    <row r="342" spans="1:9" x14ac:dyDescent="0.2">
      <c r="A342" s="393" t="s">
        <v>334</v>
      </c>
      <c r="B342" s="393" t="s">
        <v>469</v>
      </c>
      <c r="C342" s="389"/>
      <c r="D342" s="389"/>
      <c r="E342" s="389"/>
      <c r="F342" s="389"/>
      <c r="G342" s="389"/>
      <c r="H342" s="389"/>
      <c r="I342" s="390"/>
    </row>
    <row r="343" spans="1:9" x14ac:dyDescent="0.2">
      <c r="A343" s="393" t="s">
        <v>335</v>
      </c>
      <c r="B343" s="393" t="s">
        <v>470</v>
      </c>
      <c r="C343" s="389"/>
      <c r="D343" s="389"/>
      <c r="E343" s="389"/>
      <c r="F343" s="389"/>
      <c r="G343" s="389"/>
      <c r="H343" s="389"/>
      <c r="I343" s="390"/>
    </row>
    <row r="344" spans="1:9" x14ac:dyDescent="0.2">
      <c r="A344" s="393" t="s">
        <v>336</v>
      </c>
      <c r="B344" s="393" t="s">
        <v>471</v>
      </c>
      <c r="C344" s="389"/>
      <c r="D344" s="389"/>
      <c r="E344" s="389"/>
      <c r="F344" s="389"/>
      <c r="G344" s="389"/>
      <c r="H344" s="389"/>
      <c r="I344" s="390"/>
    </row>
    <row r="345" spans="1:9" x14ac:dyDescent="0.2">
      <c r="A345" s="393" t="s">
        <v>337</v>
      </c>
      <c r="B345" s="393" t="s">
        <v>472</v>
      </c>
      <c r="C345" s="389"/>
      <c r="D345" s="389"/>
      <c r="E345" s="389"/>
      <c r="F345" s="389"/>
      <c r="G345" s="389"/>
      <c r="H345" s="389"/>
      <c r="I345" s="390"/>
    </row>
    <row r="346" spans="1:9" x14ac:dyDescent="0.2">
      <c r="A346" s="393" t="s">
        <v>338</v>
      </c>
      <c r="B346" s="393" t="s">
        <v>473</v>
      </c>
      <c r="C346" s="389"/>
      <c r="D346" s="389"/>
      <c r="E346" s="389"/>
      <c r="F346" s="389"/>
      <c r="G346" s="389"/>
      <c r="H346" s="389"/>
      <c r="I346" s="390"/>
    </row>
    <row r="347" spans="1:9" x14ac:dyDescent="0.2">
      <c r="A347" s="393" t="s">
        <v>339</v>
      </c>
      <c r="B347" s="393" t="s">
        <v>474</v>
      </c>
      <c r="C347" s="389"/>
      <c r="D347" s="389"/>
      <c r="E347" s="389"/>
      <c r="F347" s="389"/>
      <c r="G347" s="389"/>
      <c r="H347" s="389"/>
      <c r="I347" s="390"/>
    </row>
    <row r="348" spans="1:9" x14ac:dyDescent="0.2">
      <c r="A348" s="393" t="s">
        <v>340</v>
      </c>
      <c r="B348" s="393" t="s">
        <v>475</v>
      </c>
      <c r="C348" s="389"/>
      <c r="D348" s="389"/>
      <c r="E348" s="389"/>
      <c r="F348" s="389"/>
      <c r="G348" s="389"/>
      <c r="H348" s="389"/>
      <c r="I348" s="390"/>
    </row>
    <row r="349" spans="1:9" x14ac:dyDescent="0.2">
      <c r="A349" s="393" t="s">
        <v>341</v>
      </c>
      <c r="B349" s="393" t="s">
        <v>476</v>
      </c>
      <c r="C349" s="389"/>
      <c r="D349" s="389"/>
      <c r="E349" s="389"/>
      <c r="F349" s="389"/>
      <c r="G349" s="389"/>
      <c r="H349" s="389"/>
      <c r="I349" s="390"/>
    </row>
    <row r="351" spans="1:9" x14ac:dyDescent="0.2">
      <c r="A351" s="606" t="s">
        <v>477</v>
      </c>
      <c r="B351" s="606"/>
      <c r="C351" s="606"/>
      <c r="D351" s="606"/>
      <c r="E351" s="387"/>
      <c r="F351" s="387"/>
      <c r="G351" s="387"/>
      <c r="H351" s="387"/>
    </row>
    <row r="352" spans="1:9" x14ac:dyDescent="0.2">
      <c r="A352" s="607" t="s">
        <v>478</v>
      </c>
      <c r="B352" s="607"/>
      <c r="C352" s="607"/>
      <c r="D352" s="607"/>
      <c r="E352" s="607"/>
      <c r="F352" s="607"/>
      <c r="G352" s="607"/>
      <c r="H352" s="607"/>
    </row>
    <row r="353" spans="1:8" x14ac:dyDescent="0.2">
      <c r="A353" s="608" t="s">
        <v>479</v>
      </c>
      <c r="B353" s="608"/>
      <c r="C353" s="608"/>
      <c r="D353" s="608"/>
      <c r="E353" s="608"/>
      <c r="F353" s="608"/>
      <c r="G353" s="608"/>
      <c r="H353" s="608"/>
    </row>
    <row r="354" spans="1:8" x14ac:dyDescent="0.2">
      <c r="A354" s="597" t="s">
        <v>480</v>
      </c>
      <c r="B354" s="597"/>
      <c r="C354" s="597"/>
      <c r="D354" s="597"/>
      <c r="E354" s="597"/>
      <c r="F354" s="597"/>
      <c r="G354" s="597"/>
      <c r="H354" s="597"/>
    </row>
    <row r="355" spans="1:8" x14ac:dyDescent="0.2">
      <c r="A355" s="601" t="s">
        <v>481</v>
      </c>
      <c r="B355" s="601"/>
      <c r="C355" s="601"/>
      <c r="D355" s="601"/>
      <c r="E355" s="601"/>
      <c r="F355" s="601"/>
      <c r="G355" s="601"/>
      <c r="H355" s="601"/>
    </row>
    <row r="356" spans="1:8" x14ac:dyDescent="0.2">
      <c r="A356" s="600" t="s">
        <v>482</v>
      </c>
      <c r="B356" s="600"/>
      <c r="C356" s="600"/>
      <c r="D356" s="600"/>
      <c r="E356" s="600"/>
      <c r="F356" s="600"/>
      <c r="G356" s="600"/>
      <c r="H356" s="600"/>
    </row>
    <row r="357" spans="1:8" x14ac:dyDescent="0.2">
      <c r="A357" s="601" t="s">
        <v>483</v>
      </c>
      <c r="B357" s="601"/>
      <c r="C357" s="601"/>
      <c r="D357" s="601"/>
      <c r="E357" s="601"/>
      <c r="F357" s="601"/>
      <c r="G357" s="601"/>
      <c r="H357" s="601"/>
    </row>
    <row r="358" spans="1:8" x14ac:dyDescent="0.2">
      <c r="A358" s="602" t="s">
        <v>484</v>
      </c>
      <c r="B358" s="602"/>
      <c r="C358" s="602"/>
      <c r="D358" s="602"/>
      <c r="E358" s="602"/>
      <c r="F358" s="602"/>
      <c r="G358" s="602"/>
      <c r="H358" s="602"/>
    </row>
    <row r="359" spans="1:8" x14ac:dyDescent="0.2">
      <c r="A359" s="394"/>
    </row>
    <row r="360" spans="1:8" ht="51.75" customHeight="1" x14ac:dyDescent="0.2">
      <c r="A360" s="603" t="s">
        <v>485</v>
      </c>
      <c r="B360" s="603"/>
      <c r="C360" s="603"/>
      <c r="D360" s="603"/>
      <c r="E360" s="603"/>
      <c r="F360" s="603"/>
      <c r="G360" s="603"/>
      <c r="H360" s="603"/>
    </row>
    <row r="361" spans="1:8" ht="51.75" customHeight="1" x14ac:dyDescent="0.2">
      <c r="A361" s="596" t="s">
        <v>486</v>
      </c>
      <c r="B361" s="596"/>
      <c r="C361" s="596"/>
      <c r="D361" s="596"/>
      <c r="E361" s="596"/>
      <c r="F361" s="596"/>
      <c r="G361" s="596"/>
      <c r="H361" s="596"/>
    </row>
    <row r="362" spans="1:8" x14ac:dyDescent="0.2">
      <c r="A362" s="394"/>
    </row>
    <row r="363" spans="1:8" ht="17.25" customHeight="1" x14ac:dyDescent="0.2">
      <c r="A363" s="395" t="s">
        <v>255</v>
      </c>
    </row>
    <row r="364" spans="1:8" ht="26.25" customHeight="1" x14ac:dyDescent="0.2">
      <c r="A364" s="604" t="s">
        <v>487</v>
      </c>
      <c r="B364" s="604"/>
      <c r="C364" s="604"/>
      <c r="D364" s="604"/>
      <c r="E364" s="604"/>
      <c r="F364" s="604"/>
      <c r="G364" s="604"/>
      <c r="H364" s="604"/>
    </row>
    <row r="365" spans="1:8" ht="96.75" customHeight="1" x14ac:dyDescent="0.2">
      <c r="A365" s="599" t="s">
        <v>488</v>
      </c>
      <c r="B365" s="599"/>
      <c r="C365" s="599"/>
      <c r="D365" s="599"/>
      <c r="E365" s="599"/>
      <c r="F365" s="599"/>
      <c r="G365" s="599"/>
      <c r="H365" s="599"/>
    </row>
    <row r="366" spans="1:8" ht="57" customHeight="1" x14ac:dyDescent="0.2">
      <c r="A366" s="595" t="s">
        <v>489</v>
      </c>
      <c r="B366" s="595"/>
      <c r="C366" s="595"/>
      <c r="D366" s="595"/>
      <c r="E366" s="595"/>
      <c r="F366" s="595"/>
      <c r="G366" s="595"/>
      <c r="H366" s="595"/>
    </row>
    <row r="367" spans="1:8" x14ac:dyDescent="0.2">
      <c r="A367" s="394"/>
    </row>
    <row r="368" spans="1:8" ht="17.25" customHeight="1" x14ac:dyDescent="0.2">
      <c r="A368" s="395" t="s">
        <v>490</v>
      </c>
    </row>
    <row r="369" spans="1:9" x14ac:dyDescent="0.2">
      <c r="A369" s="598" t="s">
        <v>491</v>
      </c>
      <c r="B369" s="598"/>
      <c r="C369" s="598"/>
      <c r="D369" s="598"/>
      <c r="E369" s="598"/>
      <c r="F369" s="598"/>
      <c r="G369" s="598"/>
      <c r="H369" s="598"/>
      <c r="I369" s="396"/>
    </row>
    <row r="370" spans="1:9" x14ac:dyDescent="0.2">
      <c r="A370" s="598" t="s">
        <v>492</v>
      </c>
      <c r="B370" s="598"/>
      <c r="C370" s="598"/>
      <c r="D370" s="598"/>
      <c r="E370" s="598"/>
      <c r="F370" s="598"/>
      <c r="G370" s="598"/>
      <c r="H370" s="598"/>
      <c r="I370" s="396"/>
    </row>
    <row r="371" spans="1:9" x14ac:dyDescent="0.2">
      <c r="A371" s="598" t="s">
        <v>493</v>
      </c>
      <c r="B371" s="598"/>
      <c r="C371" s="598"/>
      <c r="D371" s="598"/>
      <c r="E371" s="598"/>
      <c r="F371" s="598"/>
      <c r="G371" s="598"/>
      <c r="H371" s="598"/>
      <c r="I371" s="396"/>
    </row>
    <row r="372" spans="1:9" ht="64.5" customHeight="1" x14ac:dyDescent="0.2">
      <c r="A372" s="598" t="s">
        <v>494</v>
      </c>
      <c r="B372" s="598"/>
      <c r="C372" s="598"/>
      <c r="D372" s="598"/>
      <c r="E372" s="598"/>
      <c r="F372" s="598"/>
      <c r="G372" s="598"/>
      <c r="H372" s="598"/>
      <c r="I372" s="396"/>
    </row>
    <row r="373" spans="1:9" ht="30" customHeight="1" x14ac:dyDescent="0.2">
      <c r="A373" s="598" t="s">
        <v>495</v>
      </c>
      <c r="B373" s="598"/>
      <c r="C373" s="598"/>
      <c r="D373" s="598"/>
      <c r="E373" s="598"/>
      <c r="F373" s="598"/>
      <c r="G373" s="598"/>
      <c r="H373" s="598"/>
      <c r="I373" s="396"/>
    </row>
    <row r="374" spans="1:9" ht="27.75" customHeight="1" x14ac:dyDescent="0.2">
      <c r="A374" s="598" t="s">
        <v>496</v>
      </c>
      <c r="B374" s="598"/>
      <c r="C374" s="598"/>
      <c r="D374" s="598"/>
      <c r="E374" s="598"/>
      <c r="F374" s="598"/>
      <c r="G374" s="598"/>
      <c r="H374" s="598"/>
      <c r="I374" s="396"/>
    </row>
    <row r="375" spans="1:9" ht="25.5" customHeight="1" x14ac:dyDescent="0.2">
      <c r="A375" s="598" t="s">
        <v>497</v>
      </c>
      <c r="B375" s="598"/>
      <c r="C375" s="598"/>
      <c r="D375" s="598"/>
      <c r="E375" s="598"/>
      <c r="F375" s="598"/>
      <c r="G375" s="598"/>
      <c r="H375" s="598"/>
      <c r="I375" s="396"/>
    </row>
    <row r="376" spans="1:9" x14ac:dyDescent="0.2">
      <c r="A376" s="598" t="s">
        <v>498</v>
      </c>
      <c r="B376" s="598"/>
      <c r="C376" s="598"/>
      <c r="D376" s="598"/>
      <c r="E376" s="598"/>
      <c r="F376" s="598"/>
      <c r="G376" s="598"/>
      <c r="H376" s="396"/>
      <c r="I376" s="396"/>
    </row>
    <row r="377" spans="1:9" x14ac:dyDescent="0.2">
      <c r="A377" s="394"/>
    </row>
    <row r="378" spans="1:9" x14ac:dyDescent="0.2">
      <c r="A378" s="395" t="s">
        <v>322</v>
      </c>
    </row>
    <row r="379" spans="1:9" x14ac:dyDescent="0.2">
      <c r="A379" s="397" t="s">
        <v>499</v>
      </c>
    </row>
    <row r="380" spans="1:9" ht="64.5" customHeight="1" x14ac:dyDescent="0.2">
      <c r="A380" s="595" t="s">
        <v>500</v>
      </c>
      <c r="B380" s="595"/>
      <c r="C380" s="595"/>
      <c r="D380" s="595"/>
      <c r="E380" s="595"/>
      <c r="F380" s="595"/>
      <c r="G380" s="595"/>
      <c r="H380" s="595"/>
    </row>
    <row r="381" spans="1:9" x14ac:dyDescent="0.2">
      <c r="A381" s="394"/>
    </row>
    <row r="382" spans="1:9" x14ac:dyDescent="0.2">
      <c r="A382" s="397" t="s">
        <v>501</v>
      </c>
    </row>
    <row r="383" spans="1:9" x14ac:dyDescent="0.2">
      <c r="A383" s="595" t="s">
        <v>502</v>
      </c>
      <c r="B383" s="595"/>
      <c r="C383" s="595"/>
      <c r="D383" s="595"/>
      <c r="E383" s="595"/>
      <c r="F383" s="595"/>
      <c r="G383" s="595"/>
      <c r="H383" s="595"/>
    </row>
    <row r="384" spans="1:9" ht="48.75" customHeight="1" x14ac:dyDescent="0.2">
      <c r="A384" s="595" t="s">
        <v>503</v>
      </c>
      <c r="B384" s="595"/>
      <c r="C384" s="595"/>
      <c r="D384" s="595"/>
      <c r="E384" s="595"/>
      <c r="F384" s="595"/>
      <c r="G384" s="595"/>
      <c r="H384" s="595"/>
    </row>
    <row r="385" spans="1:8" ht="26.25" customHeight="1" x14ac:dyDescent="0.2">
      <c r="A385" s="595" t="s">
        <v>504</v>
      </c>
      <c r="B385" s="595"/>
      <c r="C385" s="595"/>
      <c r="D385" s="595"/>
      <c r="E385" s="595"/>
      <c r="F385" s="595"/>
      <c r="G385" s="595"/>
      <c r="H385" s="595"/>
    </row>
    <row r="386" spans="1:8" ht="17.25" customHeight="1" x14ac:dyDescent="0.2">
      <c r="A386" s="595" t="s">
        <v>505</v>
      </c>
      <c r="B386" s="595"/>
      <c r="C386" s="595"/>
      <c r="D386" s="595"/>
      <c r="E386" s="595"/>
      <c r="F386" s="595"/>
      <c r="G386" s="595"/>
      <c r="H386" s="595"/>
    </row>
    <row r="387" spans="1:8" x14ac:dyDescent="0.2">
      <c r="A387" s="394"/>
    </row>
    <row r="388" spans="1:8" ht="38.25" customHeight="1" x14ac:dyDescent="0.2">
      <c r="A388" s="606" t="s">
        <v>506</v>
      </c>
      <c r="B388" s="606"/>
    </row>
    <row r="389" spans="1:8" x14ac:dyDescent="0.2">
      <c r="A389" s="595" t="s">
        <v>507</v>
      </c>
      <c r="B389" s="595"/>
      <c r="C389" s="595"/>
      <c r="D389" s="595"/>
      <c r="E389" s="595"/>
      <c r="F389" s="595"/>
      <c r="G389" s="595"/>
      <c r="H389" s="595"/>
    </row>
    <row r="390" spans="1:8" x14ac:dyDescent="0.2">
      <c r="A390" s="595" t="s">
        <v>508</v>
      </c>
      <c r="B390" s="595"/>
      <c r="C390" s="595"/>
      <c r="D390" s="595"/>
      <c r="E390" s="595"/>
      <c r="F390" s="595"/>
      <c r="G390" s="595"/>
      <c r="H390" s="595"/>
    </row>
    <row r="391" spans="1:8" x14ac:dyDescent="0.2">
      <c r="A391" s="394"/>
    </row>
    <row r="392" spans="1:8" ht="38.25" customHeight="1" x14ac:dyDescent="0.2">
      <c r="A392" s="606" t="s">
        <v>509</v>
      </c>
      <c r="B392" s="606"/>
    </row>
    <row r="393" spans="1:8" x14ac:dyDescent="0.2">
      <c r="A393" s="397" t="s">
        <v>510</v>
      </c>
    </row>
    <row r="394" spans="1:8" x14ac:dyDescent="0.2">
      <c r="A394" s="595" t="s">
        <v>511</v>
      </c>
      <c r="B394" s="595"/>
      <c r="C394" s="595"/>
      <c r="D394" s="595"/>
      <c r="E394" s="595"/>
      <c r="F394" s="595"/>
      <c r="G394" s="595"/>
      <c r="H394" s="595"/>
    </row>
    <row r="395" spans="1:8" x14ac:dyDescent="0.2">
      <c r="A395" s="394"/>
    </row>
    <row r="396" spans="1:8" x14ac:dyDescent="0.2">
      <c r="A396" s="397" t="s">
        <v>512</v>
      </c>
    </row>
    <row r="397" spans="1:8" x14ac:dyDescent="0.2">
      <c r="A397" s="595" t="s">
        <v>513</v>
      </c>
      <c r="B397" s="595"/>
      <c r="C397" s="595"/>
      <c r="D397" s="595"/>
      <c r="E397" s="595"/>
      <c r="F397" s="595"/>
      <c r="G397" s="595"/>
      <c r="H397" s="595"/>
    </row>
    <row r="398" spans="1:8" x14ac:dyDescent="0.2">
      <c r="A398" s="394"/>
    </row>
    <row r="399" spans="1:8" ht="25.5" customHeight="1" x14ac:dyDescent="0.2">
      <c r="A399" s="606" t="s">
        <v>514</v>
      </c>
      <c r="B399" s="606"/>
    </row>
    <row r="400" spans="1:8" ht="54.75" customHeight="1" x14ac:dyDescent="0.2">
      <c r="A400" s="596" t="s">
        <v>515</v>
      </c>
      <c r="B400" s="596"/>
      <c r="C400" s="596"/>
      <c r="D400" s="596"/>
      <c r="E400" s="596"/>
      <c r="F400" s="596"/>
      <c r="G400" s="596"/>
      <c r="H400" s="596"/>
    </row>
    <row r="401" spans="1:8" ht="29.25" customHeight="1" x14ac:dyDescent="0.2">
      <c r="A401" s="597" t="s">
        <v>516</v>
      </c>
      <c r="B401" s="597"/>
      <c r="C401" s="597"/>
      <c r="D401" s="597"/>
      <c r="E401" s="597"/>
      <c r="F401" s="597"/>
      <c r="G401" s="597"/>
      <c r="H401" s="597"/>
    </row>
    <row r="402" spans="1:8" ht="24" customHeight="1" x14ac:dyDescent="0.2">
      <c r="A402" s="597" t="s">
        <v>517</v>
      </c>
      <c r="B402" s="597"/>
      <c r="C402" s="597"/>
      <c r="D402" s="597"/>
      <c r="E402" s="597"/>
      <c r="F402" s="597"/>
      <c r="G402" s="597"/>
      <c r="H402" s="597"/>
    </row>
    <row r="403" spans="1:8" ht="18" customHeight="1" x14ac:dyDescent="0.2">
      <c r="A403" s="597" t="s">
        <v>518</v>
      </c>
      <c r="B403" s="597"/>
      <c r="C403" s="597"/>
      <c r="D403" s="597"/>
      <c r="E403" s="597"/>
      <c r="F403" s="597"/>
      <c r="G403" s="597"/>
      <c r="H403" s="597"/>
    </row>
    <row r="404" spans="1:8" ht="18" customHeight="1" x14ac:dyDescent="0.2">
      <c r="A404" s="597" t="s">
        <v>519</v>
      </c>
      <c r="B404" s="597"/>
      <c r="C404" s="597"/>
      <c r="D404" s="597"/>
      <c r="E404" s="597"/>
      <c r="F404" s="597"/>
      <c r="G404" s="597"/>
      <c r="H404" s="597"/>
    </row>
    <row r="405" spans="1:8" ht="22.5" customHeight="1" x14ac:dyDescent="0.2">
      <c r="A405" s="595" t="s">
        <v>520</v>
      </c>
      <c r="B405" s="595"/>
      <c r="C405" s="595"/>
      <c r="D405" s="595"/>
      <c r="E405" s="595"/>
      <c r="F405" s="595"/>
      <c r="G405" s="595"/>
      <c r="H405" s="595"/>
    </row>
    <row r="406" spans="1:8" x14ac:dyDescent="0.2">
      <c r="A406" s="398"/>
    </row>
    <row r="407" spans="1:8" x14ac:dyDescent="0.2">
      <c r="A407" s="398"/>
    </row>
    <row r="408" spans="1:8" x14ac:dyDescent="0.2">
      <c r="A408" s="398"/>
    </row>
  </sheetData>
  <mergeCells count="40">
    <mergeCell ref="A355:H355"/>
    <mergeCell ref="A356:H356"/>
    <mergeCell ref="A357:H357"/>
    <mergeCell ref="A358:H358"/>
    <mergeCell ref="A324:D324"/>
    <mergeCell ref="A351:D351"/>
    <mergeCell ref="A352:H352"/>
    <mergeCell ref="A353:H353"/>
    <mergeCell ref="A354:H354"/>
    <mergeCell ref="A385:H385"/>
    <mergeCell ref="A360:H360"/>
    <mergeCell ref="A380:H380"/>
    <mergeCell ref="A364:H364"/>
    <mergeCell ref="A365:H365"/>
    <mergeCell ref="A366:H366"/>
    <mergeCell ref="A369:H369"/>
    <mergeCell ref="A370:H370"/>
    <mergeCell ref="A371:H371"/>
    <mergeCell ref="A372:H372"/>
    <mergeCell ref="A373:H373"/>
    <mergeCell ref="A361:H361"/>
    <mergeCell ref="A374:H374"/>
    <mergeCell ref="A375:H375"/>
    <mergeCell ref="A376:G376"/>
    <mergeCell ref="A383:H383"/>
    <mergeCell ref="A384:H384"/>
    <mergeCell ref="A404:H404"/>
    <mergeCell ref="A405:H405"/>
    <mergeCell ref="A388:B388"/>
    <mergeCell ref="A392:B392"/>
    <mergeCell ref="A399:B399"/>
    <mergeCell ref="A394:H394"/>
    <mergeCell ref="A397:H397"/>
    <mergeCell ref="A400:H400"/>
    <mergeCell ref="A401:H401"/>
    <mergeCell ref="A402:H402"/>
    <mergeCell ref="A403:H403"/>
    <mergeCell ref="A390:H390"/>
    <mergeCell ref="A386:H386"/>
    <mergeCell ref="A389:H389"/>
  </mergeCells>
  <hyperlinks>
    <hyperlink ref="A8" location="Sommaire!A1" display="Sommaire"/>
    <hyperlink ref="C8" location="IRIS!A363" display="Défini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3:AL45"/>
  <sheetViews>
    <sheetView showGridLines="0" topLeftCell="A13" zoomScaleNormal="100" zoomScaleSheetLayoutView="90" workbookViewId="0">
      <selection activeCell="D40" sqref="D40"/>
    </sheetView>
  </sheetViews>
  <sheetFormatPr baseColWidth="10" defaultColWidth="11.42578125" defaultRowHeight="12.75" x14ac:dyDescent="0.2"/>
  <cols>
    <col min="1" max="1" width="21.140625" style="4" bestFit="1" customWidth="1"/>
    <col min="2" max="2" width="12.85546875" style="4" customWidth="1"/>
    <col min="3" max="3" width="14" style="4" customWidth="1"/>
    <col min="4" max="4" width="15.42578125" style="107" customWidth="1"/>
    <col min="5" max="6" width="14" style="4" customWidth="1"/>
    <col min="7" max="8" width="11.28515625" style="4" customWidth="1"/>
    <col min="9" max="14" width="14" style="4" customWidth="1"/>
    <col min="15" max="15" width="11.42578125" style="4"/>
    <col min="16" max="16" width="16.85546875" style="4" customWidth="1"/>
    <col min="17" max="17" width="18.28515625" style="4" customWidth="1"/>
    <col min="18" max="18" width="17.7109375" style="4" customWidth="1"/>
    <col min="19" max="25" width="17.85546875" style="4" customWidth="1"/>
    <col min="26" max="35" width="13.7109375" style="4" customWidth="1"/>
    <col min="36" max="36" width="17.85546875" style="4" customWidth="1"/>
    <col min="37" max="37" width="16.140625" style="4" customWidth="1"/>
    <col min="38" max="16384" width="11.42578125" style="4"/>
  </cols>
  <sheetData>
    <row r="3" spans="1:37" x14ac:dyDescent="0.2">
      <c r="B3" s="425" t="s">
        <v>307</v>
      </c>
      <c r="C3" s="425"/>
      <c r="D3" s="425"/>
      <c r="E3" s="425"/>
      <c r="F3" s="425"/>
      <c r="G3" s="425"/>
      <c r="H3" s="425"/>
      <c r="I3" s="425"/>
      <c r="J3" s="425"/>
      <c r="K3" s="425"/>
      <c r="L3" s="425"/>
      <c r="M3" s="425"/>
      <c r="N3" s="425"/>
      <c r="O3" s="425"/>
      <c r="P3" s="425" t="str">
        <f>B3</f>
        <v>LES ALLOCATAIRES DE LA CAF DE LA REUNION EN 2019</v>
      </c>
      <c r="Q3" s="425"/>
      <c r="R3" s="425"/>
      <c r="S3" s="425"/>
      <c r="T3" s="425"/>
      <c r="U3" s="425"/>
      <c r="V3" s="425"/>
      <c r="W3" s="425"/>
      <c r="X3" s="425"/>
      <c r="Y3" s="425"/>
      <c r="Z3" s="425" t="str">
        <f>B3</f>
        <v>LES ALLOCATAIRES DE LA CAF DE LA REUNION EN 2019</v>
      </c>
      <c r="AA3" s="425"/>
      <c r="AB3" s="425"/>
      <c r="AC3" s="425"/>
      <c r="AD3" s="425"/>
      <c r="AE3" s="425"/>
      <c r="AF3" s="425"/>
      <c r="AG3" s="425"/>
      <c r="AH3" s="425"/>
      <c r="AI3" s="425"/>
      <c r="AJ3" s="425"/>
      <c r="AK3" s="425"/>
    </row>
    <row r="4" spans="1:37" x14ac:dyDescent="0.2">
      <c r="B4" s="107"/>
      <c r="C4" s="107"/>
      <c r="E4" s="107"/>
      <c r="F4" s="107"/>
      <c r="G4" s="107"/>
      <c r="H4" s="107"/>
      <c r="I4" s="107"/>
      <c r="J4" s="107"/>
      <c r="K4" s="107"/>
      <c r="L4" s="107"/>
      <c r="M4" s="107"/>
      <c r="N4" s="107"/>
      <c r="O4" s="107"/>
      <c r="Q4" s="310"/>
      <c r="R4" s="310"/>
      <c r="S4" s="310"/>
      <c r="T4" s="310"/>
      <c r="U4" s="310"/>
      <c r="V4" s="310"/>
      <c r="W4" s="310"/>
      <c r="X4" s="310"/>
    </row>
    <row r="5" spans="1:37" x14ac:dyDescent="0.2">
      <c r="C5" s="424" t="s">
        <v>108</v>
      </c>
      <c r="D5" s="424"/>
      <c r="E5" s="424"/>
      <c r="F5" s="424"/>
      <c r="G5" s="424"/>
      <c r="H5" s="424"/>
      <c r="I5" s="424"/>
      <c r="J5" s="424"/>
      <c r="K5" s="424"/>
      <c r="L5" s="424"/>
      <c r="M5" s="424"/>
      <c r="N5" s="13"/>
      <c r="O5" s="13"/>
      <c r="P5" s="310"/>
      <c r="Q5" s="424" t="s">
        <v>108</v>
      </c>
      <c r="R5" s="424"/>
      <c r="S5" s="424"/>
      <c r="T5" s="424"/>
      <c r="U5" s="424"/>
      <c r="V5" s="424"/>
      <c r="W5" s="424"/>
      <c r="X5" s="424"/>
      <c r="Y5" s="13"/>
      <c r="Z5" s="107"/>
      <c r="AA5" s="424" t="s">
        <v>108</v>
      </c>
      <c r="AB5" s="424"/>
      <c r="AC5" s="424"/>
      <c r="AD5" s="424"/>
      <c r="AE5" s="424"/>
      <c r="AF5" s="424"/>
      <c r="AG5" s="424"/>
      <c r="AH5" s="424"/>
      <c r="AI5" s="424"/>
      <c r="AJ5" s="424"/>
    </row>
    <row r="6" spans="1:37" s="107" customFormat="1" x14ac:dyDescent="0.2">
      <c r="B6" s="13"/>
      <c r="C6" s="424"/>
      <c r="D6" s="424"/>
      <c r="E6" s="424"/>
      <c r="F6" s="424"/>
      <c r="G6" s="424"/>
      <c r="H6" s="424"/>
      <c r="I6" s="424"/>
      <c r="J6" s="424"/>
      <c r="K6" s="424"/>
      <c r="L6" s="424"/>
      <c r="M6" s="424"/>
      <c r="N6" s="13"/>
      <c r="O6" s="13"/>
      <c r="P6" s="13"/>
      <c r="Q6" s="424"/>
      <c r="R6" s="424"/>
      <c r="S6" s="424"/>
      <c r="T6" s="424"/>
      <c r="U6" s="424"/>
      <c r="V6" s="424"/>
      <c r="W6" s="424"/>
      <c r="X6" s="424"/>
      <c r="Y6" s="13"/>
      <c r="AA6" s="424"/>
      <c r="AB6" s="424"/>
      <c r="AC6" s="424"/>
      <c r="AD6" s="424"/>
      <c r="AE6" s="424"/>
      <c r="AF6" s="424"/>
      <c r="AG6" s="424"/>
      <c r="AH6" s="424"/>
      <c r="AI6" s="424"/>
      <c r="AJ6" s="424"/>
    </row>
    <row r="9" spans="1:37" x14ac:dyDescent="0.2">
      <c r="A9" s="68" t="s">
        <v>169</v>
      </c>
    </row>
    <row r="11" spans="1:37" ht="13.5" thickBot="1" x14ac:dyDescent="0.25">
      <c r="A11" s="5"/>
      <c r="B11" s="5"/>
      <c r="C11" s="5"/>
      <c r="D11" s="5"/>
      <c r="E11" s="5"/>
      <c r="F11" s="5"/>
      <c r="G11" s="5"/>
      <c r="H11" s="5"/>
      <c r="I11" s="5"/>
      <c r="J11" s="5"/>
      <c r="K11" s="5"/>
      <c r="L11" s="5"/>
      <c r="M11" s="5"/>
      <c r="N11" s="5"/>
    </row>
    <row r="12" spans="1:37" ht="21" customHeight="1" thickTop="1" thickBot="1" x14ac:dyDescent="0.25">
      <c r="A12" s="450" t="s">
        <v>35</v>
      </c>
      <c r="B12" s="452" t="s">
        <v>97</v>
      </c>
      <c r="C12" s="452" t="s">
        <v>240</v>
      </c>
      <c r="D12" s="452" t="s">
        <v>239</v>
      </c>
      <c r="E12" s="440" t="s">
        <v>166</v>
      </c>
      <c r="F12" s="441"/>
      <c r="G12" s="444" t="s">
        <v>37</v>
      </c>
      <c r="H12" s="445"/>
      <c r="I12" s="445"/>
      <c r="J12" s="445"/>
      <c r="K12" s="445"/>
      <c r="L12" s="445"/>
      <c r="M12" s="445"/>
      <c r="N12" s="445"/>
      <c r="O12" s="446"/>
      <c r="P12" s="459" t="s">
        <v>84</v>
      </c>
      <c r="Q12" s="460"/>
      <c r="R12" s="461"/>
      <c r="S12" s="463" t="s">
        <v>85</v>
      </c>
      <c r="T12" s="464"/>
      <c r="U12" s="464"/>
      <c r="V12" s="464"/>
      <c r="W12" s="464"/>
      <c r="X12" s="464"/>
      <c r="Y12" s="465"/>
      <c r="Z12" s="463" t="s">
        <v>88</v>
      </c>
      <c r="AA12" s="464"/>
      <c r="AB12" s="464"/>
      <c r="AC12" s="464"/>
      <c r="AD12" s="465"/>
      <c r="AE12" s="463" t="s">
        <v>4</v>
      </c>
      <c r="AF12" s="464"/>
      <c r="AG12" s="464"/>
      <c r="AH12" s="464"/>
      <c r="AI12" s="465"/>
      <c r="AJ12" s="459" t="s">
        <v>271</v>
      </c>
      <c r="AK12" s="461"/>
    </row>
    <row r="13" spans="1:37" ht="22.5" customHeight="1" thickTop="1" thickBot="1" x14ac:dyDescent="0.25">
      <c r="A13" s="451"/>
      <c r="B13" s="453"/>
      <c r="C13" s="453"/>
      <c r="D13" s="453"/>
      <c r="E13" s="442"/>
      <c r="F13" s="443"/>
      <c r="G13" s="466" t="s">
        <v>38</v>
      </c>
      <c r="H13" s="467"/>
      <c r="I13" s="437" t="s">
        <v>39</v>
      </c>
      <c r="J13" s="438"/>
      <c r="K13" s="439"/>
      <c r="L13" s="447" t="s">
        <v>40</v>
      </c>
      <c r="M13" s="437" t="s">
        <v>41</v>
      </c>
      <c r="N13" s="438"/>
      <c r="O13" s="439"/>
      <c r="P13" s="457" t="s">
        <v>89</v>
      </c>
      <c r="Q13" s="433" t="s">
        <v>168</v>
      </c>
      <c r="R13" s="455" t="s">
        <v>83</v>
      </c>
      <c r="S13" s="457" t="s">
        <v>213</v>
      </c>
      <c r="T13" s="435" t="s">
        <v>269</v>
      </c>
      <c r="U13" s="433" t="s">
        <v>74</v>
      </c>
      <c r="V13" s="433" t="s">
        <v>75</v>
      </c>
      <c r="W13" s="433" t="s">
        <v>76</v>
      </c>
      <c r="X13" s="433" t="s">
        <v>77</v>
      </c>
      <c r="Y13" s="455" t="s">
        <v>78</v>
      </c>
      <c r="Z13" s="457" t="s">
        <v>79</v>
      </c>
      <c r="AA13" s="433" t="s">
        <v>80</v>
      </c>
      <c r="AB13" s="433" t="s">
        <v>82</v>
      </c>
      <c r="AC13" s="433" t="s">
        <v>81</v>
      </c>
      <c r="AD13" s="455" t="s">
        <v>171</v>
      </c>
      <c r="AE13" s="426" t="s">
        <v>6</v>
      </c>
      <c r="AF13" s="430" t="s">
        <v>7</v>
      </c>
      <c r="AG13" s="432" t="s">
        <v>295</v>
      </c>
      <c r="AH13" s="430" t="s">
        <v>8</v>
      </c>
      <c r="AI13" s="428" t="s">
        <v>9</v>
      </c>
      <c r="AJ13" s="457" t="s">
        <v>272</v>
      </c>
      <c r="AK13" s="455" t="s">
        <v>273</v>
      </c>
    </row>
    <row r="14" spans="1:37" ht="29.25" customHeight="1" thickTop="1" thickBot="1" x14ac:dyDescent="0.25">
      <c r="A14" s="451"/>
      <c r="B14" s="454"/>
      <c r="C14" s="454"/>
      <c r="D14" s="454"/>
      <c r="E14" s="33" t="s">
        <v>67</v>
      </c>
      <c r="F14" s="29" t="s">
        <v>68</v>
      </c>
      <c r="G14" s="274" t="s">
        <v>70</v>
      </c>
      <c r="H14" s="275" t="s">
        <v>69</v>
      </c>
      <c r="I14" s="273" t="s">
        <v>71</v>
      </c>
      <c r="J14" s="271" t="s">
        <v>72</v>
      </c>
      <c r="K14" s="272" t="s">
        <v>73</v>
      </c>
      <c r="L14" s="448"/>
      <c r="M14" s="273" t="s">
        <v>71</v>
      </c>
      <c r="N14" s="271" t="s">
        <v>72</v>
      </c>
      <c r="O14" s="272" t="s">
        <v>73</v>
      </c>
      <c r="P14" s="458"/>
      <c r="Q14" s="434"/>
      <c r="R14" s="456"/>
      <c r="S14" s="462"/>
      <c r="T14" s="436"/>
      <c r="U14" s="434"/>
      <c r="V14" s="434"/>
      <c r="W14" s="434"/>
      <c r="X14" s="434"/>
      <c r="Y14" s="456"/>
      <c r="Z14" s="458"/>
      <c r="AA14" s="434"/>
      <c r="AB14" s="434"/>
      <c r="AC14" s="434"/>
      <c r="AD14" s="456"/>
      <c r="AE14" s="427"/>
      <c r="AF14" s="431"/>
      <c r="AG14" s="431"/>
      <c r="AH14" s="431"/>
      <c r="AI14" s="429"/>
      <c r="AJ14" s="458"/>
      <c r="AK14" s="456"/>
    </row>
    <row r="15" spans="1:37" ht="13.5" thickTop="1" x14ac:dyDescent="0.2">
      <c r="A15" s="34" t="s">
        <v>42</v>
      </c>
      <c r="B15" s="234">
        <v>4168</v>
      </c>
      <c r="C15" s="234">
        <v>9854</v>
      </c>
      <c r="D15" s="234">
        <v>4137</v>
      </c>
      <c r="E15" s="235">
        <v>1480</v>
      </c>
      <c r="F15" s="236">
        <v>2688</v>
      </c>
      <c r="G15" s="235">
        <v>978</v>
      </c>
      <c r="H15" s="236">
        <v>717</v>
      </c>
      <c r="I15" s="235">
        <v>536</v>
      </c>
      <c r="J15" s="237">
        <v>350</v>
      </c>
      <c r="K15" s="236">
        <v>179</v>
      </c>
      <c r="L15" s="234">
        <v>217</v>
      </c>
      <c r="M15" s="235">
        <v>454</v>
      </c>
      <c r="N15" s="237">
        <v>509</v>
      </c>
      <c r="O15" s="236">
        <v>228</v>
      </c>
      <c r="P15" s="235">
        <v>1413</v>
      </c>
      <c r="Q15" s="237">
        <v>2638</v>
      </c>
      <c r="R15" s="236">
        <v>117</v>
      </c>
      <c r="S15" s="264">
        <v>23</v>
      </c>
      <c r="T15" s="237">
        <v>237</v>
      </c>
      <c r="U15" s="237">
        <v>511</v>
      </c>
      <c r="V15" s="237">
        <v>1112</v>
      </c>
      <c r="W15" s="237">
        <v>960</v>
      </c>
      <c r="X15" s="237">
        <v>845</v>
      </c>
      <c r="Y15" s="261">
        <v>480</v>
      </c>
      <c r="Z15" s="237">
        <v>1614</v>
      </c>
      <c r="AA15" s="237">
        <v>984</v>
      </c>
      <c r="AB15" s="237">
        <v>226</v>
      </c>
      <c r="AC15" s="237">
        <v>22</v>
      </c>
      <c r="AD15" s="237">
        <v>1322</v>
      </c>
      <c r="AE15" s="237">
        <v>4045</v>
      </c>
      <c r="AF15" s="237">
        <v>23</v>
      </c>
      <c r="AG15" s="237">
        <v>97</v>
      </c>
      <c r="AH15" s="475" t="s">
        <v>311</v>
      </c>
      <c r="AI15" s="476"/>
      <c r="AJ15" s="235">
        <v>4139</v>
      </c>
      <c r="AK15" s="236">
        <v>29</v>
      </c>
    </row>
    <row r="16" spans="1:37" x14ac:dyDescent="0.2">
      <c r="A16" s="35" t="s">
        <v>51</v>
      </c>
      <c r="B16" s="245">
        <v>1870</v>
      </c>
      <c r="C16" s="245">
        <v>4995</v>
      </c>
      <c r="D16" s="245">
        <v>2264</v>
      </c>
      <c r="E16" s="238">
        <v>647</v>
      </c>
      <c r="F16" s="239">
        <v>1223</v>
      </c>
      <c r="G16" s="238">
        <v>382</v>
      </c>
      <c r="H16" s="239">
        <v>241</v>
      </c>
      <c r="I16" s="238">
        <v>212</v>
      </c>
      <c r="J16" s="240">
        <v>154</v>
      </c>
      <c r="K16" s="239">
        <v>106</v>
      </c>
      <c r="L16" s="245">
        <v>127</v>
      </c>
      <c r="M16" s="238">
        <v>211</v>
      </c>
      <c r="N16" s="240">
        <v>253</v>
      </c>
      <c r="O16" s="239">
        <v>184</v>
      </c>
      <c r="P16" s="238">
        <v>777</v>
      </c>
      <c r="Q16" s="240">
        <v>1056</v>
      </c>
      <c r="R16" s="239">
        <v>37</v>
      </c>
      <c r="S16" s="265">
        <v>14</v>
      </c>
      <c r="T16" s="240">
        <v>123</v>
      </c>
      <c r="U16" s="240">
        <v>226</v>
      </c>
      <c r="V16" s="240">
        <v>521</v>
      </c>
      <c r="W16" s="240">
        <v>481</v>
      </c>
      <c r="X16" s="240">
        <v>333</v>
      </c>
      <c r="Y16" s="262">
        <v>172</v>
      </c>
      <c r="Z16" s="240">
        <v>770</v>
      </c>
      <c r="AA16" s="240">
        <v>440</v>
      </c>
      <c r="AB16" s="240">
        <v>75</v>
      </c>
      <c r="AC16" s="240">
        <v>8</v>
      </c>
      <c r="AD16" s="240">
        <v>577</v>
      </c>
      <c r="AE16" s="240">
        <v>1820</v>
      </c>
      <c r="AF16" s="240">
        <v>13</v>
      </c>
      <c r="AG16" s="240">
        <v>37</v>
      </c>
      <c r="AH16" s="324">
        <v>0</v>
      </c>
      <c r="AI16" s="325">
        <v>0</v>
      </c>
      <c r="AJ16" s="470">
        <v>1870</v>
      </c>
      <c r="AK16" s="471"/>
    </row>
    <row r="17" spans="1:38" x14ac:dyDescent="0.2">
      <c r="A17" s="35" t="s">
        <v>52</v>
      </c>
      <c r="B17" s="245">
        <v>2416</v>
      </c>
      <c r="C17" s="245">
        <v>5815</v>
      </c>
      <c r="D17" s="245">
        <v>2291</v>
      </c>
      <c r="E17" s="238">
        <v>995</v>
      </c>
      <c r="F17" s="239">
        <v>1421</v>
      </c>
      <c r="G17" s="238">
        <v>653</v>
      </c>
      <c r="H17" s="239">
        <v>322</v>
      </c>
      <c r="I17" s="238">
        <v>224</v>
      </c>
      <c r="J17" s="240">
        <v>149</v>
      </c>
      <c r="K17" s="239">
        <v>78</v>
      </c>
      <c r="L17" s="245">
        <v>205</v>
      </c>
      <c r="M17" s="238">
        <v>318</v>
      </c>
      <c r="N17" s="240">
        <v>287</v>
      </c>
      <c r="O17" s="239">
        <v>180</v>
      </c>
      <c r="P17" s="238">
        <v>992</v>
      </c>
      <c r="Q17" s="240">
        <v>1365</v>
      </c>
      <c r="R17" s="239">
        <v>59</v>
      </c>
      <c r="S17" s="265">
        <v>17</v>
      </c>
      <c r="T17" s="240">
        <v>149</v>
      </c>
      <c r="U17" s="240">
        <v>337</v>
      </c>
      <c r="V17" s="240">
        <v>608</v>
      </c>
      <c r="W17" s="240">
        <v>534</v>
      </c>
      <c r="X17" s="240">
        <v>518</v>
      </c>
      <c r="Y17" s="262">
        <v>253</v>
      </c>
      <c r="Z17" s="240">
        <v>724</v>
      </c>
      <c r="AA17" s="240">
        <v>664</v>
      </c>
      <c r="AB17" s="240">
        <v>69</v>
      </c>
      <c r="AC17" s="240">
        <v>5</v>
      </c>
      <c r="AD17" s="240">
        <v>954</v>
      </c>
      <c r="AE17" s="240">
        <v>2355</v>
      </c>
      <c r="AF17" s="240">
        <v>44</v>
      </c>
      <c r="AG17" s="240">
        <v>17</v>
      </c>
      <c r="AH17" s="324">
        <v>0</v>
      </c>
      <c r="AI17" s="325">
        <v>0</v>
      </c>
      <c r="AJ17" s="238">
        <v>2405</v>
      </c>
      <c r="AK17" s="239">
        <v>11</v>
      </c>
      <c r="AL17" s="323"/>
    </row>
    <row r="18" spans="1:38" x14ac:dyDescent="0.2">
      <c r="A18" s="35" t="s">
        <v>53</v>
      </c>
      <c r="B18" s="245">
        <v>18830</v>
      </c>
      <c r="C18" s="245">
        <v>47141</v>
      </c>
      <c r="D18" s="245">
        <v>20745</v>
      </c>
      <c r="E18" s="238">
        <v>6493</v>
      </c>
      <c r="F18" s="239">
        <v>12337</v>
      </c>
      <c r="G18" s="238">
        <v>4191</v>
      </c>
      <c r="H18" s="239">
        <v>3152</v>
      </c>
      <c r="I18" s="238">
        <v>2273</v>
      </c>
      <c r="J18" s="240">
        <v>1488</v>
      </c>
      <c r="K18" s="239">
        <v>1316</v>
      </c>
      <c r="L18" s="245">
        <v>1143</v>
      </c>
      <c r="M18" s="238">
        <v>2095</v>
      </c>
      <c r="N18" s="240">
        <v>1995</v>
      </c>
      <c r="O18" s="239">
        <v>1177</v>
      </c>
      <c r="P18" s="238">
        <v>6495</v>
      </c>
      <c r="Q18" s="240">
        <v>11857</v>
      </c>
      <c r="R18" s="239">
        <v>478</v>
      </c>
      <c r="S18" s="265">
        <v>147</v>
      </c>
      <c r="T18" s="240">
        <v>1180</v>
      </c>
      <c r="U18" s="240">
        <v>2409</v>
      </c>
      <c r="V18" s="240">
        <v>4877</v>
      </c>
      <c r="W18" s="240">
        <v>4356</v>
      </c>
      <c r="X18" s="240">
        <v>3664</v>
      </c>
      <c r="Y18" s="262">
        <v>2197</v>
      </c>
      <c r="Z18" s="240">
        <v>6574</v>
      </c>
      <c r="AA18" s="240">
        <v>4207</v>
      </c>
      <c r="AB18" s="240">
        <v>962</v>
      </c>
      <c r="AC18" s="240">
        <v>96</v>
      </c>
      <c r="AD18" s="240">
        <v>6991</v>
      </c>
      <c r="AE18" s="240">
        <v>18496</v>
      </c>
      <c r="AF18" s="240">
        <v>31</v>
      </c>
      <c r="AG18" s="240">
        <v>280</v>
      </c>
      <c r="AH18" s="324">
        <v>14</v>
      </c>
      <c r="AI18" s="325">
        <v>9</v>
      </c>
      <c r="AJ18" s="238">
        <v>18442</v>
      </c>
      <c r="AK18" s="239">
        <v>388</v>
      </c>
    </row>
    <row r="19" spans="1:38" x14ac:dyDescent="0.2">
      <c r="A19" s="35" t="s">
        <v>54</v>
      </c>
      <c r="B19" s="245">
        <v>13200</v>
      </c>
      <c r="C19" s="245">
        <v>31830</v>
      </c>
      <c r="D19" s="245">
        <v>13914</v>
      </c>
      <c r="E19" s="238">
        <v>4773</v>
      </c>
      <c r="F19" s="239">
        <v>8427</v>
      </c>
      <c r="G19" s="238">
        <v>3429</v>
      </c>
      <c r="H19" s="239">
        <v>2222</v>
      </c>
      <c r="I19" s="238">
        <v>1542</v>
      </c>
      <c r="J19" s="240">
        <v>1062</v>
      </c>
      <c r="K19" s="239">
        <v>973</v>
      </c>
      <c r="L19" s="245">
        <v>706</v>
      </c>
      <c r="M19" s="238">
        <v>1228</v>
      </c>
      <c r="N19" s="240">
        <v>1276</v>
      </c>
      <c r="O19" s="239">
        <v>762</v>
      </c>
      <c r="P19" s="238">
        <v>4009</v>
      </c>
      <c r="Q19" s="240">
        <v>8872</v>
      </c>
      <c r="R19" s="239">
        <v>319</v>
      </c>
      <c r="S19" s="265">
        <v>141</v>
      </c>
      <c r="T19" s="240">
        <v>913</v>
      </c>
      <c r="U19" s="240">
        <v>1744</v>
      </c>
      <c r="V19" s="240">
        <v>3341</v>
      </c>
      <c r="W19" s="240">
        <v>2953</v>
      </c>
      <c r="X19" s="240">
        <v>2577</v>
      </c>
      <c r="Y19" s="262">
        <v>1531</v>
      </c>
      <c r="Z19" s="240">
        <v>4170</v>
      </c>
      <c r="AA19" s="240">
        <v>2846</v>
      </c>
      <c r="AB19" s="240">
        <v>655</v>
      </c>
      <c r="AC19" s="240">
        <v>118</v>
      </c>
      <c r="AD19" s="240">
        <v>5411</v>
      </c>
      <c r="AE19" s="240">
        <v>12919</v>
      </c>
      <c r="AF19" s="240">
        <v>60</v>
      </c>
      <c r="AG19" s="240">
        <v>200</v>
      </c>
      <c r="AH19" s="324">
        <v>10</v>
      </c>
      <c r="AI19" s="325">
        <v>11</v>
      </c>
      <c r="AJ19" s="238">
        <v>13028</v>
      </c>
      <c r="AK19" s="239">
        <v>172</v>
      </c>
    </row>
    <row r="20" spans="1:38" x14ac:dyDescent="0.2">
      <c r="A20" s="35" t="s">
        <v>63</v>
      </c>
      <c r="B20" s="245">
        <v>2121</v>
      </c>
      <c r="C20" s="245">
        <v>5062</v>
      </c>
      <c r="D20" s="245">
        <v>2020</v>
      </c>
      <c r="E20" s="238">
        <v>841</v>
      </c>
      <c r="F20" s="239">
        <v>1280</v>
      </c>
      <c r="G20" s="238">
        <v>557</v>
      </c>
      <c r="H20" s="239">
        <v>296</v>
      </c>
      <c r="I20" s="238">
        <v>249</v>
      </c>
      <c r="J20" s="240">
        <v>139</v>
      </c>
      <c r="K20" s="239">
        <v>86</v>
      </c>
      <c r="L20" s="245">
        <v>148</v>
      </c>
      <c r="M20" s="238">
        <v>300</v>
      </c>
      <c r="N20" s="240">
        <v>200</v>
      </c>
      <c r="O20" s="239">
        <v>146</v>
      </c>
      <c r="P20" s="238">
        <v>795</v>
      </c>
      <c r="Q20" s="240">
        <v>1268</v>
      </c>
      <c r="R20" s="239">
        <v>58</v>
      </c>
      <c r="S20" s="265">
        <v>21</v>
      </c>
      <c r="T20" s="240">
        <v>124</v>
      </c>
      <c r="U20" s="240">
        <v>268</v>
      </c>
      <c r="V20" s="240">
        <v>511</v>
      </c>
      <c r="W20" s="240">
        <v>481</v>
      </c>
      <c r="X20" s="240">
        <v>484</v>
      </c>
      <c r="Y20" s="262">
        <v>232</v>
      </c>
      <c r="Z20" s="240">
        <v>668</v>
      </c>
      <c r="AA20" s="240">
        <v>567</v>
      </c>
      <c r="AB20" s="240">
        <v>96</v>
      </c>
      <c r="AC20" s="240">
        <v>5</v>
      </c>
      <c r="AD20" s="240">
        <v>785</v>
      </c>
      <c r="AE20" s="240">
        <v>2069</v>
      </c>
      <c r="AF20" s="240">
        <v>23</v>
      </c>
      <c r="AG20" s="240">
        <v>27</v>
      </c>
      <c r="AH20" s="474" t="s">
        <v>311</v>
      </c>
      <c r="AI20" s="471"/>
      <c r="AJ20" s="238">
        <v>2111</v>
      </c>
      <c r="AK20" s="239">
        <v>10</v>
      </c>
    </row>
    <row r="21" spans="1:38" x14ac:dyDescent="0.2">
      <c r="A21" s="35" t="s">
        <v>55</v>
      </c>
      <c r="B21" s="245">
        <v>50771</v>
      </c>
      <c r="C21" s="245">
        <v>112615</v>
      </c>
      <c r="D21" s="245">
        <v>45288</v>
      </c>
      <c r="E21" s="238">
        <v>17885</v>
      </c>
      <c r="F21" s="239">
        <v>32886</v>
      </c>
      <c r="G21" s="238">
        <v>12169</v>
      </c>
      <c r="H21" s="239">
        <v>12125</v>
      </c>
      <c r="I21" s="238">
        <v>6035</v>
      </c>
      <c r="J21" s="240">
        <v>3513</v>
      </c>
      <c r="K21" s="239">
        <v>2618</v>
      </c>
      <c r="L21" s="245">
        <v>2584</v>
      </c>
      <c r="M21" s="238">
        <v>4767</v>
      </c>
      <c r="N21" s="240">
        <v>4623</v>
      </c>
      <c r="O21" s="239">
        <v>2337</v>
      </c>
      <c r="P21" s="238">
        <v>14648</v>
      </c>
      <c r="Q21" s="240">
        <v>34500</v>
      </c>
      <c r="R21" s="239">
        <v>1623</v>
      </c>
      <c r="S21" s="265">
        <v>1662</v>
      </c>
      <c r="T21" s="240">
        <v>4293</v>
      </c>
      <c r="U21" s="240">
        <v>5868</v>
      </c>
      <c r="V21" s="240">
        <v>11753</v>
      </c>
      <c r="W21" s="240">
        <v>11081</v>
      </c>
      <c r="X21" s="240">
        <v>9105</v>
      </c>
      <c r="Y21" s="262">
        <v>7009</v>
      </c>
      <c r="Z21" s="240">
        <v>18115</v>
      </c>
      <c r="AA21" s="240">
        <v>11549</v>
      </c>
      <c r="AB21" s="240">
        <v>3808</v>
      </c>
      <c r="AC21" s="240">
        <v>3098</v>
      </c>
      <c r="AD21" s="240">
        <v>14201</v>
      </c>
      <c r="AE21" s="240">
        <v>49584</v>
      </c>
      <c r="AF21" s="240">
        <v>35</v>
      </c>
      <c r="AG21" s="240">
        <v>1088</v>
      </c>
      <c r="AH21" s="324">
        <v>29</v>
      </c>
      <c r="AI21" s="325">
        <v>35</v>
      </c>
      <c r="AJ21" s="238">
        <v>48731</v>
      </c>
      <c r="AK21" s="239">
        <v>2040</v>
      </c>
    </row>
    <row r="22" spans="1:38" x14ac:dyDescent="0.2">
      <c r="A22" s="35" t="s">
        <v>62</v>
      </c>
      <c r="B22" s="245">
        <v>10280</v>
      </c>
      <c r="C22" s="245">
        <v>26137</v>
      </c>
      <c r="D22" s="245">
        <v>11421</v>
      </c>
      <c r="E22" s="238">
        <v>3380</v>
      </c>
      <c r="F22" s="239">
        <v>6900</v>
      </c>
      <c r="G22" s="238">
        <v>2034</v>
      </c>
      <c r="H22" s="239">
        <v>1566</v>
      </c>
      <c r="I22" s="238">
        <v>1328</v>
      </c>
      <c r="J22" s="240">
        <v>834</v>
      </c>
      <c r="K22" s="239">
        <v>540</v>
      </c>
      <c r="L22" s="245">
        <v>464</v>
      </c>
      <c r="M22" s="238">
        <v>1416</v>
      </c>
      <c r="N22" s="240">
        <v>1477</v>
      </c>
      <c r="O22" s="239">
        <v>621</v>
      </c>
      <c r="P22" s="238">
        <v>3995</v>
      </c>
      <c r="Q22" s="240">
        <v>6055</v>
      </c>
      <c r="R22" s="239">
        <v>230</v>
      </c>
      <c r="S22" s="265">
        <v>75</v>
      </c>
      <c r="T22" s="240">
        <v>611</v>
      </c>
      <c r="U22" s="240">
        <v>1350</v>
      </c>
      <c r="V22" s="240">
        <v>2896</v>
      </c>
      <c r="W22" s="240">
        <v>2604</v>
      </c>
      <c r="X22" s="240">
        <v>1834</v>
      </c>
      <c r="Y22" s="262">
        <v>910</v>
      </c>
      <c r="Z22" s="240">
        <v>4589</v>
      </c>
      <c r="AA22" s="240">
        <v>2225</v>
      </c>
      <c r="AB22" s="240">
        <v>409</v>
      </c>
      <c r="AC22" s="240">
        <v>56</v>
      </c>
      <c r="AD22" s="240">
        <v>3001</v>
      </c>
      <c r="AE22" s="240">
        <v>9954</v>
      </c>
      <c r="AF22" s="240">
        <v>21</v>
      </c>
      <c r="AG22" s="240">
        <v>291</v>
      </c>
      <c r="AH22" s="474">
        <v>14</v>
      </c>
      <c r="AI22" s="471"/>
      <c r="AJ22" s="238">
        <v>10148</v>
      </c>
      <c r="AK22" s="239">
        <v>132</v>
      </c>
    </row>
    <row r="23" spans="1:38" x14ac:dyDescent="0.2">
      <c r="A23" s="35" t="s">
        <v>64</v>
      </c>
      <c r="B23" s="245">
        <v>7171</v>
      </c>
      <c r="C23" s="245">
        <v>17917</v>
      </c>
      <c r="D23" s="245">
        <v>7637</v>
      </c>
      <c r="E23" s="238">
        <v>2475</v>
      </c>
      <c r="F23" s="239">
        <v>4696</v>
      </c>
      <c r="G23" s="238">
        <v>1536</v>
      </c>
      <c r="H23" s="239">
        <v>1103</v>
      </c>
      <c r="I23" s="238">
        <v>889</v>
      </c>
      <c r="J23" s="240">
        <v>527</v>
      </c>
      <c r="K23" s="239">
        <v>368</v>
      </c>
      <c r="L23" s="245">
        <v>362</v>
      </c>
      <c r="M23" s="238">
        <v>990</v>
      </c>
      <c r="N23" s="240">
        <v>942</v>
      </c>
      <c r="O23" s="239">
        <v>454</v>
      </c>
      <c r="P23" s="238">
        <v>2762</v>
      </c>
      <c r="Q23" s="240">
        <v>4242</v>
      </c>
      <c r="R23" s="239">
        <v>167</v>
      </c>
      <c r="S23" s="265">
        <v>44</v>
      </c>
      <c r="T23" s="240">
        <v>440</v>
      </c>
      <c r="U23" s="240">
        <v>904</v>
      </c>
      <c r="V23" s="240">
        <v>1908</v>
      </c>
      <c r="W23" s="240">
        <v>1825</v>
      </c>
      <c r="X23" s="240">
        <v>1394</v>
      </c>
      <c r="Y23" s="262">
        <v>656</v>
      </c>
      <c r="Z23" s="240">
        <v>2901</v>
      </c>
      <c r="AA23" s="240">
        <v>1657</v>
      </c>
      <c r="AB23" s="240">
        <v>302</v>
      </c>
      <c r="AC23" s="240">
        <v>24</v>
      </c>
      <c r="AD23" s="240">
        <v>2287</v>
      </c>
      <c r="AE23" s="240">
        <v>6980</v>
      </c>
      <c r="AF23" s="240">
        <v>26</v>
      </c>
      <c r="AG23" s="240">
        <v>159</v>
      </c>
      <c r="AH23" s="474">
        <v>6</v>
      </c>
      <c r="AI23" s="471"/>
      <c r="AJ23" s="238">
        <v>7112</v>
      </c>
      <c r="AK23" s="239">
        <v>59</v>
      </c>
    </row>
    <row r="24" spans="1:38" x14ac:dyDescent="0.2">
      <c r="A24" s="35" t="s">
        <v>46</v>
      </c>
      <c r="B24" s="245">
        <v>10117</v>
      </c>
      <c r="C24" s="245">
        <v>26430</v>
      </c>
      <c r="D24" s="245">
        <v>11846</v>
      </c>
      <c r="E24" s="238">
        <v>3181</v>
      </c>
      <c r="F24" s="239">
        <v>6936</v>
      </c>
      <c r="G24" s="238">
        <v>1759</v>
      </c>
      <c r="H24" s="239">
        <v>1520</v>
      </c>
      <c r="I24" s="238">
        <v>1337</v>
      </c>
      <c r="J24" s="240">
        <v>896</v>
      </c>
      <c r="K24" s="239">
        <v>549</v>
      </c>
      <c r="L24" s="245">
        <v>409</v>
      </c>
      <c r="M24" s="238">
        <v>1470</v>
      </c>
      <c r="N24" s="240">
        <v>1498</v>
      </c>
      <c r="O24" s="239">
        <v>679</v>
      </c>
      <c r="P24" s="238">
        <v>4081</v>
      </c>
      <c r="Q24" s="240">
        <v>5856</v>
      </c>
      <c r="R24" s="239">
        <v>180</v>
      </c>
      <c r="S24" s="265">
        <v>83</v>
      </c>
      <c r="T24" s="240">
        <v>679</v>
      </c>
      <c r="U24" s="240">
        <v>1355</v>
      </c>
      <c r="V24" s="240">
        <v>2997</v>
      </c>
      <c r="W24" s="240">
        <v>2614</v>
      </c>
      <c r="X24" s="240">
        <v>1640</v>
      </c>
      <c r="Y24" s="262">
        <v>749</v>
      </c>
      <c r="Z24" s="240">
        <v>4761</v>
      </c>
      <c r="AA24" s="240">
        <v>2377</v>
      </c>
      <c r="AB24" s="240">
        <v>371</v>
      </c>
      <c r="AC24" s="240">
        <v>69</v>
      </c>
      <c r="AD24" s="240">
        <v>2539</v>
      </c>
      <c r="AE24" s="240">
        <v>9834</v>
      </c>
      <c r="AF24" s="240">
        <v>13</v>
      </c>
      <c r="AG24" s="240">
        <v>255</v>
      </c>
      <c r="AH24" s="474">
        <v>16</v>
      </c>
      <c r="AI24" s="471"/>
      <c r="AJ24" s="238">
        <v>9970</v>
      </c>
      <c r="AK24" s="239">
        <v>147</v>
      </c>
    </row>
    <row r="25" spans="1:38" x14ac:dyDescent="0.2">
      <c r="A25" s="35" t="s">
        <v>47</v>
      </c>
      <c r="B25" s="245">
        <v>12406</v>
      </c>
      <c r="C25" s="245">
        <v>27544</v>
      </c>
      <c r="D25" s="245">
        <v>11299</v>
      </c>
      <c r="E25" s="238">
        <v>4560</v>
      </c>
      <c r="F25" s="239">
        <v>7846</v>
      </c>
      <c r="G25" s="238">
        <v>3333</v>
      </c>
      <c r="H25" s="239">
        <v>2728</v>
      </c>
      <c r="I25" s="238">
        <v>1564</v>
      </c>
      <c r="J25" s="240">
        <v>1009</v>
      </c>
      <c r="K25" s="239">
        <v>781</v>
      </c>
      <c r="L25" s="245">
        <v>669</v>
      </c>
      <c r="M25" s="238">
        <v>847</v>
      </c>
      <c r="N25" s="240">
        <v>866</v>
      </c>
      <c r="O25" s="239">
        <v>609</v>
      </c>
      <c r="P25" s="238">
        <v>3043</v>
      </c>
      <c r="Q25" s="240">
        <v>8922</v>
      </c>
      <c r="R25" s="239">
        <v>441</v>
      </c>
      <c r="S25" s="265">
        <v>120</v>
      </c>
      <c r="T25" s="240">
        <v>861</v>
      </c>
      <c r="U25" s="240">
        <v>1394</v>
      </c>
      <c r="V25" s="240">
        <v>2748</v>
      </c>
      <c r="W25" s="240">
        <v>2689</v>
      </c>
      <c r="X25" s="240">
        <v>2604</v>
      </c>
      <c r="Y25" s="262">
        <v>1990</v>
      </c>
      <c r="Z25" s="240">
        <v>3672</v>
      </c>
      <c r="AA25" s="240">
        <v>3635</v>
      </c>
      <c r="AB25" s="240">
        <v>1031</v>
      </c>
      <c r="AC25" s="240">
        <v>105</v>
      </c>
      <c r="AD25" s="240">
        <v>3963</v>
      </c>
      <c r="AE25" s="240">
        <v>12311</v>
      </c>
      <c r="AF25" s="240" t="s">
        <v>311</v>
      </c>
      <c r="AG25" s="240">
        <v>76</v>
      </c>
      <c r="AH25" s="474">
        <v>17</v>
      </c>
      <c r="AI25" s="471"/>
      <c r="AJ25" s="238">
        <v>12050</v>
      </c>
      <c r="AK25" s="239">
        <v>356</v>
      </c>
    </row>
    <row r="26" spans="1:38" x14ac:dyDescent="0.2">
      <c r="A26" s="35" t="s">
        <v>57</v>
      </c>
      <c r="B26" s="245">
        <v>11074</v>
      </c>
      <c r="C26" s="245">
        <v>26387</v>
      </c>
      <c r="D26" s="245">
        <v>10650</v>
      </c>
      <c r="E26" s="238">
        <v>4091</v>
      </c>
      <c r="F26" s="239">
        <v>6983</v>
      </c>
      <c r="G26" s="238">
        <v>2594</v>
      </c>
      <c r="H26" s="239">
        <v>1692</v>
      </c>
      <c r="I26" s="238">
        <v>1376</v>
      </c>
      <c r="J26" s="240">
        <v>807</v>
      </c>
      <c r="K26" s="239">
        <v>363</v>
      </c>
      <c r="L26" s="245">
        <v>648</v>
      </c>
      <c r="M26" s="238">
        <v>1530</v>
      </c>
      <c r="N26" s="240">
        <v>1488</v>
      </c>
      <c r="O26" s="239">
        <v>576</v>
      </c>
      <c r="P26" s="238">
        <v>4256</v>
      </c>
      <c r="Q26" s="240">
        <v>6589</v>
      </c>
      <c r="R26" s="239">
        <v>229</v>
      </c>
      <c r="S26" s="265">
        <v>68</v>
      </c>
      <c r="T26" s="240">
        <v>587</v>
      </c>
      <c r="U26" s="240">
        <v>1327</v>
      </c>
      <c r="V26" s="240">
        <v>2988</v>
      </c>
      <c r="W26" s="240">
        <v>2996</v>
      </c>
      <c r="X26" s="240">
        <v>2161</v>
      </c>
      <c r="Y26" s="262">
        <v>947</v>
      </c>
      <c r="Z26" s="240">
        <v>4355</v>
      </c>
      <c r="AA26" s="240">
        <v>3146</v>
      </c>
      <c r="AB26" s="240">
        <v>330</v>
      </c>
      <c r="AC26" s="240">
        <v>32</v>
      </c>
      <c r="AD26" s="240">
        <v>3211</v>
      </c>
      <c r="AE26" s="240">
        <v>10744</v>
      </c>
      <c r="AF26" s="240">
        <v>47</v>
      </c>
      <c r="AG26" s="240">
        <v>267</v>
      </c>
      <c r="AH26" s="324">
        <v>9</v>
      </c>
      <c r="AI26" s="325">
        <v>7</v>
      </c>
      <c r="AJ26" s="238">
        <v>10975</v>
      </c>
      <c r="AK26" s="239">
        <v>99</v>
      </c>
    </row>
    <row r="27" spans="1:38" x14ac:dyDescent="0.2">
      <c r="A27" s="35" t="s">
        <v>59</v>
      </c>
      <c r="B27" s="245">
        <v>32194</v>
      </c>
      <c r="C27" s="245">
        <v>76579</v>
      </c>
      <c r="D27" s="245">
        <v>31222</v>
      </c>
      <c r="E27" s="238">
        <v>11952</v>
      </c>
      <c r="F27" s="239">
        <v>20242</v>
      </c>
      <c r="G27" s="238">
        <v>7707</v>
      </c>
      <c r="H27" s="239">
        <v>5126</v>
      </c>
      <c r="I27" s="238">
        <v>4036</v>
      </c>
      <c r="J27" s="240">
        <v>2338</v>
      </c>
      <c r="K27" s="239">
        <v>1158</v>
      </c>
      <c r="L27" s="245">
        <v>1567</v>
      </c>
      <c r="M27" s="238">
        <v>4312</v>
      </c>
      <c r="N27" s="240">
        <v>4256</v>
      </c>
      <c r="O27" s="239">
        <v>1694</v>
      </c>
      <c r="P27" s="238">
        <v>11870</v>
      </c>
      <c r="Q27" s="240">
        <v>19721</v>
      </c>
      <c r="R27" s="239">
        <v>603</v>
      </c>
      <c r="S27" s="265">
        <v>204</v>
      </c>
      <c r="T27" s="240">
        <v>1777</v>
      </c>
      <c r="U27" s="240">
        <v>3683</v>
      </c>
      <c r="V27" s="240">
        <v>8380</v>
      </c>
      <c r="W27" s="240">
        <v>9036</v>
      </c>
      <c r="X27" s="240">
        <v>6289</v>
      </c>
      <c r="Y27" s="262">
        <v>2825</v>
      </c>
      <c r="Z27" s="240">
        <v>13400</v>
      </c>
      <c r="AA27" s="240">
        <v>7674</v>
      </c>
      <c r="AB27" s="240">
        <v>1006</v>
      </c>
      <c r="AC27" s="240">
        <v>130</v>
      </c>
      <c r="AD27" s="240">
        <v>9984</v>
      </c>
      <c r="AE27" s="240">
        <v>31392</v>
      </c>
      <c r="AF27" s="240">
        <v>82</v>
      </c>
      <c r="AG27" s="240">
        <v>680</v>
      </c>
      <c r="AH27" s="324">
        <v>27</v>
      </c>
      <c r="AI27" s="325">
        <v>13</v>
      </c>
      <c r="AJ27" s="238">
        <v>31877</v>
      </c>
      <c r="AK27" s="239">
        <v>317</v>
      </c>
    </row>
    <row r="28" spans="1:38" x14ac:dyDescent="0.2">
      <c r="A28" s="35" t="s">
        <v>65</v>
      </c>
      <c r="B28" s="245">
        <v>2233</v>
      </c>
      <c r="C28" s="245">
        <v>5220</v>
      </c>
      <c r="D28" s="245">
        <v>2075</v>
      </c>
      <c r="E28" s="238">
        <v>803</v>
      </c>
      <c r="F28" s="239">
        <v>1430</v>
      </c>
      <c r="G28" s="238">
        <v>555</v>
      </c>
      <c r="H28" s="239">
        <v>354</v>
      </c>
      <c r="I28" s="238">
        <v>271</v>
      </c>
      <c r="J28" s="240">
        <v>162</v>
      </c>
      <c r="K28" s="239">
        <v>75</v>
      </c>
      <c r="L28" s="245">
        <v>114</v>
      </c>
      <c r="M28" s="238">
        <v>332</v>
      </c>
      <c r="N28" s="240">
        <v>256</v>
      </c>
      <c r="O28" s="239">
        <v>114</v>
      </c>
      <c r="P28" s="238">
        <v>820</v>
      </c>
      <c r="Q28" s="240">
        <v>1377</v>
      </c>
      <c r="R28" s="239">
        <v>36</v>
      </c>
      <c r="S28" s="265">
        <v>12</v>
      </c>
      <c r="T28" s="240">
        <v>141</v>
      </c>
      <c r="U28" s="240">
        <v>277</v>
      </c>
      <c r="V28" s="240">
        <v>594</v>
      </c>
      <c r="W28" s="240">
        <v>536</v>
      </c>
      <c r="X28" s="240">
        <v>488</v>
      </c>
      <c r="Y28" s="262">
        <v>185</v>
      </c>
      <c r="Z28" s="240">
        <v>865</v>
      </c>
      <c r="AA28" s="240">
        <v>674</v>
      </c>
      <c r="AB28" s="240">
        <v>51</v>
      </c>
      <c r="AC28" s="240" t="s">
        <v>311</v>
      </c>
      <c r="AD28" s="240">
        <v>642</v>
      </c>
      <c r="AE28" s="240">
        <v>2192</v>
      </c>
      <c r="AF28" s="240">
        <v>9</v>
      </c>
      <c r="AG28" s="240">
        <v>29</v>
      </c>
      <c r="AH28" s="474" t="s">
        <v>311</v>
      </c>
      <c r="AI28" s="471"/>
      <c r="AJ28" s="238">
        <v>2225</v>
      </c>
      <c r="AK28" s="239">
        <v>8</v>
      </c>
    </row>
    <row r="29" spans="1:38" x14ac:dyDescent="0.2">
      <c r="A29" s="35" t="s">
        <v>43</v>
      </c>
      <c r="B29" s="245">
        <v>1766</v>
      </c>
      <c r="C29" s="245">
        <v>4021</v>
      </c>
      <c r="D29" s="245">
        <v>1535</v>
      </c>
      <c r="E29" s="238">
        <v>759</v>
      </c>
      <c r="F29" s="239">
        <v>1007</v>
      </c>
      <c r="G29" s="238">
        <v>520</v>
      </c>
      <c r="H29" s="239">
        <v>244</v>
      </c>
      <c r="I29" s="238">
        <v>199</v>
      </c>
      <c r="J29" s="240">
        <v>101</v>
      </c>
      <c r="K29" s="239">
        <v>45</v>
      </c>
      <c r="L29" s="245">
        <v>127</v>
      </c>
      <c r="M29" s="238">
        <v>235</v>
      </c>
      <c r="N29" s="240">
        <v>199</v>
      </c>
      <c r="O29" s="239">
        <v>96</v>
      </c>
      <c r="P29" s="238">
        <v>660</v>
      </c>
      <c r="Q29" s="240">
        <v>1060</v>
      </c>
      <c r="R29" s="239">
        <v>46</v>
      </c>
      <c r="S29" s="265">
        <v>23</v>
      </c>
      <c r="T29" s="240">
        <v>110</v>
      </c>
      <c r="U29" s="240">
        <v>202</v>
      </c>
      <c r="V29" s="240">
        <v>429</v>
      </c>
      <c r="W29" s="240">
        <v>454</v>
      </c>
      <c r="X29" s="240">
        <v>388</v>
      </c>
      <c r="Y29" s="262">
        <v>160</v>
      </c>
      <c r="Z29" s="240">
        <v>532</v>
      </c>
      <c r="AA29" s="240">
        <v>664</v>
      </c>
      <c r="AB29" s="240">
        <v>41</v>
      </c>
      <c r="AC29" s="240">
        <v>5</v>
      </c>
      <c r="AD29" s="240">
        <v>524</v>
      </c>
      <c r="AE29" s="240">
        <v>1739</v>
      </c>
      <c r="AF29" s="240">
        <v>10</v>
      </c>
      <c r="AG29" s="240">
        <v>16</v>
      </c>
      <c r="AH29" s="474" t="s">
        <v>311</v>
      </c>
      <c r="AI29" s="471"/>
      <c r="AJ29" s="238">
        <v>1758</v>
      </c>
      <c r="AK29" s="239">
        <v>8</v>
      </c>
    </row>
    <row r="30" spans="1:38" x14ac:dyDescent="0.2">
      <c r="A30" s="35" t="s">
        <v>44</v>
      </c>
      <c r="B30" s="245">
        <v>1960</v>
      </c>
      <c r="C30" s="245">
        <v>4837</v>
      </c>
      <c r="D30" s="245">
        <v>1962</v>
      </c>
      <c r="E30" s="238">
        <v>671</v>
      </c>
      <c r="F30" s="239">
        <v>1289</v>
      </c>
      <c r="G30" s="238">
        <v>389</v>
      </c>
      <c r="H30" s="239">
        <v>308</v>
      </c>
      <c r="I30" s="238">
        <v>214</v>
      </c>
      <c r="J30" s="240">
        <v>128</v>
      </c>
      <c r="K30" s="239">
        <v>61</v>
      </c>
      <c r="L30" s="245">
        <v>136</v>
      </c>
      <c r="M30" s="238">
        <v>289</v>
      </c>
      <c r="N30" s="240">
        <v>321</v>
      </c>
      <c r="O30" s="239">
        <v>114</v>
      </c>
      <c r="P30" s="238">
        <v>862</v>
      </c>
      <c r="Q30" s="240">
        <v>1025</v>
      </c>
      <c r="R30" s="239">
        <v>73</v>
      </c>
      <c r="S30" s="265">
        <v>12</v>
      </c>
      <c r="T30" s="240">
        <v>101</v>
      </c>
      <c r="U30" s="240">
        <v>195</v>
      </c>
      <c r="V30" s="240">
        <v>535</v>
      </c>
      <c r="W30" s="240">
        <v>505</v>
      </c>
      <c r="X30" s="240">
        <v>360</v>
      </c>
      <c r="Y30" s="262">
        <v>252</v>
      </c>
      <c r="Z30" s="240">
        <v>870</v>
      </c>
      <c r="AA30" s="240">
        <v>454</v>
      </c>
      <c r="AB30" s="240">
        <v>150</v>
      </c>
      <c r="AC30" s="240">
        <v>6</v>
      </c>
      <c r="AD30" s="240">
        <v>480</v>
      </c>
      <c r="AE30" s="240">
        <v>1887</v>
      </c>
      <c r="AF30" s="240">
        <v>9</v>
      </c>
      <c r="AG30" s="240">
        <v>60</v>
      </c>
      <c r="AH30" s="474" t="s">
        <v>311</v>
      </c>
      <c r="AI30" s="471"/>
      <c r="AJ30" s="238">
        <v>1948</v>
      </c>
      <c r="AK30" s="239">
        <v>12</v>
      </c>
    </row>
    <row r="31" spans="1:38" x14ac:dyDescent="0.2">
      <c r="A31" s="35" t="s">
        <v>45</v>
      </c>
      <c r="B31" s="245">
        <v>4114</v>
      </c>
      <c r="C31" s="245">
        <v>10077</v>
      </c>
      <c r="D31" s="245">
        <v>4068</v>
      </c>
      <c r="E31" s="238">
        <v>1463</v>
      </c>
      <c r="F31" s="239">
        <v>2651</v>
      </c>
      <c r="G31" s="238">
        <v>890</v>
      </c>
      <c r="H31" s="239">
        <v>620</v>
      </c>
      <c r="I31" s="238">
        <v>494</v>
      </c>
      <c r="J31" s="240">
        <v>256</v>
      </c>
      <c r="K31" s="239">
        <v>98</v>
      </c>
      <c r="L31" s="245">
        <v>201</v>
      </c>
      <c r="M31" s="238">
        <v>647</v>
      </c>
      <c r="N31" s="240">
        <v>692</v>
      </c>
      <c r="O31" s="239">
        <v>216</v>
      </c>
      <c r="P31" s="238">
        <v>1759</v>
      </c>
      <c r="Q31" s="240">
        <v>2265</v>
      </c>
      <c r="R31" s="239">
        <v>90</v>
      </c>
      <c r="S31" s="265">
        <v>17</v>
      </c>
      <c r="T31" s="240">
        <v>213</v>
      </c>
      <c r="U31" s="240">
        <v>442</v>
      </c>
      <c r="V31" s="240">
        <v>1140</v>
      </c>
      <c r="W31" s="240">
        <v>1178</v>
      </c>
      <c r="X31" s="240">
        <v>754</v>
      </c>
      <c r="Y31" s="262">
        <v>370</v>
      </c>
      <c r="Z31" s="240">
        <v>1968</v>
      </c>
      <c r="AA31" s="240">
        <v>1094</v>
      </c>
      <c r="AB31" s="240">
        <v>140</v>
      </c>
      <c r="AC31" s="240">
        <v>6</v>
      </c>
      <c r="AD31" s="240">
        <v>906</v>
      </c>
      <c r="AE31" s="240">
        <v>3937</v>
      </c>
      <c r="AF31" s="240">
        <v>22</v>
      </c>
      <c r="AG31" s="240">
        <v>147</v>
      </c>
      <c r="AH31" s="324">
        <v>8</v>
      </c>
      <c r="AI31" s="325"/>
      <c r="AJ31" s="238">
        <v>4083</v>
      </c>
      <c r="AK31" s="239">
        <v>31</v>
      </c>
    </row>
    <row r="32" spans="1:38" x14ac:dyDescent="0.2">
      <c r="A32" s="35" t="s">
        <v>49</v>
      </c>
      <c r="B32" s="245">
        <v>3222</v>
      </c>
      <c r="C32" s="245">
        <v>7885</v>
      </c>
      <c r="D32" s="245">
        <v>3231</v>
      </c>
      <c r="E32" s="238">
        <v>1101</v>
      </c>
      <c r="F32" s="239">
        <v>2121</v>
      </c>
      <c r="G32" s="238">
        <v>646</v>
      </c>
      <c r="H32" s="239">
        <v>509</v>
      </c>
      <c r="I32" s="238">
        <v>415</v>
      </c>
      <c r="J32" s="240">
        <v>211</v>
      </c>
      <c r="K32" s="239">
        <v>109</v>
      </c>
      <c r="L32" s="245">
        <v>166</v>
      </c>
      <c r="M32" s="238">
        <v>517</v>
      </c>
      <c r="N32" s="240">
        <v>492</v>
      </c>
      <c r="O32" s="239">
        <v>157</v>
      </c>
      <c r="P32" s="238">
        <v>1335</v>
      </c>
      <c r="Q32" s="240">
        <v>1817</v>
      </c>
      <c r="R32" s="239">
        <v>70</v>
      </c>
      <c r="S32" s="265">
        <v>19</v>
      </c>
      <c r="T32" s="240">
        <v>184</v>
      </c>
      <c r="U32" s="240">
        <v>372</v>
      </c>
      <c r="V32" s="240">
        <v>874</v>
      </c>
      <c r="W32" s="240">
        <v>878</v>
      </c>
      <c r="X32" s="240">
        <v>593</v>
      </c>
      <c r="Y32" s="262">
        <v>302</v>
      </c>
      <c r="Z32" s="240">
        <v>1499</v>
      </c>
      <c r="AA32" s="240">
        <v>807</v>
      </c>
      <c r="AB32" s="240">
        <v>137</v>
      </c>
      <c r="AC32" s="240">
        <v>17</v>
      </c>
      <c r="AD32" s="240">
        <v>762</v>
      </c>
      <c r="AE32" s="240">
        <v>3076</v>
      </c>
      <c r="AF32" s="240">
        <v>15</v>
      </c>
      <c r="AG32" s="240">
        <v>128</v>
      </c>
      <c r="AH32" s="474" t="s">
        <v>311</v>
      </c>
      <c r="AI32" s="471"/>
      <c r="AJ32" s="238">
        <v>3195</v>
      </c>
      <c r="AK32" s="239">
        <v>27</v>
      </c>
    </row>
    <row r="33" spans="1:37" x14ac:dyDescent="0.2">
      <c r="A33" s="35" t="s">
        <v>58</v>
      </c>
      <c r="B33" s="245">
        <v>18181</v>
      </c>
      <c r="C33" s="245">
        <v>45275</v>
      </c>
      <c r="D33" s="245">
        <v>19654</v>
      </c>
      <c r="E33" s="238">
        <v>6182</v>
      </c>
      <c r="F33" s="239">
        <v>11999</v>
      </c>
      <c r="G33" s="238">
        <v>4055</v>
      </c>
      <c r="H33" s="239">
        <v>2808</v>
      </c>
      <c r="I33" s="238">
        <v>2387</v>
      </c>
      <c r="J33" s="240">
        <v>1479</v>
      </c>
      <c r="K33" s="239">
        <v>1082</v>
      </c>
      <c r="L33" s="245">
        <v>1047</v>
      </c>
      <c r="M33" s="238">
        <v>2172</v>
      </c>
      <c r="N33" s="240">
        <v>2018</v>
      </c>
      <c r="O33" s="239">
        <v>1133</v>
      </c>
      <c r="P33" s="238">
        <v>6411</v>
      </c>
      <c r="Q33" s="240">
        <v>11351</v>
      </c>
      <c r="R33" s="239">
        <v>419</v>
      </c>
      <c r="S33" s="265">
        <v>202</v>
      </c>
      <c r="T33" s="240">
        <v>1274</v>
      </c>
      <c r="U33" s="240">
        <v>2384</v>
      </c>
      <c r="V33" s="240">
        <v>4683</v>
      </c>
      <c r="W33" s="240">
        <v>4555</v>
      </c>
      <c r="X33" s="240">
        <v>3343</v>
      </c>
      <c r="Y33" s="262">
        <v>1740</v>
      </c>
      <c r="Z33" s="240">
        <v>6023</v>
      </c>
      <c r="AA33" s="240">
        <v>5235</v>
      </c>
      <c r="AB33" s="240">
        <v>671</v>
      </c>
      <c r="AC33" s="240">
        <v>96</v>
      </c>
      <c r="AD33" s="240">
        <v>6156</v>
      </c>
      <c r="AE33" s="240">
        <v>17715</v>
      </c>
      <c r="AF33" s="240">
        <v>48</v>
      </c>
      <c r="AG33" s="240">
        <v>398</v>
      </c>
      <c r="AH33" s="324">
        <v>9</v>
      </c>
      <c r="AI33" s="325">
        <v>11</v>
      </c>
      <c r="AJ33" s="238">
        <v>17972</v>
      </c>
      <c r="AK33" s="239">
        <v>209</v>
      </c>
    </row>
    <row r="34" spans="1:37" x14ac:dyDescent="0.2">
      <c r="A34" s="35" t="s">
        <v>56</v>
      </c>
      <c r="B34" s="245">
        <v>12411</v>
      </c>
      <c r="C34" s="245">
        <v>29008</v>
      </c>
      <c r="D34" s="245">
        <v>11378</v>
      </c>
      <c r="E34" s="238">
        <v>4620</v>
      </c>
      <c r="F34" s="239">
        <v>7791</v>
      </c>
      <c r="G34" s="238">
        <v>2968</v>
      </c>
      <c r="H34" s="239">
        <v>2063</v>
      </c>
      <c r="I34" s="238">
        <v>1397</v>
      </c>
      <c r="J34" s="240">
        <v>819</v>
      </c>
      <c r="K34" s="239">
        <v>421</v>
      </c>
      <c r="L34" s="245">
        <v>971</v>
      </c>
      <c r="M34" s="238">
        <v>1620</v>
      </c>
      <c r="N34" s="240">
        <v>1483</v>
      </c>
      <c r="O34" s="239">
        <v>669</v>
      </c>
      <c r="P34" s="238">
        <v>4766</v>
      </c>
      <c r="Q34" s="240">
        <v>7275</v>
      </c>
      <c r="R34" s="239">
        <v>370</v>
      </c>
      <c r="S34" s="265">
        <v>92</v>
      </c>
      <c r="T34" s="240">
        <v>741</v>
      </c>
      <c r="U34" s="240">
        <v>1410</v>
      </c>
      <c r="V34" s="240">
        <v>3139</v>
      </c>
      <c r="W34" s="240">
        <v>2894</v>
      </c>
      <c r="X34" s="240">
        <v>2588</v>
      </c>
      <c r="Y34" s="262">
        <v>1547</v>
      </c>
      <c r="Z34" s="240">
        <v>4045</v>
      </c>
      <c r="AA34" s="240">
        <v>3815</v>
      </c>
      <c r="AB34" s="240">
        <v>746</v>
      </c>
      <c r="AC34" s="240">
        <v>43</v>
      </c>
      <c r="AD34" s="240">
        <v>3762</v>
      </c>
      <c r="AE34" s="240">
        <v>12090</v>
      </c>
      <c r="AF34" s="240">
        <v>87</v>
      </c>
      <c r="AG34" s="240">
        <v>219</v>
      </c>
      <c r="AH34" s="324">
        <v>9</v>
      </c>
      <c r="AI34" s="325">
        <v>6</v>
      </c>
      <c r="AJ34" s="238">
        <v>12337</v>
      </c>
      <c r="AK34" s="239">
        <v>74</v>
      </c>
    </row>
    <row r="35" spans="1:37" x14ac:dyDescent="0.2">
      <c r="A35" s="35" t="s">
        <v>60</v>
      </c>
      <c r="B35" s="245">
        <v>1650</v>
      </c>
      <c r="C35" s="245">
        <v>3803</v>
      </c>
      <c r="D35" s="245">
        <v>1465</v>
      </c>
      <c r="E35" s="238">
        <v>636</v>
      </c>
      <c r="F35" s="239">
        <v>1014</v>
      </c>
      <c r="G35" s="238">
        <v>433</v>
      </c>
      <c r="H35" s="239">
        <v>240</v>
      </c>
      <c r="I35" s="238">
        <v>201</v>
      </c>
      <c r="J35" s="240">
        <v>104</v>
      </c>
      <c r="K35" s="239">
        <v>54</v>
      </c>
      <c r="L35" s="245">
        <v>126</v>
      </c>
      <c r="M35" s="238">
        <v>223</v>
      </c>
      <c r="N35" s="240">
        <v>181</v>
      </c>
      <c r="O35" s="239">
        <v>88</v>
      </c>
      <c r="P35" s="238">
        <v>619</v>
      </c>
      <c r="Q35" s="240">
        <v>992</v>
      </c>
      <c r="R35" s="239">
        <v>39</v>
      </c>
      <c r="S35" s="265">
        <v>6</v>
      </c>
      <c r="T35" s="240">
        <v>91</v>
      </c>
      <c r="U35" s="240">
        <v>204</v>
      </c>
      <c r="V35" s="240">
        <v>412</v>
      </c>
      <c r="W35" s="240">
        <v>374</v>
      </c>
      <c r="X35" s="240">
        <v>399</v>
      </c>
      <c r="Y35" s="262">
        <v>164</v>
      </c>
      <c r="Z35" s="240">
        <v>556</v>
      </c>
      <c r="AA35" s="240">
        <v>553</v>
      </c>
      <c r="AB35" s="240">
        <v>53</v>
      </c>
      <c r="AC35" s="240" t="s">
        <v>311</v>
      </c>
      <c r="AD35" s="240">
        <v>484</v>
      </c>
      <c r="AE35" s="240">
        <v>1615</v>
      </c>
      <c r="AF35" s="240">
        <v>16</v>
      </c>
      <c r="AG35" s="240">
        <v>16</v>
      </c>
      <c r="AH35" s="474" t="s">
        <v>311</v>
      </c>
      <c r="AI35" s="471"/>
      <c r="AJ35" s="238">
        <v>1643</v>
      </c>
      <c r="AK35" s="239">
        <v>7</v>
      </c>
    </row>
    <row r="36" spans="1:37" x14ac:dyDescent="0.2">
      <c r="A36" s="35" t="s">
        <v>48</v>
      </c>
      <c r="B36" s="245">
        <v>25344</v>
      </c>
      <c r="C36" s="245">
        <v>59663</v>
      </c>
      <c r="D36" s="245">
        <v>24188</v>
      </c>
      <c r="E36" s="238">
        <v>8903</v>
      </c>
      <c r="F36" s="239">
        <v>16441</v>
      </c>
      <c r="G36" s="238">
        <v>5772</v>
      </c>
      <c r="H36" s="239">
        <v>4513</v>
      </c>
      <c r="I36" s="238">
        <v>3070</v>
      </c>
      <c r="J36" s="240">
        <v>1732</v>
      </c>
      <c r="K36" s="239">
        <v>991</v>
      </c>
      <c r="L36" s="245">
        <v>1600</v>
      </c>
      <c r="M36" s="238">
        <v>3234</v>
      </c>
      <c r="N36" s="240">
        <v>3056</v>
      </c>
      <c r="O36" s="239">
        <v>1376</v>
      </c>
      <c r="P36" s="238">
        <v>9307</v>
      </c>
      <c r="Q36" s="240">
        <v>15383</v>
      </c>
      <c r="R36" s="239">
        <v>654</v>
      </c>
      <c r="S36" s="265">
        <v>662</v>
      </c>
      <c r="T36" s="240">
        <v>1971</v>
      </c>
      <c r="U36" s="240">
        <v>3142</v>
      </c>
      <c r="V36" s="240">
        <v>6355</v>
      </c>
      <c r="W36" s="240">
        <v>5728</v>
      </c>
      <c r="X36" s="240">
        <v>4804</v>
      </c>
      <c r="Y36" s="262">
        <v>2682</v>
      </c>
      <c r="Z36" s="240">
        <v>8990</v>
      </c>
      <c r="AA36" s="240">
        <v>7033</v>
      </c>
      <c r="AB36" s="240">
        <v>1298</v>
      </c>
      <c r="AC36" s="240">
        <v>904</v>
      </c>
      <c r="AD36" s="240">
        <v>7119</v>
      </c>
      <c r="AE36" s="240">
        <v>24608</v>
      </c>
      <c r="AF36" s="240">
        <v>164</v>
      </c>
      <c r="AG36" s="240">
        <v>536</v>
      </c>
      <c r="AH36" s="324">
        <v>18</v>
      </c>
      <c r="AI36" s="325">
        <v>18</v>
      </c>
      <c r="AJ36" s="238">
        <v>25114</v>
      </c>
      <c r="AK36" s="239">
        <v>230</v>
      </c>
    </row>
    <row r="37" spans="1:37" x14ac:dyDescent="0.2">
      <c r="A37" s="35" t="s">
        <v>50</v>
      </c>
      <c r="B37" s="245">
        <v>3630</v>
      </c>
      <c r="C37" s="245">
        <v>8718</v>
      </c>
      <c r="D37" s="245">
        <v>3441</v>
      </c>
      <c r="E37" s="238">
        <v>1287</v>
      </c>
      <c r="F37" s="239">
        <v>2343</v>
      </c>
      <c r="G37" s="238">
        <v>777</v>
      </c>
      <c r="H37" s="239">
        <v>577</v>
      </c>
      <c r="I37" s="238">
        <v>401</v>
      </c>
      <c r="J37" s="240">
        <v>221</v>
      </c>
      <c r="K37" s="239">
        <v>96</v>
      </c>
      <c r="L37" s="245">
        <v>270</v>
      </c>
      <c r="M37" s="238">
        <v>553</v>
      </c>
      <c r="N37" s="240">
        <v>541</v>
      </c>
      <c r="O37" s="239">
        <v>194</v>
      </c>
      <c r="P37" s="238">
        <v>1561</v>
      </c>
      <c r="Q37" s="240">
        <v>1965</v>
      </c>
      <c r="R37" s="239">
        <v>104</v>
      </c>
      <c r="S37" s="265">
        <v>25</v>
      </c>
      <c r="T37" s="240">
        <v>185</v>
      </c>
      <c r="U37" s="240">
        <v>388</v>
      </c>
      <c r="V37" s="240">
        <v>988</v>
      </c>
      <c r="W37" s="240">
        <v>922</v>
      </c>
      <c r="X37" s="240">
        <v>733</v>
      </c>
      <c r="Y37" s="262">
        <v>389</v>
      </c>
      <c r="Z37" s="240">
        <v>1449</v>
      </c>
      <c r="AA37" s="240">
        <v>959</v>
      </c>
      <c r="AB37" s="240">
        <v>154</v>
      </c>
      <c r="AC37" s="240">
        <v>10</v>
      </c>
      <c r="AD37" s="240">
        <v>1058</v>
      </c>
      <c r="AE37" s="240">
        <v>3504</v>
      </c>
      <c r="AF37" s="240">
        <v>31</v>
      </c>
      <c r="AG37" s="240">
        <v>92</v>
      </c>
      <c r="AH37" s="474" t="s">
        <v>311</v>
      </c>
      <c r="AI37" s="471"/>
      <c r="AJ37" s="238">
        <v>3613</v>
      </c>
      <c r="AK37" s="239">
        <v>17</v>
      </c>
    </row>
    <row r="38" spans="1:37" x14ac:dyDescent="0.2">
      <c r="A38" s="35" t="s">
        <v>61</v>
      </c>
      <c r="B38" s="245">
        <v>28458</v>
      </c>
      <c r="C38" s="245">
        <v>64868</v>
      </c>
      <c r="D38" s="245">
        <v>25870</v>
      </c>
      <c r="E38" s="238">
        <v>10543</v>
      </c>
      <c r="F38" s="239">
        <v>17915</v>
      </c>
      <c r="G38" s="238">
        <v>7169</v>
      </c>
      <c r="H38" s="239">
        <v>5360</v>
      </c>
      <c r="I38" s="238">
        <v>3507</v>
      </c>
      <c r="J38" s="240">
        <v>1993</v>
      </c>
      <c r="K38" s="239">
        <v>1149</v>
      </c>
      <c r="L38" s="245">
        <v>1581</v>
      </c>
      <c r="M38" s="238">
        <v>3238</v>
      </c>
      <c r="N38" s="240">
        <v>3047</v>
      </c>
      <c r="O38" s="239">
        <v>1414</v>
      </c>
      <c r="P38" s="238">
        <v>9352</v>
      </c>
      <c r="Q38" s="240">
        <v>18462</v>
      </c>
      <c r="R38" s="239">
        <v>644</v>
      </c>
      <c r="S38" s="265">
        <v>547</v>
      </c>
      <c r="T38" s="240">
        <v>1792</v>
      </c>
      <c r="U38" s="240">
        <v>3319</v>
      </c>
      <c r="V38" s="240">
        <v>7313</v>
      </c>
      <c r="W38" s="240">
        <v>6806</v>
      </c>
      <c r="X38" s="240">
        <v>5506</v>
      </c>
      <c r="Y38" s="262">
        <v>3175</v>
      </c>
      <c r="Z38" s="240">
        <v>10144</v>
      </c>
      <c r="AA38" s="240">
        <v>7644</v>
      </c>
      <c r="AB38" s="240">
        <v>1405</v>
      </c>
      <c r="AC38" s="240">
        <v>660</v>
      </c>
      <c r="AD38" s="240">
        <v>8605</v>
      </c>
      <c r="AE38" s="240">
        <v>27713</v>
      </c>
      <c r="AF38" s="240">
        <v>81</v>
      </c>
      <c r="AG38" s="240">
        <v>628</v>
      </c>
      <c r="AH38" s="324">
        <v>17</v>
      </c>
      <c r="AI38" s="325">
        <v>19</v>
      </c>
      <c r="AJ38" s="238">
        <v>27938</v>
      </c>
      <c r="AK38" s="239">
        <v>520</v>
      </c>
    </row>
    <row r="39" spans="1:37" ht="23.25" thickBot="1" x14ac:dyDescent="0.25">
      <c r="A39" s="314" t="s">
        <v>170</v>
      </c>
      <c r="B39" s="315">
        <v>369</v>
      </c>
      <c r="C39" s="315">
        <v>917</v>
      </c>
      <c r="D39" s="315">
        <v>421</v>
      </c>
      <c r="E39" s="316">
        <v>114</v>
      </c>
      <c r="F39" s="317">
        <v>255</v>
      </c>
      <c r="G39" s="316">
        <v>76</v>
      </c>
      <c r="H39" s="317">
        <v>61</v>
      </c>
      <c r="I39" s="316">
        <v>56</v>
      </c>
      <c r="J39" s="318">
        <v>34</v>
      </c>
      <c r="K39" s="317">
        <v>25</v>
      </c>
      <c r="L39" s="315">
        <v>22</v>
      </c>
      <c r="M39" s="316">
        <v>34</v>
      </c>
      <c r="N39" s="318">
        <v>38</v>
      </c>
      <c r="O39" s="317">
        <v>23</v>
      </c>
      <c r="P39" s="316">
        <v>118</v>
      </c>
      <c r="Q39" s="318">
        <v>249</v>
      </c>
      <c r="R39" s="317" t="s">
        <v>311</v>
      </c>
      <c r="S39" s="319">
        <v>7</v>
      </c>
      <c r="T39" s="318">
        <v>56</v>
      </c>
      <c r="U39" s="318">
        <v>79</v>
      </c>
      <c r="V39" s="318">
        <v>116</v>
      </c>
      <c r="W39" s="318">
        <v>61</v>
      </c>
      <c r="X39" s="318">
        <v>46</v>
      </c>
      <c r="Y39" s="322" t="s">
        <v>311</v>
      </c>
      <c r="Z39" s="318">
        <v>85</v>
      </c>
      <c r="AA39" s="318">
        <v>154</v>
      </c>
      <c r="AB39" s="318" t="s">
        <v>311</v>
      </c>
      <c r="AC39" s="318">
        <v>11</v>
      </c>
      <c r="AD39" s="318">
        <v>116</v>
      </c>
      <c r="AE39" s="320">
        <v>357</v>
      </c>
      <c r="AF39" s="320" t="s">
        <v>311</v>
      </c>
      <c r="AG39" s="320">
        <v>12</v>
      </c>
      <c r="AH39" s="326">
        <v>0</v>
      </c>
      <c r="AI39" s="327">
        <v>0</v>
      </c>
      <c r="AJ39" s="472">
        <v>369</v>
      </c>
      <c r="AK39" s="473"/>
    </row>
    <row r="40" spans="1:37" s="6" customFormat="1" ht="14.25" thickTop="1" thickBot="1" x14ac:dyDescent="0.25">
      <c r="A40" s="37" t="s">
        <v>66</v>
      </c>
      <c r="B40" s="75">
        <v>279956</v>
      </c>
      <c r="C40" s="75">
        <v>662598</v>
      </c>
      <c r="D40" s="75">
        <v>274022</v>
      </c>
      <c r="E40" s="76">
        <v>99835</v>
      </c>
      <c r="F40" s="77">
        <v>180121</v>
      </c>
      <c r="G40" s="76">
        <v>65572</v>
      </c>
      <c r="H40" s="77">
        <v>50467</v>
      </c>
      <c r="I40" s="76">
        <v>34213</v>
      </c>
      <c r="J40" s="78">
        <v>20506</v>
      </c>
      <c r="K40" s="77">
        <v>13321</v>
      </c>
      <c r="L40" s="75">
        <v>15610</v>
      </c>
      <c r="M40" s="76">
        <v>33032</v>
      </c>
      <c r="N40" s="78">
        <v>31994</v>
      </c>
      <c r="O40" s="77">
        <v>15241</v>
      </c>
      <c r="P40" s="76">
        <v>96706</v>
      </c>
      <c r="Q40" s="78">
        <v>176162</v>
      </c>
      <c r="R40" s="77">
        <v>7088</v>
      </c>
      <c r="S40" s="75">
        <v>4243</v>
      </c>
      <c r="T40" s="77">
        <v>18833</v>
      </c>
      <c r="U40" s="77">
        <v>33790</v>
      </c>
      <c r="V40" s="77">
        <v>71218</v>
      </c>
      <c r="W40" s="77">
        <v>67501</v>
      </c>
      <c r="X40" s="77">
        <v>53450</v>
      </c>
      <c r="Y40" s="77">
        <v>30921</v>
      </c>
      <c r="Z40" s="75">
        <v>103339</v>
      </c>
      <c r="AA40" s="77">
        <v>71057</v>
      </c>
      <c r="AB40" s="77">
        <v>14189</v>
      </c>
      <c r="AC40" s="77">
        <v>5531</v>
      </c>
      <c r="AD40" s="77">
        <v>85840</v>
      </c>
      <c r="AE40" s="75">
        <v>272936</v>
      </c>
      <c r="AF40" s="77">
        <v>912</v>
      </c>
      <c r="AG40" s="77">
        <v>5755</v>
      </c>
      <c r="AH40" s="77">
        <v>196</v>
      </c>
      <c r="AI40" s="77">
        <v>157</v>
      </c>
      <c r="AJ40" s="75">
        <v>275037</v>
      </c>
      <c r="AK40" s="77">
        <v>4919</v>
      </c>
    </row>
    <row r="41" spans="1:37" s="63" customFormat="1" ht="19.5" customHeight="1" thickTop="1" x14ac:dyDescent="0.2">
      <c r="A41" s="101"/>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row>
    <row r="42" spans="1:37" ht="29.45" customHeight="1" x14ac:dyDescent="0.2">
      <c r="A42" s="2" t="s">
        <v>297</v>
      </c>
      <c r="B42" s="162" t="s">
        <v>241</v>
      </c>
      <c r="C42" s="449" t="s">
        <v>298</v>
      </c>
      <c r="D42" s="449"/>
      <c r="E42" s="449"/>
      <c r="F42" s="449"/>
      <c r="G42" s="449"/>
      <c r="H42" s="449"/>
      <c r="I42" s="449"/>
      <c r="J42" s="449"/>
      <c r="K42" s="449"/>
      <c r="L42" s="449"/>
      <c r="M42" s="449"/>
      <c r="N42" s="449"/>
      <c r="O42" s="449"/>
      <c r="P42" s="289"/>
      <c r="Z42" s="468"/>
      <c r="AA42" s="469"/>
      <c r="AB42" s="469"/>
      <c r="AC42" s="469"/>
      <c r="AD42" s="469"/>
      <c r="AE42" s="469"/>
      <c r="AF42" s="469"/>
      <c r="AG42" s="469"/>
      <c r="AH42" s="469"/>
      <c r="AI42" s="469"/>
      <c r="AJ42" s="469"/>
      <c r="AK42" s="469"/>
    </row>
    <row r="43" spans="1:37" s="8" customFormat="1" ht="11.25" customHeight="1" x14ac:dyDescent="0.2">
      <c r="C43" s="163" t="s">
        <v>242</v>
      </c>
      <c r="D43" s="164"/>
      <c r="E43" s="164"/>
      <c r="F43" s="164"/>
      <c r="G43" s="164"/>
      <c r="H43" s="164"/>
      <c r="I43" s="164"/>
      <c r="J43" s="164"/>
      <c r="K43" s="164"/>
      <c r="L43" s="164"/>
      <c r="M43" s="164"/>
      <c r="N43" s="164"/>
      <c r="O43" s="164"/>
      <c r="P43" s="164"/>
    </row>
    <row r="44" spans="1:37" x14ac:dyDescent="0.2">
      <c r="C44" s="163" t="s">
        <v>243</v>
      </c>
      <c r="D44" s="164"/>
      <c r="E44" s="164"/>
      <c r="F44" s="164"/>
      <c r="G44" s="164"/>
      <c r="H44" s="164"/>
      <c r="I44" s="164"/>
      <c r="J44" s="164"/>
      <c r="K44" s="164"/>
      <c r="L44" s="164"/>
      <c r="M44" s="164"/>
      <c r="N44" s="164"/>
      <c r="O44" s="164"/>
      <c r="P44" s="164"/>
    </row>
    <row r="45" spans="1:37" x14ac:dyDescent="0.2">
      <c r="C45" s="164"/>
      <c r="D45" s="164" t="s">
        <v>106</v>
      </c>
      <c r="E45" s="164"/>
      <c r="F45" s="164"/>
      <c r="G45" s="164"/>
      <c r="H45" s="164"/>
      <c r="I45" s="164"/>
      <c r="J45" s="164"/>
      <c r="K45" s="164"/>
      <c r="L45" s="164"/>
      <c r="M45" s="164"/>
      <c r="N45" s="164"/>
      <c r="O45" s="164"/>
      <c r="P45" s="164"/>
    </row>
  </sheetData>
  <mergeCells count="59">
    <mergeCell ref="AH35:AI35"/>
    <mergeCell ref="AH37:AI37"/>
    <mergeCell ref="AH15:AI15"/>
    <mergeCell ref="AH25:AI25"/>
    <mergeCell ref="AH28:AI28"/>
    <mergeCell ref="AH29:AI29"/>
    <mergeCell ref="AH30:AI30"/>
    <mergeCell ref="AH32:AI32"/>
    <mergeCell ref="AH20:AI20"/>
    <mergeCell ref="AH22:AI22"/>
    <mergeCell ref="AH23:AI23"/>
    <mergeCell ref="Z42:AK42"/>
    <mergeCell ref="AJ12:AK12"/>
    <mergeCell ref="AJ13:AJ14"/>
    <mergeCell ref="AK13:AK14"/>
    <mergeCell ref="Z3:AK3"/>
    <mergeCell ref="AD13:AD14"/>
    <mergeCell ref="Z13:Z14"/>
    <mergeCell ref="AA13:AA14"/>
    <mergeCell ref="AC13:AC14"/>
    <mergeCell ref="AB13:AB14"/>
    <mergeCell ref="Z12:AD12"/>
    <mergeCell ref="AE12:AI12"/>
    <mergeCell ref="AA5:AJ6"/>
    <mergeCell ref="AJ16:AK16"/>
    <mergeCell ref="AJ39:AK39"/>
    <mergeCell ref="AH24:AI24"/>
    <mergeCell ref="C42:O42"/>
    <mergeCell ref="A12:A14"/>
    <mergeCell ref="B12:B14"/>
    <mergeCell ref="C12:C14"/>
    <mergeCell ref="Y13:Y14"/>
    <mergeCell ref="X13:X14"/>
    <mergeCell ref="Q13:Q14"/>
    <mergeCell ref="P13:P14"/>
    <mergeCell ref="P12:R12"/>
    <mergeCell ref="R13:R14"/>
    <mergeCell ref="S13:S14"/>
    <mergeCell ref="S12:Y12"/>
    <mergeCell ref="W13:W14"/>
    <mergeCell ref="D12:D14"/>
    <mergeCell ref="G13:H13"/>
    <mergeCell ref="I13:K13"/>
    <mergeCell ref="C5:M6"/>
    <mergeCell ref="P3:Y3"/>
    <mergeCell ref="AE13:AE14"/>
    <mergeCell ref="AI13:AI14"/>
    <mergeCell ref="AH13:AH14"/>
    <mergeCell ref="AG13:AG14"/>
    <mergeCell ref="AF13:AF14"/>
    <mergeCell ref="V13:V14"/>
    <mergeCell ref="U13:U14"/>
    <mergeCell ref="T13:T14"/>
    <mergeCell ref="Q5:X6"/>
    <mergeCell ref="B3:O3"/>
    <mergeCell ref="M13:O13"/>
    <mergeCell ref="E12:F13"/>
    <mergeCell ref="G12:O12"/>
    <mergeCell ref="L13:L14"/>
  </mergeCells>
  <phoneticPr fontId="9" type="noConversion"/>
  <conditionalFormatting sqref="A12:AK14 A40:AK40 A15:A39">
    <cfRule type="cellIs" dxfId="8" priority="1" operator="lessThan">
      <formula>5</formula>
    </cfRule>
  </conditionalFormatting>
  <hyperlinks>
    <hyperlink ref="A9" location="Sommaire!A1" display="Sommaire"/>
  </hyperlinks>
  <pageMargins left="0.39370078740157483" right="0.39370078740157483" top="0.59055118110236227" bottom="0.59055118110236227" header="0.51181102362204722" footer="0.51181102362204722"/>
  <pageSetup paperSize="9" scale="65" fitToWidth="2" orientation="landscape" r:id="rId1"/>
  <headerFooter alignWithMargins="0">
    <oddHeader xml:space="preserve">&amp;R&amp;"Arial,Italique"&amp;8Observatoire Statistiques et Etudes - CAF de la Réunion - Mai 2020
</oddHeader>
    <oddFooter>&amp;R&amp;8&amp;P/&amp;N</oddFooter>
  </headerFooter>
  <colBreaks count="2" manualBreakCount="2">
    <brk id="15" max="1048575" man="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3:X57"/>
  <sheetViews>
    <sheetView showGridLines="0" topLeftCell="A19" zoomScaleNormal="100" zoomScaleSheetLayoutView="100" workbookViewId="0">
      <selection activeCell="K8" sqref="K8"/>
    </sheetView>
  </sheetViews>
  <sheetFormatPr baseColWidth="10" defaultColWidth="11.42578125" defaultRowHeight="12.75" x14ac:dyDescent="0.2"/>
  <cols>
    <col min="1" max="1" width="17.140625" style="4" customWidth="1"/>
    <col min="2" max="10" width="11.7109375" style="4" customWidth="1"/>
    <col min="11" max="11" width="13.7109375" style="4" customWidth="1"/>
    <col min="12" max="12" width="17.7109375" style="4" customWidth="1"/>
    <col min="13" max="16" width="14" style="4" customWidth="1"/>
    <col min="17" max="17" width="14.42578125" style="88" customWidth="1"/>
    <col min="18" max="19" width="11.42578125" style="4"/>
    <col min="20" max="20" width="12.42578125" style="4" customWidth="1"/>
    <col min="21" max="16384" width="11.42578125" style="4"/>
  </cols>
  <sheetData>
    <row r="3" spans="1:24" x14ac:dyDescent="0.2">
      <c r="B3" s="425" t="str">
        <f>ALLOC!B3</f>
        <v>LES ALLOCATAIRES DE LA CAF DE LA REUNION EN 2019</v>
      </c>
      <c r="C3" s="425"/>
      <c r="D3" s="425"/>
      <c r="E3" s="425"/>
      <c r="F3" s="425"/>
      <c r="G3" s="425"/>
      <c r="H3" s="425"/>
      <c r="I3" s="425"/>
      <c r="J3" s="425"/>
      <c r="K3" s="425"/>
      <c r="L3" s="425"/>
      <c r="M3" s="425"/>
      <c r="N3" s="425"/>
      <c r="O3" s="425"/>
      <c r="P3" s="425"/>
      <c r="Q3" s="425"/>
      <c r="R3" s="425"/>
      <c r="S3" s="425"/>
      <c r="T3" s="425"/>
    </row>
    <row r="5" spans="1:24" x14ac:dyDescent="0.2">
      <c r="C5" s="424" t="s">
        <v>167</v>
      </c>
      <c r="D5" s="424"/>
      <c r="E5" s="424"/>
      <c r="F5" s="424"/>
      <c r="G5" s="424"/>
      <c r="H5" s="424"/>
      <c r="I5" s="424"/>
      <c r="J5" s="424"/>
      <c r="K5" s="424"/>
      <c r="L5" s="424"/>
      <c r="M5" s="424"/>
      <c r="N5" s="424"/>
      <c r="O5" s="424"/>
      <c r="P5" s="424"/>
      <c r="Q5" s="424"/>
      <c r="R5" s="424"/>
      <c r="S5" s="424"/>
    </row>
    <row r="6" spans="1:24" s="107" customFormat="1" x14ac:dyDescent="0.2">
      <c r="C6" s="424"/>
      <c r="D6" s="424"/>
      <c r="E6" s="424"/>
      <c r="F6" s="424"/>
      <c r="G6" s="424"/>
      <c r="H6" s="424"/>
      <c r="I6" s="424"/>
      <c r="J6" s="424"/>
      <c r="K6" s="424"/>
      <c r="L6" s="424"/>
      <c r="M6" s="424"/>
      <c r="N6" s="424"/>
      <c r="O6" s="424"/>
      <c r="P6" s="424"/>
      <c r="Q6" s="424"/>
      <c r="R6" s="424"/>
      <c r="S6" s="424"/>
    </row>
    <row r="7" spans="1:24" ht="21" customHeight="1" x14ac:dyDescent="0.2"/>
    <row r="8" spans="1:24" ht="20.45" customHeight="1" x14ac:dyDescent="0.2">
      <c r="A8" s="68" t="s">
        <v>169</v>
      </c>
      <c r="B8" s="9"/>
      <c r="C8" s="9"/>
      <c r="D8" s="9"/>
      <c r="E8" s="9"/>
      <c r="F8" s="9"/>
      <c r="G8" s="9"/>
      <c r="H8" s="9"/>
      <c r="I8" s="9"/>
      <c r="J8" s="9"/>
      <c r="K8" s="9"/>
      <c r="L8" s="9"/>
      <c r="M8" s="9"/>
      <c r="N8" s="9"/>
      <c r="O8" s="9"/>
      <c r="P8" s="9"/>
      <c r="Q8" s="9"/>
    </row>
    <row r="9" spans="1:24" s="310" customFormat="1" ht="20.45" customHeight="1" thickBot="1" x14ac:dyDescent="0.25">
      <c r="A9" s="222"/>
      <c r="B9" s="313"/>
      <c r="C9" s="313"/>
      <c r="D9" s="313"/>
      <c r="E9" s="313"/>
      <c r="F9" s="313"/>
      <c r="G9" s="313"/>
      <c r="H9" s="313"/>
      <c r="I9" s="313"/>
      <c r="J9" s="313"/>
      <c r="K9" s="313"/>
      <c r="L9" s="313"/>
      <c r="M9" s="313"/>
      <c r="N9" s="313"/>
      <c r="O9" s="313"/>
      <c r="P9" s="313"/>
      <c r="Q9" s="313"/>
    </row>
    <row r="10" spans="1:24" s="8" customFormat="1" ht="12.75" customHeight="1" thickTop="1" thickBot="1" x14ac:dyDescent="0.25">
      <c r="A10" s="491" t="s">
        <v>35</v>
      </c>
      <c r="B10" s="499" t="s">
        <v>91</v>
      </c>
      <c r="C10" s="497"/>
      <c r="D10" s="497"/>
      <c r="E10" s="497"/>
      <c r="F10" s="497"/>
      <c r="G10" s="497"/>
      <c r="H10" s="497"/>
      <c r="I10" s="497"/>
      <c r="J10" s="497"/>
      <c r="K10" s="497"/>
      <c r="L10" s="497"/>
      <c r="M10" s="497"/>
      <c r="N10" s="496" t="s">
        <v>92</v>
      </c>
      <c r="O10" s="497"/>
      <c r="P10" s="497"/>
      <c r="Q10" s="497"/>
      <c r="R10" s="497"/>
      <c r="S10" s="497"/>
      <c r="T10" s="498"/>
    </row>
    <row r="11" spans="1:24" s="8" customFormat="1" ht="12.75" customHeight="1" thickTop="1" x14ac:dyDescent="0.2">
      <c r="A11" s="492"/>
      <c r="B11" s="480" t="s">
        <v>93</v>
      </c>
      <c r="C11" s="481"/>
      <c r="D11" s="452" t="s">
        <v>94</v>
      </c>
      <c r="E11" s="480" t="s">
        <v>95</v>
      </c>
      <c r="F11" s="481"/>
      <c r="G11" s="500" t="s">
        <v>98</v>
      </c>
      <c r="H11" s="485" t="s">
        <v>99</v>
      </c>
      <c r="I11" s="486"/>
      <c r="J11" s="482" t="s">
        <v>100</v>
      </c>
      <c r="K11" s="483"/>
      <c r="L11" s="483"/>
      <c r="M11" s="484"/>
      <c r="N11" s="487" t="s">
        <v>101</v>
      </c>
      <c r="O11" s="481"/>
      <c r="P11" s="478" t="s">
        <v>104</v>
      </c>
      <c r="Q11" s="494" t="s">
        <v>102</v>
      </c>
      <c r="R11" s="494" t="s">
        <v>105</v>
      </c>
      <c r="S11" s="494" t="s">
        <v>103</v>
      </c>
      <c r="T11" s="502" t="s">
        <v>210</v>
      </c>
    </row>
    <row r="12" spans="1:24" s="31" customFormat="1" ht="39.6" customHeight="1" thickBot="1" x14ac:dyDescent="0.25">
      <c r="A12" s="493"/>
      <c r="B12" s="226" t="s">
        <v>214</v>
      </c>
      <c r="C12" s="29" t="s">
        <v>215</v>
      </c>
      <c r="D12" s="454"/>
      <c r="E12" s="226" t="s">
        <v>214</v>
      </c>
      <c r="F12" s="29" t="s">
        <v>96</v>
      </c>
      <c r="G12" s="501"/>
      <c r="H12" s="213" t="s">
        <v>214</v>
      </c>
      <c r="I12" s="230" t="s">
        <v>215</v>
      </c>
      <c r="J12" s="226" t="s">
        <v>97</v>
      </c>
      <c r="K12" s="30" t="s">
        <v>32</v>
      </c>
      <c r="L12" s="30" t="s">
        <v>33</v>
      </c>
      <c r="M12" s="266" t="s">
        <v>96</v>
      </c>
      <c r="N12" s="267" t="s">
        <v>214</v>
      </c>
      <c r="O12" s="29" t="s">
        <v>216</v>
      </c>
      <c r="P12" s="479"/>
      <c r="Q12" s="495"/>
      <c r="R12" s="495"/>
      <c r="S12" s="495"/>
      <c r="T12" s="503"/>
    </row>
    <row r="13" spans="1:24" ht="13.5" thickTop="1" x14ac:dyDescent="0.2">
      <c r="A13" s="34" t="s">
        <v>42</v>
      </c>
      <c r="B13" s="264">
        <v>2089</v>
      </c>
      <c r="C13" s="328">
        <v>3993.5</v>
      </c>
      <c r="D13" s="234">
        <v>259</v>
      </c>
      <c r="E13" s="234">
        <v>1241</v>
      </c>
      <c r="F13" s="234">
        <v>2235</v>
      </c>
      <c r="G13" s="488">
        <v>41</v>
      </c>
      <c r="H13" s="235">
        <v>610</v>
      </c>
      <c r="I13" s="236">
        <v>1027</v>
      </c>
      <c r="J13" s="264">
        <v>75</v>
      </c>
      <c r="K13" s="264">
        <v>45</v>
      </c>
      <c r="L13" s="264">
        <v>37</v>
      </c>
      <c r="M13" s="264">
        <v>82</v>
      </c>
      <c r="N13" s="264">
        <v>520</v>
      </c>
      <c r="O13" s="264">
        <v>1126</v>
      </c>
      <c r="P13" s="264">
        <v>13</v>
      </c>
      <c r="Q13" s="264">
        <v>481</v>
      </c>
      <c r="R13" s="488">
        <v>3</v>
      </c>
      <c r="S13" s="264">
        <v>90</v>
      </c>
      <c r="T13" s="331">
        <v>22</v>
      </c>
      <c r="V13"/>
      <c r="W13"/>
      <c r="X13"/>
    </row>
    <row r="14" spans="1:24" x14ac:dyDescent="0.2">
      <c r="A14" s="35" t="s">
        <v>51</v>
      </c>
      <c r="B14" s="265">
        <v>1044</v>
      </c>
      <c r="C14" s="329">
        <v>2208</v>
      </c>
      <c r="D14" s="245">
        <v>155</v>
      </c>
      <c r="E14" s="245">
        <v>710</v>
      </c>
      <c r="F14" s="245">
        <v>1420</v>
      </c>
      <c r="G14" s="489"/>
      <c r="H14" s="238">
        <v>261</v>
      </c>
      <c r="I14" s="239">
        <v>486</v>
      </c>
      <c r="J14" s="265">
        <v>51</v>
      </c>
      <c r="K14" s="265">
        <v>29</v>
      </c>
      <c r="L14" s="265">
        <v>26</v>
      </c>
      <c r="M14" s="265">
        <v>55</v>
      </c>
      <c r="N14" s="265">
        <v>242</v>
      </c>
      <c r="O14" s="265">
        <v>572</v>
      </c>
      <c r="P14" s="265">
        <v>7</v>
      </c>
      <c r="Q14" s="265">
        <v>236</v>
      </c>
      <c r="R14" s="489"/>
      <c r="S14" s="265">
        <v>15</v>
      </c>
      <c r="T14" s="332">
        <v>7</v>
      </c>
      <c r="V14"/>
      <c r="W14"/>
      <c r="X14"/>
    </row>
    <row r="15" spans="1:24" x14ac:dyDescent="0.2">
      <c r="A15" s="35" t="s">
        <v>52</v>
      </c>
      <c r="B15" s="265">
        <v>1135</v>
      </c>
      <c r="C15" s="329">
        <v>2210.5</v>
      </c>
      <c r="D15" s="245">
        <v>179</v>
      </c>
      <c r="E15" s="245">
        <v>792</v>
      </c>
      <c r="F15" s="245">
        <v>1440</v>
      </c>
      <c r="G15" s="489"/>
      <c r="H15" s="238">
        <v>246</v>
      </c>
      <c r="I15" s="239">
        <v>422</v>
      </c>
      <c r="J15" s="265">
        <v>65</v>
      </c>
      <c r="K15" s="265">
        <v>57</v>
      </c>
      <c r="L15" s="265">
        <v>16</v>
      </c>
      <c r="M15" s="265">
        <v>73</v>
      </c>
      <c r="N15" s="265">
        <v>288</v>
      </c>
      <c r="O15" s="265">
        <v>612</v>
      </c>
      <c r="P15" s="265">
        <v>8</v>
      </c>
      <c r="Q15" s="265">
        <v>283</v>
      </c>
      <c r="R15" s="489"/>
      <c r="S15" s="265">
        <v>8</v>
      </c>
      <c r="T15" s="332">
        <v>15</v>
      </c>
      <c r="V15"/>
      <c r="W15"/>
      <c r="X15"/>
    </row>
    <row r="16" spans="1:24" x14ac:dyDescent="0.2">
      <c r="A16" s="35" t="s">
        <v>53</v>
      </c>
      <c r="B16" s="265">
        <v>9540</v>
      </c>
      <c r="C16" s="329">
        <v>20106</v>
      </c>
      <c r="D16" s="245">
        <v>1256</v>
      </c>
      <c r="E16" s="245">
        <v>6090</v>
      </c>
      <c r="F16" s="245">
        <v>12264</v>
      </c>
      <c r="G16" s="489"/>
      <c r="H16" s="238">
        <v>3021</v>
      </c>
      <c r="I16" s="239">
        <v>5978</v>
      </c>
      <c r="J16" s="265">
        <v>398</v>
      </c>
      <c r="K16" s="265">
        <v>243</v>
      </c>
      <c r="L16" s="265">
        <v>185</v>
      </c>
      <c r="M16" s="265">
        <v>428</v>
      </c>
      <c r="N16" s="265">
        <v>2647</v>
      </c>
      <c r="O16" s="265">
        <v>6515</v>
      </c>
      <c r="P16" s="265">
        <v>62</v>
      </c>
      <c r="Q16" s="265">
        <v>2535</v>
      </c>
      <c r="R16" s="489"/>
      <c r="S16" s="265">
        <v>320</v>
      </c>
      <c r="T16" s="332">
        <v>85</v>
      </c>
      <c r="V16"/>
      <c r="W16"/>
      <c r="X16"/>
    </row>
    <row r="17" spans="1:24" x14ac:dyDescent="0.2">
      <c r="A17" s="35" t="s">
        <v>54</v>
      </c>
      <c r="B17" s="265">
        <v>6302</v>
      </c>
      <c r="C17" s="329">
        <v>13495.5</v>
      </c>
      <c r="D17" s="245">
        <v>909</v>
      </c>
      <c r="E17" s="245">
        <v>4126</v>
      </c>
      <c r="F17" s="245">
        <v>8309</v>
      </c>
      <c r="G17" s="489"/>
      <c r="H17" s="238">
        <v>2186</v>
      </c>
      <c r="I17" s="239">
        <v>4224</v>
      </c>
      <c r="J17" s="265">
        <v>317</v>
      </c>
      <c r="K17" s="265">
        <v>213</v>
      </c>
      <c r="L17" s="265">
        <v>134</v>
      </c>
      <c r="M17" s="265">
        <v>347</v>
      </c>
      <c r="N17" s="265">
        <v>1805</v>
      </c>
      <c r="O17" s="265">
        <v>4418</v>
      </c>
      <c r="P17" s="265">
        <v>50</v>
      </c>
      <c r="Q17" s="265">
        <v>1743</v>
      </c>
      <c r="R17" s="489"/>
      <c r="S17" s="265">
        <v>203</v>
      </c>
      <c r="T17" s="332">
        <v>69</v>
      </c>
      <c r="V17"/>
      <c r="W17"/>
      <c r="X17"/>
    </row>
    <row r="18" spans="1:24" x14ac:dyDescent="0.2">
      <c r="A18" s="35" t="s">
        <v>63</v>
      </c>
      <c r="B18" s="265">
        <v>1020</v>
      </c>
      <c r="C18" s="329">
        <v>1935.5</v>
      </c>
      <c r="D18" s="245">
        <v>127</v>
      </c>
      <c r="E18" s="245">
        <v>699</v>
      </c>
      <c r="F18" s="245">
        <v>1224</v>
      </c>
      <c r="G18" s="489"/>
      <c r="H18" s="238">
        <v>269</v>
      </c>
      <c r="I18" s="239">
        <v>448</v>
      </c>
      <c r="J18" s="265">
        <v>33</v>
      </c>
      <c r="K18" s="265">
        <v>25</v>
      </c>
      <c r="L18" s="265">
        <v>10</v>
      </c>
      <c r="M18" s="265">
        <v>35</v>
      </c>
      <c r="N18" s="265">
        <v>283</v>
      </c>
      <c r="O18" s="265">
        <v>608</v>
      </c>
      <c r="P18" s="265">
        <v>6</v>
      </c>
      <c r="Q18" s="265">
        <v>274</v>
      </c>
      <c r="R18" s="489"/>
      <c r="S18" s="265">
        <v>32</v>
      </c>
      <c r="T18" s="332">
        <v>8</v>
      </c>
      <c r="V18"/>
      <c r="W18"/>
      <c r="X18"/>
    </row>
    <row r="19" spans="1:24" x14ac:dyDescent="0.2">
      <c r="A19" s="35" t="s">
        <v>55</v>
      </c>
      <c r="B19" s="265">
        <v>21892</v>
      </c>
      <c r="C19" s="329">
        <v>43557</v>
      </c>
      <c r="D19" s="245">
        <v>2638</v>
      </c>
      <c r="E19" s="245">
        <v>12120</v>
      </c>
      <c r="F19" s="245">
        <v>23510</v>
      </c>
      <c r="G19" s="489"/>
      <c r="H19" s="238">
        <v>6752</v>
      </c>
      <c r="I19" s="239">
        <v>12093</v>
      </c>
      <c r="J19" s="265">
        <v>914</v>
      </c>
      <c r="K19" s="265">
        <v>483</v>
      </c>
      <c r="L19" s="265">
        <v>499</v>
      </c>
      <c r="M19" s="265">
        <v>982</v>
      </c>
      <c r="N19" s="265">
        <v>5990</v>
      </c>
      <c r="O19" s="265">
        <v>13409</v>
      </c>
      <c r="P19" s="265">
        <v>165</v>
      </c>
      <c r="Q19" s="265">
        <v>5437</v>
      </c>
      <c r="R19" s="489"/>
      <c r="S19" s="265">
        <v>939</v>
      </c>
      <c r="T19" s="332">
        <v>231</v>
      </c>
      <c r="V19"/>
      <c r="W19"/>
      <c r="X19"/>
    </row>
    <row r="20" spans="1:24" x14ac:dyDescent="0.2">
      <c r="A20" s="35" t="s">
        <v>62</v>
      </c>
      <c r="B20" s="265">
        <v>5704</v>
      </c>
      <c r="C20" s="329">
        <v>10985</v>
      </c>
      <c r="D20" s="245">
        <v>688</v>
      </c>
      <c r="E20" s="245">
        <v>3042</v>
      </c>
      <c r="F20" s="245">
        <v>5597</v>
      </c>
      <c r="G20" s="489"/>
      <c r="H20" s="238">
        <v>1534</v>
      </c>
      <c r="I20" s="239">
        <v>2633</v>
      </c>
      <c r="J20" s="265">
        <v>220</v>
      </c>
      <c r="K20" s="265">
        <v>113</v>
      </c>
      <c r="L20" s="265">
        <v>125</v>
      </c>
      <c r="M20" s="265">
        <v>238</v>
      </c>
      <c r="N20" s="265">
        <v>1485</v>
      </c>
      <c r="O20" s="265">
        <v>3139</v>
      </c>
      <c r="P20" s="265">
        <v>47</v>
      </c>
      <c r="Q20" s="265">
        <v>1353</v>
      </c>
      <c r="R20" s="489"/>
      <c r="S20" s="265">
        <v>302</v>
      </c>
      <c r="T20" s="332">
        <v>56</v>
      </c>
      <c r="V20"/>
      <c r="W20"/>
      <c r="X20"/>
    </row>
    <row r="21" spans="1:24" x14ac:dyDescent="0.2">
      <c r="A21" s="35" t="s">
        <v>64</v>
      </c>
      <c r="B21" s="265">
        <v>3845</v>
      </c>
      <c r="C21" s="329">
        <v>7357</v>
      </c>
      <c r="D21" s="245">
        <v>496</v>
      </c>
      <c r="E21" s="245">
        <v>2184</v>
      </c>
      <c r="F21" s="245">
        <v>4009</v>
      </c>
      <c r="G21" s="489"/>
      <c r="H21" s="238">
        <v>996</v>
      </c>
      <c r="I21" s="239">
        <v>1731</v>
      </c>
      <c r="J21" s="265">
        <v>133</v>
      </c>
      <c r="K21" s="265">
        <v>63</v>
      </c>
      <c r="L21" s="265">
        <v>74</v>
      </c>
      <c r="M21" s="265">
        <v>137</v>
      </c>
      <c r="N21" s="265">
        <v>971</v>
      </c>
      <c r="O21" s="265">
        <v>2076</v>
      </c>
      <c r="P21" s="265">
        <v>25</v>
      </c>
      <c r="Q21" s="265">
        <v>885</v>
      </c>
      <c r="R21" s="489"/>
      <c r="S21" s="265">
        <v>196</v>
      </c>
      <c r="T21" s="332">
        <v>46</v>
      </c>
      <c r="V21"/>
      <c r="W21"/>
      <c r="X21"/>
    </row>
    <row r="22" spans="1:24" x14ac:dyDescent="0.2">
      <c r="A22" s="35" t="s">
        <v>46</v>
      </c>
      <c r="B22" s="265">
        <v>5862</v>
      </c>
      <c r="C22" s="329">
        <v>11351</v>
      </c>
      <c r="D22" s="245">
        <v>744</v>
      </c>
      <c r="E22" s="245">
        <v>2984</v>
      </c>
      <c r="F22" s="245">
        <v>5606</v>
      </c>
      <c r="G22" s="489"/>
      <c r="H22" s="238">
        <v>1507</v>
      </c>
      <c r="I22" s="239">
        <v>2617</v>
      </c>
      <c r="J22" s="265">
        <v>291</v>
      </c>
      <c r="K22" s="265">
        <v>200</v>
      </c>
      <c r="L22" s="265">
        <v>111</v>
      </c>
      <c r="M22" s="265">
        <v>311</v>
      </c>
      <c r="N22" s="265">
        <v>1643</v>
      </c>
      <c r="O22" s="265">
        <v>3379</v>
      </c>
      <c r="P22" s="265">
        <v>35</v>
      </c>
      <c r="Q22" s="265">
        <v>1439</v>
      </c>
      <c r="R22" s="489"/>
      <c r="S22" s="265">
        <v>406</v>
      </c>
      <c r="T22" s="332">
        <v>88</v>
      </c>
      <c r="V22"/>
      <c r="W22"/>
      <c r="X22"/>
    </row>
    <row r="23" spans="1:24" x14ac:dyDescent="0.2">
      <c r="A23" s="35" t="s">
        <v>47</v>
      </c>
      <c r="B23" s="265">
        <v>5279</v>
      </c>
      <c r="C23" s="329">
        <v>11038</v>
      </c>
      <c r="D23" s="245">
        <v>695</v>
      </c>
      <c r="E23" s="245">
        <v>3617</v>
      </c>
      <c r="F23" s="245">
        <v>6983</v>
      </c>
      <c r="G23" s="489"/>
      <c r="H23" s="238">
        <v>2280</v>
      </c>
      <c r="I23" s="239">
        <v>4209</v>
      </c>
      <c r="J23" s="265">
        <v>233</v>
      </c>
      <c r="K23" s="265">
        <v>161</v>
      </c>
      <c r="L23" s="265">
        <v>92</v>
      </c>
      <c r="M23" s="265">
        <v>253</v>
      </c>
      <c r="N23" s="265">
        <v>1346</v>
      </c>
      <c r="O23" s="265">
        <v>3246</v>
      </c>
      <c r="P23" s="265">
        <v>27</v>
      </c>
      <c r="Q23" s="265">
        <v>1316</v>
      </c>
      <c r="R23" s="489"/>
      <c r="S23" s="265">
        <v>70</v>
      </c>
      <c r="T23" s="332">
        <v>38</v>
      </c>
      <c r="V23"/>
      <c r="W23"/>
      <c r="X23"/>
    </row>
    <row r="24" spans="1:24" x14ac:dyDescent="0.2">
      <c r="A24" s="35" t="s">
        <v>57</v>
      </c>
      <c r="B24" s="265">
        <v>5660</v>
      </c>
      <c r="C24" s="329">
        <v>10189</v>
      </c>
      <c r="D24" s="245">
        <v>703</v>
      </c>
      <c r="E24" s="245">
        <v>3249</v>
      </c>
      <c r="F24" s="245">
        <v>5609</v>
      </c>
      <c r="G24" s="489"/>
      <c r="H24" s="238">
        <v>1321</v>
      </c>
      <c r="I24" s="239">
        <v>2137</v>
      </c>
      <c r="J24" s="265">
        <v>235</v>
      </c>
      <c r="K24" s="265">
        <v>154</v>
      </c>
      <c r="L24" s="265">
        <v>107</v>
      </c>
      <c r="M24" s="265">
        <v>261</v>
      </c>
      <c r="N24" s="265">
        <v>1404</v>
      </c>
      <c r="O24" s="265">
        <v>2726</v>
      </c>
      <c r="P24" s="265">
        <v>41</v>
      </c>
      <c r="Q24" s="265">
        <v>1223</v>
      </c>
      <c r="R24" s="489"/>
      <c r="S24" s="265">
        <v>367</v>
      </c>
      <c r="T24" s="332">
        <v>83</v>
      </c>
      <c r="V24"/>
      <c r="W24"/>
      <c r="X24"/>
    </row>
    <row r="25" spans="1:24" x14ac:dyDescent="0.2">
      <c r="A25" s="35" t="s">
        <v>59</v>
      </c>
      <c r="B25" s="265">
        <v>16489</v>
      </c>
      <c r="C25" s="329">
        <v>30032</v>
      </c>
      <c r="D25" s="245">
        <v>1813</v>
      </c>
      <c r="E25" s="245">
        <v>9127</v>
      </c>
      <c r="F25" s="245">
        <v>15746</v>
      </c>
      <c r="G25" s="489"/>
      <c r="H25" s="238">
        <v>4037</v>
      </c>
      <c r="I25" s="239">
        <v>6602</v>
      </c>
      <c r="J25" s="265">
        <v>755</v>
      </c>
      <c r="K25" s="265">
        <v>466</v>
      </c>
      <c r="L25" s="265">
        <v>341</v>
      </c>
      <c r="M25" s="265">
        <v>807</v>
      </c>
      <c r="N25" s="265">
        <v>3823</v>
      </c>
      <c r="O25" s="265">
        <v>7596</v>
      </c>
      <c r="P25" s="265">
        <v>102</v>
      </c>
      <c r="Q25" s="265">
        <v>3342</v>
      </c>
      <c r="R25" s="489"/>
      <c r="S25" s="265">
        <v>947</v>
      </c>
      <c r="T25" s="332">
        <v>187</v>
      </c>
      <c r="V25"/>
      <c r="W25"/>
      <c r="X25"/>
    </row>
    <row r="26" spans="1:24" x14ac:dyDescent="0.2">
      <c r="A26" s="35" t="s">
        <v>65</v>
      </c>
      <c r="B26" s="265">
        <v>1108</v>
      </c>
      <c r="C26" s="329">
        <v>1983.5</v>
      </c>
      <c r="D26" s="245">
        <v>142</v>
      </c>
      <c r="E26" s="245">
        <v>687</v>
      </c>
      <c r="F26" s="245">
        <v>1159</v>
      </c>
      <c r="G26" s="489"/>
      <c r="H26" s="238">
        <v>279</v>
      </c>
      <c r="I26" s="239">
        <v>440</v>
      </c>
      <c r="J26" s="265">
        <v>44</v>
      </c>
      <c r="K26" s="265">
        <v>30</v>
      </c>
      <c r="L26" s="265">
        <v>17</v>
      </c>
      <c r="M26" s="265">
        <v>47</v>
      </c>
      <c r="N26" s="265">
        <v>269</v>
      </c>
      <c r="O26" s="265">
        <v>534</v>
      </c>
      <c r="P26" s="265" t="s">
        <v>311</v>
      </c>
      <c r="Q26" s="265">
        <v>245</v>
      </c>
      <c r="R26" s="489"/>
      <c r="S26" s="265">
        <v>51</v>
      </c>
      <c r="T26" s="332">
        <v>16</v>
      </c>
      <c r="V26"/>
      <c r="W26"/>
      <c r="X26"/>
    </row>
    <row r="27" spans="1:24" x14ac:dyDescent="0.2">
      <c r="A27" s="35" t="s">
        <v>43</v>
      </c>
      <c r="B27" s="265">
        <v>815</v>
      </c>
      <c r="C27" s="329">
        <v>1481.5</v>
      </c>
      <c r="D27" s="245">
        <v>118</v>
      </c>
      <c r="E27" s="245">
        <v>555</v>
      </c>
      <c r="F27" s="245">
        <v>968</v>
      </c>
      <c r="G27" s="489"/>
      <c r="H27" s="238">
        <v>187</v>
      </c>
      <c r="I27" s="239">
        <v>298</v>
      </c>
      <c r="J27" s="265">
        <v>44</v>
      </c>
      <c r="K27" s="265">
        <v>28</v>
      </c>
      <c r="L27" s="265">
        <v>19</v>
      </c>
      <c r="M27" s="265">
        <v>47</v>
      </c>
      <c r="N27" s="265">
        <v>176</v>
      </c>
      <c r="O27" s="265">
        <v>386</v>
      </c>
      <c r="P27" s="265">
        <v>8</v>
      </c>
      <c r="Q27" s="265">
        <v>167</v>
      </c>
      <c r="R27" s="489"/>
      <c r="S27" s="265">
        <v>32</v>
      </c>
      <c r="T27" s="332">
        <v>5</v>
      </c>
      <c r="V27"/>
      <c r="W27"/>
      <c r="X27"/>
    </row>
    <row r="28" spans="1:24" x14ac:dyDescent="0.2">
      <c r="A28" s="35" t="s">
        <v>44</v>
      </c>
      <c r="B28" s="265">
        <v>1048</v>
      </c>
      <c r="C28" s="329">
        <v>1887</v>
      </c>
      <c r="D28" s="245">
        <v>111</v>
      </c>
      <c r="E28" s="245">
        <v>569</v>
      </c>
      <c r="F28" s="245">
        <v>983</v>
      </c>
      <c r="G28" s="489"/>
      <c r="H28" s="238">
        <v>177</v>
      </c>
      <c r="I28" s="239">
        <v>279</v>
      </c>
      <c r="J28" s="265">
        <v>46</v>
      </c>
      <c r="K28" s="265">
        <v>20</v>
      </c>
      <c r="L28" s="265">
        <v>29</v>
      </c>
      <c r="M28" s="265">
        <v>49</v>
      </c>
      <c r="N28" s="265">
        <v>259</v>
      </c>
      <c r="O28" s="265">
        <v>505</v>
      </c>
      <c r="P28" s="265">
        <v>5</v>
      </c>
      <c r="Q28" s="265">
        <v>231</v>
      </c>
      <c r="R28" s="489"/>
      <c r="S28" s="265">
        <v>96</v>
      </c>
      <c r="T28" s="332">
        <v>17</v>
      </c>
      <c r="V28"/>
      <c r="W28"/>
      <c r="X28"/>
    </row>
    <row r="29" spans="1:24" x14ac:dyDescent="0.2">
      <c r="A29" s="35" t="s">
        <v>45</v>
      </c>
      <c r="B29" s="265">
        <v>2218</v>
      </c>
      <c r="C29" s="329">
        <v>3899.5</v>
      </c>
      <c r="D29" s="245">
        <v>205</v>
      </c>
      <c r="E29" s="245">
        <v>1081</v>
      </c>
      <c r="F29" s="245">
        <v>1811</v>
      </c>
      <c r="G29" s="489"/>
      <c r="H29" s="238">
        <v>363</v>
      </c>
      <c r="I29" s="239">
        <v>546</v>
      </c>
      <c r="J29" s="265">
        <v>84</v>
      </c>
      <c r="K29" s="265">
        <v>45</v>
      </c>
      <c r="L29" s="265">
        <v>47</v>
      </c>
      <c r="M29" s="265">
        <v>92</v>
      </c>
      <c r="N29" s="265">
        <v>560</v>
      </c>
      <c r="O29" s="265">
        <v>1011</v>
      </c>
      <c r="P29" s="265">
        <v>16</v>
      </c>
      <c r="Q29" s="265">
        <v>440</v>
      </c>
      <c r="R29" s="489"/>
      <c r="S29" s="265">
        <v>223</v>
      </c>
      <c r="T29" s="332">
        <v>27</v>
      </c>
      <c r="V29"/>
      <c r="W29"/>
      <c r="X29"/>
    </row>
    <row r="30" spans="1:24" x14ac:dyDescent="0.2">
      <c r="A30" s="35" t="s">
        <v>49</v>
      </c>
      <c r="B30" s="265">
        <v>1714</v>
      </c>
      <c r="C30" s="329">
        <v>3048</v>
      </c>
      <c r="D30" s="245">
        <v>204</v>
      </c>
      <c r="E30" s="245">
        <v>865</v>
      </c>
      <c r="F30" s="245">
        <v>1484</v>
      </c>
      <c r="G30" s="489"/>
      <c r="H30" s="238">
        <v>315</v>
      </c>
      <c r="I30" s="239">
        <v>498</v>
      </c>
      <c r="J30" s="265">
        <v>63</v>
      </c>
      <c r="K30" s="265">
        <v>41</v>
      </c>
      <c r="L30" s="265">
        <v>26</v>
      </c>
      <c r="M30" s="265">
        <v>67</v>
      </c>
      <c r="N30" s="265">
        <v>467</v>
      </c>
      <c r="O30" s="265">
        <v>831</v>
      </c>
      <c r="P30" s="265">
        <v>9</v>
      </c>
      <c r="Q30" s="265">
        <v>383</v>
      </c>
      <c r="R30" s="489"/>
      <c r="S30" s="265">
        <v>190</v>
      </c>
      <c r="T30" s="332">
        <v>25</v>
      </c>
      <c r="V30"/>
      <c r="W30"/>
      <c r="X30"/>
    </row>
    <row r="31" spans="1:24" x14ac:dyDescent="0.2">
      <c r="A31" s="35" t="s">
        <v>58</v>
      </c>
      <c r="B31" s="265">
        <v>9352</v>
      </c>
      <c r="C31" s="329">
        <v>18876</v>
      </c>
      <c r="D31" s="245">
        <v>1307</v>
      </c>
      <c r="E31" s="245">
        <v>6125</v>
      </c>
      <c r="F31" s="245">
        <v>11638</v>
      </c>
      <c r="G31" s="489"/>
      <c r="H31" s="238">
        <v>2976</v>
      </c>
      <c r="I31" s="239">
        <v>5273</v>
      </c>
      <c r="J31" s="265">
        <v>427</v>
      </c>
      <c r="K31" s="265">
        <v>268</v>
      </c>
      <c r="L31" s="265">
        <v>192</v>
      </c>
      <c r="M31" s="265">
        <v>460</v>
      </c>
      <c r="N31" s="265">
        <v>2607</v>
      </c>
      <c r="O31" s="265">
        <v>5900</v>
      </c>
      <c r="P31" s="265">
        <v>78</v>
      </c>
      <c r="Q31" s="265">
        <v>2457</v>
      </c>
      <c r="R31" s="489"/>
      <c r="S31" s="265">
        <v>415</v>
      </c>
      <c r="T31" s="332">
        <v>62</v>
      </c>
      <c r="V31"/>
      <c r="W31"/>
      <c r="X31"/>
    </row>
    <row r="32" spans="1:24" s="107" customFormat="1" x14ac:dyDescent="0.2">
      <c r="A32" s="35" t="s">
        <v>56</v>
      </c>
      <c r="B32" s="265">
        <v>5908</v>
      </c>
      <c r="C32" s="329">
        <v>10921.5</v>
      </c>
      <c r="D32" s="245">
        <v>792</v>
      </c>
      <c r="E32" s="245">
        <v>3750</v>
      </c>
      <c r="F32" s="245">
        <v>6519</v>
      </c>
      <c r="G32" s="489"/>
      <c r="H32" s="238">
        <v>1359</v>
      </c>
      <c r="I32" s="239">
        <v>2253</v>
      </c>
      <c r="J32" s="265">
        <v>339</v>
      </c>
      <c r="K32" s="265">
        <v>229</v>
      </c>
      <c r="L32" s="265">
        <v>143</v>
      </c>
      <c r="M32" s="265">
        <v>372</v>
      </c>
      <c r="N32" s="265">
        <v>1445</v>
      </c>
      <c r="O32" s="265">
        <v>3035</v>
      </c>
      <c r="P32" s="265">
        <v>42</v>
      </c>
      <c r="Q32" s="265">
        <v>1364</v>
      </c>
      <c r="R32" s="489"/>
      <c r="S32" s="265">
        <v>287</v>
      </c>
      <c r="T32" s="332">
        <v>71</v>
      </c>
      <c r="V32"/>
      <c r="W32"/>
      <c r="X32"/>
    </row>
    <row r="33" spans="1:24" s="107" customFormat="1" x14ac:dyDescent="0.2">
      <c r="A33" s="35" t="s">
        <v>60</v>
      </c>
      <c r="B33" s="265">
        <v>789</v>
      </c>
      <c r="C33" s="329">
        <v>1411.5</v>
      </c>
      <c r="D33" s="245">
        <v>105</v>
      </c>
      <c r="E33" s="245">
        <v>539</v>
      </c>
      <c r="F33" s="245">
        <v>913</v>
      </c>
      <c r="G33" s="489"/>
      <c r="H33" s="238">
        <v>190</v>
      </c>
      <c r="I33" s="239">
        <v>311</v>
      </c>
      <c r="J33" s="265">
        <v>39</v>
      </c>
      <c r="K33" s="265">
        <v>26</v>
      </c>
      <c r="L33" s="265">
        <v>14</v>
      </c>
      <c r="M33" s="265">
        <v>40</v>
      </c>
      <c r="N33" s="265">
        <v>183</v>
      </c>
      <c r="O33" s="265">
        <v>379</v>
      </c>
      <c r="P33" s="265">
        <v>5</v>
      </c>
      <c r="Q33" s="265">
        <v>176</v>
      </c>
      <c r="R33" s="489"/>
      <c r="S33" s="265">
        <v>37</v>
      </c>
      <c r="T33" s="332">
        <v>12</v>
      </c>
      <c r="V33"/>
      <c r="W33"/>
      <c r="X33"/>
    </row>
    <row r="34" spans="1:24" x14ac:dyDescent="0.2">
      <c r="A34" s="35" t="s">
        <v>48</v>
      </c>
      <c r="B34" s="265">
        <v>12346</v>
      </c>
      <c r="C34" s="329">
        <v>23133.5</v>
      </c>
      <c r="D34" s="245">
        <v>1613</v>
      </c>
      <c r="E34" s="245">
        <v>7459</v>
      </c>
      <c r="F34" s="245">
        <v>13373</v>
      </c>
      <c r="G34" s="489"/>
      <c r="H34" s="238">
        <v>3010</v>
      </c>
      <c r="I34" s="239">
        <v>5085</v>
      </c>
      <c r="J34" s="265">
        <v>674</v>
      </c>
      <c r="K34" s="265">
        <v>373</v>
      </c>
      <c r="L34" s="265">
        <v>351</v>
      </c>
      <c r="M34" s="265">
        <v>724</v>
      </c>
      <c r="N34" s="265">
        <v>3236</v>
      </c>
      <c r="O34" s="265">
        <v>6773</v>
      </c>
      <c r="P34" s="265">
        <v>81</v>
      </c>
      <c r="Q34" s="265">
        <v>2987</v>
      </c>
      <c r="R34" s="489"/>
      <c r="S34" s="265">
        <v>781</v>
      </c>
      <c r="T34" s="332">
        <v>140</v>
      </c>
      <c r="V34"/>
      <c r="W34"/>
      <c r="X34"/>
    </row>
    <row r="35" spans="1:24" x14ac:dyDescent="0.2">
      <c r="A35" s="35" t="s">
        <v>50</v>
      </c>
      <c r="B35" s="265">
        <v>1847</v>
      </c>
      <c r="C35" s="329">
        <v>3287</v>
      </c>
      <c r="D35" s="245">
        <v>215</v>
      </c>
      <c r="E35" s="245">
        <v>1040</v>
      </c>
      <c r="F35" s="245">
        <v>1771</v>
      </c>
      <c r="G35" s="489"/>
      <c r="H35" s="238">
        <v>385</v>
      </c>
      <c r="I35" s="239">
        <v>603</v>
      </c>
      <c r="J35" s="265">
        <v>135</v>
      </c>
      <c r="K35" s="265">
        <v>74</v>
      </c>
      <c r="L35" s="265">
        <v>72</v>
      </c>
      <c r="M35" s="265">
        <v>146</v>
      </c>
      <c r="N35" s="265">
        <v>418</v>
      </c>
      <c r="O35" s="265">
        <v>791</v>
      </c>
      <c r="P35" s="265">
        <v>11</v>
      </c>
      <c r="Q35" s="265">
        <v>379</v>
      </c>
      <c r="R35" s="489"/>
      <c r="S35" s="265">
        <v>89</v>
      </c>
      <c r="T35" s="332">
        <v>26</v>
      </c>
      <c r="V35"/>
      <c r="W35"/>
      <c r="X35"/>
    </row>
    <row r="36" spans="1:24" x14ac:dyDescent="0.2">
      <c r="A36" s="35" t="s">
        <v>61</v>
      </c>
      <c r="B36" s="265">
        <v>13198</v>
      </c>
      <c r="C36" s="329">
        <v>24863.5</v>
      </c>
      <c r="D36" s="245">
        <v>1636</v>
      </c>
      <c r="E36" s="245">
        <v>7700</v>
      </c>
      <c r="F36" s="245">
        <v>13901</v>
      </c>
      <c r="G36" s="489"/>
      <c r="H36" s="238">
        <v>3653</v>
      </c>
      <c r="I36" s="239">
        <v>6137</v>
      </c>
      <c r="J36" s="265">
        <v>683</v>
      </c>
      <c r="K36" s="265">
        <v>374</v>
      </c>
      <c r="L36" s="265">
        <v>366</v>
      </c>
      <c r="M36" s="265">
        <v>740</v>
      </c>
      <c r="N36" s="265">
        <v>3301</v>
      </c>
      <c r="O36" s="265">
        <v>6776</v>
      </c>
      <c r="P36" s="265">
        <v>96</v>
      </c>
      <c r="Q36" s="265">
        <v>2945</v>
      </c>
      <c r="R36" s="489"/>
      <c r="S36" s="265">
        <v>828</v>
      </c>
      <c r="T36" s="332">
        <v>149</v>
      </c>
      <c r="V36"/>
      <c r="W36"/>
      <c r="X36"/>
    </row>
    <row r="37" spans="1:24" ht="23.25" thickBot="1" x14ac:dyDescent="0.25">
      <c r="A37" s="314" t="s">
        <v>170</v>
      </c>
      <c r="B37" s="319">
        <v>181</v>
      </c>
      <c r="C37" s="330">
        <v>393</v>
      </c>
      <c r="D37" s="315">
        <v>21</v>
      </c>
      <c r="E37" s="315">
        <v>112</v>
      </c>
      <c r="F37" s="315">
        <v>223</v>
      </c>
      <c r="G37" s="490"/>
      <c r="H37" s="316">
        <v>63</v>
      </c>
      <c r="I37" s="317">
        <v>123</v>
      </c>
      <c r="J37" s="319">
        <v>11</v>
      </c>
      <c r="K37" s="319">
        <v>5</v>
      </c>
      <c r="L37" s="319">
        <v>6</v>
      </c>
      <c r="M37" s="319">
        <v>11</v>
      </c>
      <c r="N37" s="319">
        <v>74</v>
      </c>
      <c r="O37" s="319">
        <v>162</v>
      </c>
      <c r="P37" s="319" t="s">
        <v>311</v>
      </c>
      <c r="Q37" s="319">
        <v>71</v>
      </c>
      <c r="R37" s="490"/>
      <c r="S37" s="319">
        <v>6</v>
      </c>
      <c r="T37" s="333" t="s">
        <v>311</v>
      </c>
      <c r="V37"/>
      <c r="W37"/>
      <c r="X37"/>
    </row>
    <row r="38" spans="1:24" s="6" customFormat="1" ht="14.25" thickTop="1" thickBot="1" x14ac:dyDescent="0.25">
      <c r="A38" s="37" t="s">
        <v>66</v>
      </c>
      <c r="B38" s="76">
        <v>136385</v>
      </c>
      <c r="C38" s="227">
        <v>263643.5</v>
      </c>
      <c r="D38" s="75">
        <v>17131</v>
      </c>
      <c r="E38" s="76">
        <v>80463</v>
      </c>
      <c r="F38" s="77">
        <v>148695</v>
      </c>
      <c r="G38" s="75">
        <v>41</v>
      </c>
      <c r="H38" s="231">
        <v>37977</v>
      </c>
      <c r="I38" s="232">
        <v>66453</v>
      </c>
      <c r="J38" s="76">
        <v>6309</v>
      </c>
      <c r="K38" s="78">
        <v>3765</v>
      </c>
      <c r="L38" s="78">
        <v>3039</v>
      </c>
      <c r="M38" s="114">
        <v>6804</v>
      </c>
      <c r="N38" s="268">
        <v>35442</v>
      </c>
      <c r="O38" s="77">
        <v>76505</v>
      </c>
      <c r="P38" s="86">
        <v>942</v>
      </c>
      <c r="Q38" s="78">
        <v>32392</v>
      </c>
      <c r="R38" s="78">
        <v>3</v>
      </c>
      <c r="S38" s="78">
        <v>6930</v>
      </c>
      <c r="T38" s="77">
        <v>1489</v>
      </c>
    </row>
    <row r="39" spans="1:24" s="6" customFormat="1" ht="9.75" customHeight="1" thickTop="1" x14ac:dyDescent="0.2">
      <c r="A39" s="101"/>
      <c r="B39" s="102"/>
      <c r="C39" s="102"/>
      <c r="D39" s="102"/>
      <c r="E39" s="102"/>
      <c r="F39" s="102"/>
      <c r="G39" s="102"/>
      <c r="H39" s="102"/>
      <c r="I39" s="102"/>
      <c r="J39" s="102"/>
      <c r="K39" s="102"/>
      <c r="L39" s="102"/>
      <c r="M39" s="102"/>
      <c r="N39" s="102"/>
      <c r="O39" s="102"/>
      <c r="P39" s="102"/>
      <c r="Q39" s="102"/>
      <c r="R39" s="102"/>
      <c r="S39" s="102"/>
      <c r="T39" s="102"/>
    </row>
    <row r="40" spans="1:24" ht="27" x14ac:dyDescent="0.2">
      <c r="A40" s="2" t="str">
        <f>ALLOC!A42</f>
        <v>Sources : FR6 de septembre 2019 - CAF de La Réunion</v>
      </c>
      <c r="B40" s="162" t="s">
        <v>285</v>
      </c>
      <c r="C40" s="165"/>
      <c r="D40" s="165"/>
      <c r="E40" s="165"/>
      <c r="F40" s="163"/>
      <c r="G40" s="163"/>
      <c r="H40" s="165"/>
      <c r="I40" s="165"/>
      <c r="J40" s="165"/>
      <c r="K40" s="165"/>
      <c r="L40" s="165"/>
      <c r="M40" s="165"/>
      <c r="N40" s="165"/>
      <c r="O40" s="165"/>
      <c r="P40" s="166"/>
      <c r="Q40" s="166"/>
      <c r="R40" s="164"/>
      <c r="S40" s="164"/>
      <c r="T40" s="164"/>
      <c r="U40" s="8"/>
    </row>
    <row r="41" spans="1:24" s="8" customFormat="1" ht="11.25" x14ac:dyDescent="0.2">
      <c r="B41" s="163" t="s">
        <v>244</v>
      </c>
      <c r="C41" s="164"/>
      <c r="D41" s="164"/>
      <c r="E41" s="164"/>
      <c r="F41" s="164"/>
      <c r="G41" s="164"/>
      <c r="H41" s="164"/>
      <c r="I41" s="164"/>
      <c r="J41" s="164"/>
      <c r="K41" s="164"/>
      <c r="L41" s="164"/>
      <c r="M41" s="164"/>
      <c r="N41" s="164"/>
      <c r="O41" s="164"/>
      <c r="P41" s="164"/>
      <c r="Q41" s="164"/>
      <c r="R41" s="164"/>
      <c r="S41" s="164"/>
      <c r="T41" s="164"/>
    </row>
    <row r="42" spans="1:24" s="8" customFormat="1" ht="23.25" customHeight="1" x14ac:dyDescent="0.2">
      <c r="B42" s="477" t="s">
        <v>252</v>
      </c>
      <c r="C42" s="477"/>
      <c r="D42" s="477"/>
      <c r="E42" s="477"/>
      <c r="F42" s="477"/>
      <c r="G42" s="477"/>
      <c r="H42" s="477"/>
      <c r="I42" s="477"/>
      <c r="J42" s="477"/>
      <c r="K42" s="477"/>
      <c r="L42" s="477"/>
      <c r="M42" s="477"/>
      <c r="N42" s="477"/>
      <c r="O42" s="477"/>
      <c r="P42" s="477"/>
      <c r="Q42" s="477"/>
      <c r="R42" s="477"/>
      <c r="S42" s="477"/>
      <c r="T42" s="477"/>
    </row>
    <row r="43" spans="1:24" s="8" customFormat="1" ht="11.25" x14ac:dyDescent="0.2">
      <c r="B43" s="163"/>
      <c r="C43" s="164"/>
      <c r="D43" s="164"/>
      <c r="E43" s="164"/>
      <c r="F43" s="164"/>
      <c r="G43" s="164"/>
      <c r="H43" s="164"/>
      <c r="I43" s="164"/>
      <c r="J43" s="164"/>
      <c r="K43" s="164"/>
      <c r="L43" s="164"/>
      <c r="M43" s="164"/>
      <c r="N43" s="164"/>
      <c r="O43" s="164"/>
      <c r="P43" s="164"/>
      <c r="Q43" s="164"/>
      <c r="R43" s="164"/>
      <c r="S43" s="164"/>
      <c r="T43" s="164"/>
    </row>
    <row r="44" spans="1:24" s="8" customFormat="1" ht="11.25" x14ac:dyDescent="0.2">
      <c r="B44" s="163" t="s">
        <v>245</v>
      </c>
      <c r="C44" s="164"/>
      <c r="D44" s="164"/>
      <c r="E44" s="164"/>
      <c r="F44" s="164"/>
      <c r="G44" s="164"/>
      <c r="H44" s="164"/>
      <c r="I44" s="164"/>
      <c r="J44" s="164"/>
      <c r="K44" s="164"/>
      <c r="L44" s="164"/>
      <c r="M44" s="164"/>
      <c r="N44" s="164"/>
      <c r="O44" s="164"/>
      <c r="P44" s="164"/>
      <c r="Q44" s="164"/>
      <c r="R44" s="164"/>
      <c r="S44" s="164"/>
      <c r="T44" s="164"/>
    </row>
    <row r="45" spans="1:24" s="8" customFormat="1" ht="11.25" x14ac:dyDescent="0.2">
      <c r="B45" s="163"/>
      <c r="C45" s="164"/>
      <c r="D45" s="164"/>
      <c r="E45" s="164"/>
      <c r="F45" s="164"/>
      <c r="G45" s="164"/>
      <c r="H45" s="164"/>
      <c r="I45" s="164"/>
      <c r="J45" s="164"/>
      <c r="K45" s="164"/>
      <c r="L45" s="164"/>
      <c r="M45" s="164"/>
      <c r="N45" s="164"/>
      <c r="O45" s="164"/>
      <c r="P45" s="164"/>
      <c r="Q45" s="164"/>
      <c r="R45" s="164"/>
      <c r="S45" s="164"/>
      <c r="T45" s="164"/>
    </row>
    <row r="46" spans="1:24" s="8" customFormat="1" ht="11.25" x14ac:dyDescent="0.2">
      <c r="B46" s="163" t="s">
        <v>246</v>
      </c>
      <c r="C46" s="164"/>
      <c r="D46" s="164"/>
      <c r="E46" s="164"/>
      <c r="F46" s="164"/>
      <c r="G46" s="164"/>
      <c r="H46" s="164"/>
      <c r="I46" s="164"/>
      <c r="J46" s="164"/>
      <c r="K46" s="164"/>
      <c r="L46" s="164"/>
      <c r="M46" s="164"/>
      <c r="N46" s="164"/>
      <c r="O46" s="164"/>
      <c r="P46" s="164"/>
      <c r="Q46" s="164"/>
      <c r="R46" s="164"/>
      <c r="S46" s="164"/>
      <c r="T46" s="164"/>
    </row>
    <row r="47" spans="1:24" s="8" customFormat="1" ht="11.25" x14ac:dyDescent="0.2">
      <c r="B47" s="163"/>
      <c r="C47" s="164"/>
      <c r="D47" s="164"/>
      <c r="E47" s="164"/>
      <c r="F47" s="164"/>
      <c r="G47" s="164"/>
      <c r="H47" s="164"/>
      <c r="I47" s="164"/>
      <c r="J47" s="164"/>
      <c r="K47" s="164"/>
      <c r="L47" s="164"/>
      <c r="M47" s="164"/>
      <c r="N47" s="164"/>
      <c r="O47" s="164"/>
      <c r="P47" s="164"/>
      <c r="Q47" s="164"/>
      <c r="R47" s="164"/>
      <c r="S47" s="164"/>
      <c r="T47" s="164"/>
    </row>
    <row r="48" spans="1:24" s="8" customFormat="1" ht="22.5" customHeight="1" x14ac:dyDescent="0.2">
      <c r="B48" s="477" t="s">
        <v>247</v>
      </c>
      <c r="C48" s="477"/>
      <c r="D48" s="477"/>
      <c r="E48" s="477"/>
      <c r="F48" s="477"/>
      <c r="G48" s="477"/>
      <c r="H48" s="477"/>
      <c r="I48" s="477"/>
      <c r="J48" s="477"/>
      <c r="K48" s="477"/>
      <c r="L48" s="477"/>
      <c r="M48" s="477"/>
      <c r="N48" s="477"/>
      <c r="O48" s="477"/>
      <c r="P48" s="477"/>
      <c r="Q48" s="167"/>
      <c r="R48" s="164"/>
      <c r="S48" s="164"/>
      <c r="T48" s="164"/>
    </row>
    <row r="49" spans="2:20" s="8" customFormat="1" ht="11.25" x14ac:dyDescent="0.2">
      <c r="B49" s="163"/>
      <c r="C49" s="164"/>
      <c r="D49" s="164"/>
      <c r="E49" s="164"/>
      <c r="F49" s="164"/>
      <c r="G49" s="164"/>
      <c r="H49" s="164"/>
      <c r="I49" s="164"/>
      <c r="J49" s="164"/>
      <c r="K49" s="164"/>
      <c r="L49" s="164"/>
      <c r="M49" s="164"/>
      <c r="N49" s="164"/>
      <c r="O49" s="164"/>
      <c r="P49" s="164"/>
      <c r="Q49" s="164"/>
      <c r="R49" s="164"/>
      <c r="S49" s="164"/>
      <c r="T49" s="164"/>
    </row>
    <row r="50" spans="2:20" s="8" customFormat="1" ht="11.25" x14ac:dyDescent="0.2">
      <c r="B50" s="163" t="s">
        <v>248</v>
      </c>
      <c r="C50" s="164"/>
      <c r="D50" s="164"/>
      <c r="E50" s="164"/>
      <c r="F50" s="164"/>
      <c r="G50" s="164"/>
      <c r="H50" s="164"/>
      <c r="I50" s="164"/>
      <c r="J50" s="164"/>
      <c r="K50" s="164"/>
      <c r="L50" s="164"/>
      <c r="M50" s="168"/>
      <c r="N50" s="164"/>
      <c r="O50" s="164"/>
      <c r="P50" s="164"/>
      <c r="Q50" s="164"/>
      <c r="R50" s="164"/>
      <c r="S50" s="164"/>
      <c r="T50" s="164"/>
    </row>
    <row r="51" spans="2:20" s="8" customFormat="1" ht="11.25" x14ac:dyDescent="0.2">
      <c r="B51" s="477" t="s">
        <v>249</v>
      </c>
      <c r="C51" s="477"/>
      <c r="D51" s="477"/>
      <c r="E51" s="477"/>
      <c r="F51" s="477"/>
      <c r="G51" s="477"/>
      <c r="H51" s="477"/>
      <c r="I51" s="477"/>
      <c r="J51" s="477"/>
      <c r="K51" s="477"/>
      <c r="L51" s="477"/>
      <c r="M51" s="477"/>
      <c r="N51" s="477"/>
      <c r="O51" s="477"/>
      <c r="P51" s="477"/>
      <c r="Q51" s="477"/>
      <c r="R51" s="477"/>
      <c r="S51" s="477"/>
      <c r="T51" s="477"/>
    </row>
    <row r="52" spans="2:20" s="8" customFormat="1" ht="11.25" x14ac:dyDescent="0.2">
      <c r="B52" s="163"/>
      <c r="C52" s="164"/>
      <c r="D52" s="164"/>
      <c r="E52" s="164"/>
      <c r="F52" s="164"/>
      <c r="G52" s="164"/>
      <c r="H52" s="164"/>
      <c r="I52" s="164"/>
      <c r="J52" s="164"/>
      <c r="K52" s="164"/>
      <c r="L52" s="164"/>
      <c r="M52" s="168"/>
      <c r="N52" s="164"/>
      <c r="O52" s="164"/>
      <c r="P52" s="164"/>
      <c r="Q52" s="164"/>
      <c r="R52" s="164"/>
      <c r="S52" s="164"/>
      <c r="T52" s="164"/>
    </row>
    <row r="53" spans="2:20" s="8" customFormat="1" ht="11.25" x14ac:dyDescent="0.2">
      <c r="B53" s="163" t="s">
        <v>250</v>
      </c>
      <c r="C53" s="164"/>
      <c r="D53" s="164"/>
      <c r="E53" s="164"/>
      <c r="F53" s="164"/>
      <c r="G53" s="164"/>
      <c r="H53" s="164"/>
      <c r="I53" s="164"/>
      <c r="J53" s="164"/>
      <c r="K53" s="164"/>
      <c r="L53" s="164"/>
      <c r="M53" s="164"/>
      <c r="N53" s="164"/>
      <c r="O53" s="164"/>
      <c r="P53" s="164"/>
      <c r="Q53" s="164"/>
      <c r="R53" s="164"/>
      <c r="S53" s="164"/>
      <c r="T53" s="164"/>
    </row>
    <row r="54" spans="2:20" s="8" customFormat="1" ht="11.25" x14ac:dyDescent="0.2">
      <c r="B54" s="163"/>
      <c r="C54" s="164"/>
      <c r="D54" s="164"/>
      <c r="E54" s="164"/>
      <c r="F54" s="164"/>
      <c r="G54" s="164"/>
      <c r="H54" s="164"/>
      <c r="I54" s="164"/>
      <c r="J54" s="164"/>
      <c r="K54" s="164"/>
      <c r="L54" s="164"/>
      <c r="M54" s="164"/>
      <c r="N54" s="164"/>
      <c r="O54" s="164"/>
      <c r="P54" s="164"/>
      <c r="Q54" s="164"/>
      <c r="R54" s="164"/>
      <c r="S54" s="164"/>
      <c r="T54" s="164"/>
    </row>
    <row r="55" spans="2:20" s="8" customFormat="1" ht="22.5" customHeight="1" x14ac:dyDescent="0.2">
      <c r="B55" s="477" t="s">
        <v>251</v>
      </c>
      <c r="C55" s="477"/>
      <c r="D55" s="477"/>
      <c r="E55" s="477"/>
      <c r="F55" s="477"/>
      <c r="G55" s="477"/>
      <c r="H55" s="477"/>
      <c r="I55" s="477"/>
      <c r="J55" s="477"/>
      <c r="K55" s="477"/>
      <c r="L55" s="477"/>
      <c r="M55" s="477"/>
      <c r="N55" s="477"/>
      <c r="O55" s="477"/>
      <c r="P55" s="477"/>
      <c r="Q55" s="167"/>
      <c r="R55" s="164"/>
      <c r="S55" s="164"/>
      <c r="T55" s="164"/>
    </row>
    <row r="56" spans="2:20" s="8" customFormat="1" ht="11.25" x14ac:dyDescent="0.2">
      <c r="B56" s="477"/>
      <c r="C56" s="477"/>
      <c r="D56" s="477"/>
      <c r="E56" s="477"/>
      <c r="F56" s="477"/>
      <c r="G56" s="477"/>
      <c r="H56" s="477"/>
      <c r="I56" s="477"/>
      <c r="J56" s="477"/>
      <c r="K56" s="477"/>
      <c r="L56" s="477"/>
      <c r="M56" s="477"/>
      <c r="N56" s="477"/>
      <c r="O56" s="477"/>
      <c r="P56" s="477"/>
      <c r="Q56" s="169"/>
      <c r="R56" s="164"/>
      <c r="S56" s="164"/>
      <c r="T56" s="164"/>
    </row>
    <row r="57" spans="2:20" s="8" customFormat="1" ht="11.25" x14ac:dyDescent="0.2"/>
  </sheetData>
  <mergeCells count="23">
    <mergeCell ref="B3:T3"/>
    <mergeCell ref="A10:A12"/>
    <mergeCell ref="R11:R12"/>
    <mergeCell ref="S11:S12"/>
    <mergeCell ref="Q11:Q12"/>
    <mergeCell ref="N10:T10"/>
    <mergeCell ref="B10:M10"/>
    <mergeCell ref="D11:D12"/>
    <mergeCell ref="G11:G12"/>
    <mergeCell ref="T11:T12"/>
    <mergeCell ref="C5:S6"/>
    <mergeCell ref="B55:P56"/>
    <mergeCell ref="P11:P12"/>
    <mergeCell ref="E11:F11"/>
    <mergeCell ref="J11:M11"/>
    <mergeCell ref="B11:C11"/>
    <mergeCell ref="H11:I11"/>
    <mergeCell ref="N11:O11"/>
    <mergeCell ref="B48:P48"/>
    <mergeCell ref="B42:T42"/>
    <mergeCell ref="B51:T51"/>
    <mergeCell ref="G13:G37"/>
    <mergeCell ref="R13:R37"/>
  </mergeCells>
  <phoneticPr fontId="9" type="noConversion"/>
  <hyperlinks>
    <hyperlink ref="A8" location="Sommaire!A1" display="Sommaire"/>
  </hyperlinks>
  <pageMargins left="0.39370078740157483" right="0.39370078740157483" top="0.59055118110236227" bottom="0.59055118110236227" header="0.51181102362204722" footer="0.51181102362204722"/>
  <pageSetup paperSize="9" scale="54" orientation="landscape" r:id="rId1"/>
  <headerFooter alignWithMargins="0">
    <oddHeader>&amp;R&amp;"Arial,Italique"&amp;8Observatoire Statistiques et Etudes - CAF de la Réunion - Mai 2020</oddHeader>
    <oddFooter>&amp;R&amp;8&amp;P/&amp;N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3:AQ51"/>
  <sheetViews>
    <sheetView showGridLines="0" topLeftCell="A10" zoomScale="115" zoomScaleNormal="115" zoomScaleSheetLayoutView="90" workbookViewId="0">
      <selection activeCell="N38" sqref="N38"/>
    </sheetView>
  </sheetViews>
  <sheetFormatPr baseColWidth="10" defaultColWidth="11.42578125" defaultRowHeight="12.75" x14ac:dyDescent="0.2"/>
  <cols>
    <col min="1" max="1" width="17.140625" style="107" customWidth="1"/>
    <col min="2" max="2" width="13.5703125" style="4" customWidth="1"/>
    <col min="3" max="4" width="14" style="4" customWidth="1"/>
    <col min="5" max="5" width="12.85546875" style="4" customWidth="1"/>
    <col min="6" max="6" width="11.28515625" style="4" customWidth="1"/>
    <col min="7" max="7" width="12.85546875" style="4" customWidth="1"/>
    <col min="8" max="11" width="14" style="4" customWidth="1"/>
    <col min="12" max="12" width="15.140625" style="4" customWidth="1"/>
    <col min="13" max="13" width="14.140625" style="4" customWidth="1"/>
    <col min="14" max="14" width="15.42578125" style="4" customWidth="1"/>
    <col min="15" max="16384" width="11.42578125" style="4"/>
  </cols>
  <sheetData>
    <row r="3" spans="1:16" x14ac:dyDescent="0.2">
      <c r="B3" s="425" t="str">
        <f>ALLOC!B3</f>
        <v>LES ALLOCATAIRES DE LA CAF DE LA REUNION EN 2019</v>
      </c>
      <c r="C3" s="425"/>
      <c r="D3" s="425"/>
      <c r="E3" s="425"/>
      <c r="F3" s="425"/>
      <c r="G3" s="425"/>
      <c r="H3" s="425"/>
      <c r="I3" s="425"/>
      <c r="J3" s="425"/>
      <c r="K3" s="425"/>
      <c r="L3" s="425"/>
      <c r="M3" s="425"/>
      <c r="N3" s="43"/>
    </row>
    <row r="5" spans="1:16" x14ac:dyDescent="0.2">
      <c r="C5" s="424" t="s">
        <v>109</v>
      </c>
      <c r="D5" s="424"/>
      <c r="E5" s="424"/>
      <c r="F5" s="424"/>
      <c r="G5" s="424"/>
      <c r="H5" s="424"/>
      <c r="I5" s="424"/>
      <c r="J5" s="424"/>
      <c r="K5" s="424"/>
      <c r="L5" s="424"/>
      <c r="M5" s="13"/>
      <c r="N5" s="13"/>
    </row>
    <row r="6" spans="1:16" s="107" customFormat="1" x14ac:dyDescent="0.2">
      <c r="C6" s="424"/>
      <c r="D6" s="424"/>
      <c r="E6" s="424"/>
      <c r="F6" s="424"/>
      <c r="G6" s="424"/>
      <c r="H6" s="424"/>
      <c r="I6" s="424"/>
      <c r="J6" s="424"/>
      <c r="K6" s="424"/>
      <c r="L6" s="424"/>
      <c r="M6" s="13"/>
      <c r="N6" s="13"/>
      <c r="O6" s="4"/>
      <c r="P6" s="4"/>
    </row>
    <row r="7" spans="1:16" x14ac:dyDescent="0.2">
      <c r="G7" s="5"/>
      <c r="H7" s="5"/>
      <c r="I7" s="5"/>
      <c r="J7" s="5"/>
      <c r="K7" s="5"/>
      <c r="L7" s="5"/>
    </row>
    <row r="8" spans="1:16" x14ac:dyDescent="0.2">
      <c r="A8" s="68" t="s">
        <v>169</v>
      </c>
    </row>
    <row r="9" spans="1:16" ht="13.5" thickBot="1" x14ac:dyDescent="0.25">
      <c r="A9" s="5"/>
      <c r="B9" s="5"/>
      <c r="C9" s="5"/>
      <c r="D9" s="5"/>
      <c r="E9" s="5"/>
      <c r="F9" s="5"/>
    </row>
    <row r="10" spans="1:16" ht="12.75" customHeight="1" thickTop="1" x14ac:dyDescent="0.2">
      <c r="A10" s="183" t="s">
        <v>35</v>
      </c>
      <c r="B10" s="517" t="s">
        <v>111</v>
      </c>
      <c r="C10" s="518"/>
      <c r="D10" s="519" t="s">
        <v>112</v>
      </c>
      <c r="E10" s="510"/>
      <c r="F10" s="452" t="s">
        <v>217</v>
      </c>
      <c r="G10" s="506" t="s">
        <v>218</v>
      </c>
      <c r="H10" s="506" t="s">
        <v>219</v>
      </c>
      <c r="I10" s="509" t="s">
        <v>220</v>
      </c>
      <c r="J10" s="510"/>
      <c r="K10" s="506" t="s">
        <v>274</v>
      </c>
      <c r="L10" s="510" t="s">
        <v>275</v>
      </c>
      <c r="M10" s="440" t="s">
        <v>113</v>
      </c>
      <c r="N10" s="441" t="s">
        <v>114</v>
      </c>
    </row>
    <row r="11" spans="1:16" ht="22.5" customHeight="1" x14ac:dyDescent="0.2">
      <c r="A11" s="184"/>
      <c r="B11" s="511" t="s">
        <v>214</v>
      </c>
      <c r="C11" s="513" t="s">
        <v>221</v>
      </c>
      <c r="D11" s="511" t="s">
        <v>214</v>
      </c>
      <c r="E11" s="513" t="s">
        <v>221</v>
      </c>
      <c r="F11" s="453"/>
      <c r="G11" s="507"/>
      <c r="H11" s="507"/>
      <c r="I11" s="511" t="s">
        <v>294</v>
      </c>
      <c r="J11" s="513" t="s">
        <v>293</v>
      </c>
      <c r="K11" s="507"/>
      <c r="L11" s="515"/>
      <c r="M11" s="442"/>
      <c r="N11" s="443"/>
    </row>
    <row r="12" spans="1:16" ht="13.5" thickBot="1" x14ac:dyDescent="0.25">
      <c r="A12" s="185"/>
      <c r="B12" s="512"/>
      <c r="C12" s="514"/>
      <c r="D12" s="512"/>
      <c r="E12" s="514"/>
      <c r="F12" s="454"/>
      <c r="G12" s="508"/>
      <c r="H12" s="508"/>
      <c r="I12" s="512"/>
      <c r="J12" s="514"/>
      <c r="K12" s="508"/>
      <c r="L12" s="516"/>
      <c r="M12" s="504"/>
      <c r="N12" s="505"/>
      <c r="O12" s="6"/>
    </row>
    <row r="13" spans="1:16" ht="13.5" customHeight="1" thickTop="1" x14ac:dyDescent="0.2">
      <c r="A13" s="38" t="s">
        <v>42</v>
      </c>
      <c r="B13" s="264">
        <v>1106</v>
      </c>
      <c r="C13" s="234">
        <v>3730</v>
      </c>
      <c r="D13" s="234">
        <v>765</v>
      </c>
      <c r="E13" s="234">
        <v>856</v>
      </c>
      <c r="F13" s="234">
        <v>1871</v>
      </c>
      <c r="G13" s="234">
        <v>4586</v>
      </c>
      <c r="H13" s="234">
        <v>2233</v>
      </c>
      <c r="I13" s="235">
        <v>1382</v>
      </c>
      <c r="J13" s="236">
        <v>332</v>
      </c>
      <c r="K13" s="207">
        <v>43.09</v>
      </c>
      <c r="L13" s="334">
        <v>13.73</v>
      </c>
      <c r="M13" s="53">
        <v>289.88</v>
      </c>
      <c r="N13" s="52">
        <v>264.32</v>
      </c>
    </row>
    <row r="14" spans="1:16" x14ac:dyDescent="0.2">
      <c r="A14" s="39" t="s">
        <v>51</v>
      </c>
      <c r="B14" s="265">
        <v>558</v>
      </c>
      <c r="C14" s="245">
        <v>2097</v>
      </c>
      <c r="D14" s="245">
        <v>256</v>
      </c>
      <c r="E14" s="245">
        <v>306</v>
      </c>
      <c r="F14" s="245">
        <v>814</v>
      </c>
      <c r="G14" s="245">
        <v>2403</v>
      </c>
      <c r="H14" s="245">
        <v>1278</v>
      </c>
      <c r="I14" s="238">
        <v>292</v>
      </c>
      <c r="J14" s="239">
        <v>370</v>
      </c>
      <c r="K14" s="208">
        <v>41.77</v>
      </c>
      <c r="L14" s="335">
        <v>17.399999999999999</v>
      </c>
      <c r="M14" s="54">
        <v>306.05</v>
      </c>
      <c r="N14" s="55">
        <v>310.55</v>
      </c>
    </row>
    <row r="15" spans="1:16" x14ac:dyDescent="0.2">
      <c r="A15" s="39" t="s">
        <v>52</v>
      </c>
      <c r="B15" s="265">
        <v>423</v>
      </c>
      <c r="C15" s="245">
        <v>1558</v>
      </c>
      <c r="D15" s="245">
        <v>186</v>
      </c>
      <c r="E15" s="245">
        <v>223</v>
      </c>
      <c r="F15" s="245">
        <v>609</v>
      </c>
      <c r="G15" s="245">
        <v>1781</v>
      </c>
      <c r="H15" s="245">
        <v>920</v>
      </c>
      <c r="I15" s="238">
        <v>69</v>
      </c>
      <c r="J15" s="239">
        <v>396</v>
      </c>
      <c r="K15" s="208">
        <v>45.09</v>
      </c>
      <c r="L15" s="335">
        <v>15.86</v>
      </c>
      <c r="M15" s="54">
        <v>315.25</v>
      </c>
      <c r="N15" s="55">
        <v>345.73</v>
      </c>
    </row>
    <row r="16" spans="1:16" x14ac:dyDescent="0.2">
      <c r="A16" s="39" t="s">
        <v>53</v>
      </c>
      <c r="B16" s="265">
        <v>5716</v>
      </c>
      <c r="C16" s="245">
        <v>20967</v>
      </c>
      <c r="D16" s="245">
        <v>3142</v>
      </c>
      <c r="E16" s="245">
        <v>3611</v>
      </c>
      <c r="F16" s="245">
        <v>8858</v>
      </c>
      <c r="G16" s="245">
        <v>24578</v>
      </c>
      <c r="H16" s="245">
        <v>13193</v>
      </c>
      <c r="I16" s="238">
        <v>4242</v>
      </c>
      <c r="J16" s="239">
        <v>3846</v>
      </c>
      <c r="K16" s="208">
        <v>46.62</v>
      </c>
      <c r="L16" s="335">
        <v>16.25</v>
      </c>
      <c r="M16" s="54">
        <v>316.08999999999997</v>
      </c>
      <c r="N16" s="55">
        <v>315.58</v>
      </c>
    </row>
    <row r="17" spans="1:43" ht="12.75" customHeight="1" x14ac:dyDescent="0.2">
      <c r="A17" s="39" t="s">
        <v>54</v>
      </c>
      <c r="B17" s="265">
        <v>3723</v>
      </c>
      <c r="C17" s="245">
        <v>13532</v>
      </c>
      <c r="D17" s="245">
        <v>2365</v>
      </c>
      <c r="E17" s="245">
        <v>2645</v>
      </c>
      <c r="F17" s="245">
        <v>6088</v>
      </c>
      <c r="G17" s="245">
        <v>16177</v>
      </c>
      <c r="H17" s="245">
        <v>8643</v>
      </c>
      <c r="I17" s="238">
        <v>3793</v>
      </c>
      <c r="J17" s="239">
        <v>1552</v>
      </c>
      <c r="K17" s="208">
        <v>44.83</v>
      </c>
      <c r="L17" s="335">
        <v>12.39</v>
      </c>
      <c r="M17" s="54">
        <v>312.35000000000002</v>
      </c>
      <c r="N17" s="55">
        <v>310.55</v>
      </c>
    </row>
    <row r="18" spans="1:43" x14ac:dyDescent="0.2">
      <c r="A18" s="39" t="s">
        <v>63</v>
      </c>
      <c r="B18" s="265">
        <v>523</v>
      </c>
      <c r="C18" s="245">
        <v>1843</v>
      </c>
      <c r="D18" s="245">
        <v>242</v>
      </c>
      <c r="E18" s="245">
        <v>293</v>
      </c>
      <c r="F18" s="245">
        <v>765</v>
      </c>
      <c r="G18" s="245">
        <v>2136</v>
      </c>
      <c r="H18" s="245">
        <v>1081</v>
      </c>
      <c r="I18" s="238">
        <v>270</v>
      </c>
      <c r="J18" s="239">
        <v>257</v>
      </c>
      <c r="K18" s="208">
        <v>44.35</v>
      </c>
      <c r="L18" s="335">
        <v>12.19</v>
      </c>
      <c r="M18" s="54">
        <v>308.11</v>
      </c>
      <c r="N18" s="55">
        <v>322.61</v>
      </c>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1:43" ht="13.5" customHeight="1" x14ac:dyDescent="0.2">
      <c r="A19" s="39" t="s">
        <v>55</v>
      </c>
      <c r="B19" s="265">
        <v>12158</v>
      </c>
      <c r="C19" s="245">
        <v>41622</v>
      </c>
      <c r="D19" s="245">
        <v>15519</v>
      </c>
      <c r="E19" s="245">
        <v>17080</v>
      </c>
      <c r="F19" s="245">
        <v>27677</v>
      </c>
      <c r="G19" s="245">
        <v>58702</v>
      </c>
      <c r="H19" s="245">
        <v>25611</v>
      </c>
      <c r="I19" s="238">
        <v>15644</v>
      </c>
      <c r="J19" s="239">
        <v>11027</v>
      </c>
      <c r="K19" s="208">
        <v>44.16</v>
      </c>
      <c r="L19" s="335">
        <v>14.75</v>
      </c>
      <c r="M19" s="54">
        <v>263.73</v>
      </c>
      <c r="N19" s="55">
        <v>252.26</v>
      </c>
    </row>
    <row r="20" spans="1:43" x14ac:dyDescent="0.2">
      <c r="A20" s="39" t="s">
        <v>62</v>
      </c>
      <c r="B20" s="265">
        <v>2432</v>
      </c>
      <c r="C20" s="245">
        <v>8285</v>
      </c>
      <c r="D20" s="245">
        <v>1369</v>
      </c>
      <c r="E20" s="245">
        <v>1540</v>
      </c>
      <c r="F20" s="245">
        <v>3801</v>
      </c>
      <c r="G20" s="245">
        <v>9825</v>
      </c>
      <c r="H20" s="245">
        <v>5111</v>
      </c>
      <c r="I20" s="238">
        <v>2367</v>
      </c>
      <c r="J20" s="239">
        <v>1219</v>
      </c>
      <c r="K20" s="208">
        <v>43.68</v>
      </c>
      <c r="L20" s="335">
        <v>15.94</v>
      </c>
      <c r="M20" s="54">
        <v>297.81</v>
      </c>
      <c r="N20" s="55">
        <v>290.45</v>
      </c>
    </row>
    <row r="21" spans="1:43" x14ac:dyDescent="0.2">
      <c r="A21" s="39" t="s">
        <v>64</v>
      </c>
      <c r="B21" s="265">
        <v>1761</v>
      </c>
      <c r="C21" s="245">
        <v>5954</v>
      </c>
      <c r="D21" s="245">
        <v>904</v>
      </c>
      <c r="E21" s="245">
        <v>1055</v>
      </c>
      <c r="F21" s="245">
        <v>2665</v>
      </c>
      <c r="G21" s="245">
        <v>7009</v>
      </c>
      <c r="H21" s="245">
        <v>3604</v>
      </c>
      <c r="I21" s="238">
        <v>1565</v>
      </c>
      <c r="J21" s="239">
        <v>880</v>
      </c>
      <c r="K21" s="208">
        <v>45.88</v>
      </c>
      <c r="L21" s="335">
        <v>16.739999999999998</v>
      </c>
      <c r="M21" s="54">
        <v>307.16000000000003</v>
      </c>
      <c r="N21" s="55">
        <v>310.55</v>
      </c>
      <c r="O21" s="8"/>
    </row>
    <row r="22" spans="1:43" x14ac:dyDescent="0.2">
      <c r="A22" s="39" t="s">
        <v>46</v>
      </c>
      <c r="B22" s="265">
        <v>2597</v>
      </c>
      <c r="C22" s="245">
        <v>8860</v>
      </c>
      <c r="D22" s="245">
        <v>1348</v>
      </c>
      <c r="E22" s="245">
        <v>1515</v>
      </c>
      <c r="F22" s="245">
        <v>3945</v>
      </c>
      <c r="G22" s="245">
        <v>10375</v>
      </c>
      <c r="H22" s="245">
        <v>5498</v>
      </c>
      <c r="I22" s="238">
        <v>2928</v>
      </c>
      <c r="J22" s="239">
        <v>818</v>
      </c>
      <c r="K22" s="208">
        <v>40.94</v>
      </c>
      <c r="L22" s="335">
        <v>14.98</v>
      </c>
      <c r="M22" s="54">
        <v>292.69</v>
      </c>
      <c r="N22" s="55">
        <v>281.41000000000003</v>
      </c>
    </row>
    <row r="23" spans="1:43" x14ac:dyDescent="0.2">
      <c r="A23" s="39" t="s">
        <v>47</v>
      </c>
      <c r="B23" s="265">
        <v>3476</v>
      </c>
      <c r="C23" s="245">
        <v>12194</v>
      </c>
      <c r="D23" s="245">
        <v>3026</v>
      </c>
      <c r="E23" s="245">
        <v>3429</v>
      </c>
      <c r="F23" s="245">
        <v>6502</v>
      </c>
      <c r="G23" s="245">
        <v>15623</v>
      </c>
      <c r="H23" s="245">
        <v>7639</v>
      </c>
      <c r="I23" s="238">
        <v>5235</v>
      </c>
      <c r="J23" s="239">
        <v>788</v>
      </c>
      <c r="K23" s="208">
        <v>40</v>
      </c>
      <c r="L23" s="335">
        <v>10.01</v>
      </c>
      <c r="M23" s="54">
        <v>274.95999999999998</v>
      </c>
      <c r="N23" s="55">
        <v>252.26</v>
      </c>
    </row>
    <row r="24" spans="1:43" x14ac:dyDescent="0.2">
      <c r="A24" s="39" t="s">
        <v>57</v>
      </c>
      <c r="B24" s="265">
        <v>2095</v>
      </c>
      <c r="C24" s="245">
        <v>6835</v>
      </c>
      <c r="D24" s="245">
        <v>1146</v>
      </c>
      <c r="E24" s="245">
        <v>1273</v>
      </c>
      <c r="F24" s="245">
        <v>3241</v>
      </c>
      <c r="G24" s="245">
        <v>8108</v>
      </c>
      <c r="H24" s="245">
        <v>4025</v>
      </c>
      <c r="I24" s="238">
        <v>1274</v>
      </c>
      <c r="J24" s="239">
        <v>1558</v>
      </c>
      <c r="K24" s="208">
        <v>47.36</v>
      </c>
      <c r="L24" s="335">
        <v>17.43</v>
      </c>
      <c r="M24" s="54">
        <v>293.86</v>
      </c>
      <c r="N24" s="55">
        <v>299.49</v>
      </c>
    </row>
    <row r="25" spans="1:43" x14ac:dyDescent="0.2">
      <c r="A25" s="39" t="s">
        <v>59</v>
      </c>
      <c r="B25" s="265">
        <v>5564</v>
      </c>
      <c r="C25" s="245">
        <v>18306</v>
      </c>
      <c r="D25" s="245">
        <v>3195</v>
      </c>
      <c r="E25" s="245">
        <v>3584</v>
      </c>
      <c r="F25" s="245">
        <v>8759</v>
      </c>
      <c r="G25" s="245">
        <v>21890</v>
      </c>
      <c r="H25" s="245">
        <v>10953</v>
      </c>
      <c r="I25" s="238">
        <v>4885</v>
      </c>
      <c r="J25" s="239">
        <v>2776</v>
      </c>
      <c r="K25" s="208">
        <v>43.3</v>
      </c>
      <c r="L25" s="335">
        <v>15.21</v>
      </c>
      <c r="M25" s="54">
        <v>285.3</v>
      </c>
      <c r="N25" s="55">
        <v>269.33999999999997</v>
      </c>
    </row>
    <row r="26" spans="1:43" x14ac:dyDescent="0.2">
      <c r="A26" s="39" t="s">
        <v>65</v>
      </c>
      <c r="B26" s="265">
        <v>323</v>
      </c>
      <c r="C26" s="245">
        <v>1107</v>
      </c>
      <c r="D26" s="245">
        <v>156</v>
      </c>
      <c r="E26" s="245">
        <v>182</v>
      </c>
      <c r="F26" s="245">
        <v>479</v>
      </c>
      <c r="G26" s="245">
        <v>1289</v>
      </c>
      <c r="H26" s="245">
        <v>657</v>
      </c>
      <c r="I26" s="238">
        <v>143</v>
      </c>
      <c r="J26" s="239">
        <v>234</v>
      </c>
      <c r="K26" s="208">
        <v>45.94</v>
      </c>
      <c r="L26" s="335">
        <v>17.38</v>
      </c>
      <c r="M26" s="54">
        <v>303.14</v>
      </c>
      <c r="N26" s="55">
        <v>313.57</v>
      </c>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row>
    <row r="27" spans="1:43" x14ac:dyDescent="0.2">
      <c r="A27" s="39" t="s">
        <v>43</v>
      </c>
      <c r="B27" s="265">
        <v>297</v>
      </c>
      <c r="C27" s="245">
        <v>989</v>
      </c>
      <c r="D27" s="245">
        <v>182</v>
      </c>
      <c r="E27" s="245">
        <v>210</v>
      </c>
      <c r="F27" s="245">
        <v>479</v>
      </c>
      <c r="G27" s="245">
        <v>1199</v>
      </c>
      <c r="H27" s="245">
        <v>570</v>
      </c>
      <c r="I27" s="238">
        <v>41</v>
      </c>
      <c r="J27" s="239">
        <v>336</v>
      </c>
      <c r="K27" s="208">
        <v>51.4</v>
      </c>
      <c r="L27" s="335">
        <v>17.13</v>
      </c>
      <c r="M27" s="54">
        <v>304.98</v>
      </c>
      <c r="N27" s="55">
        <v>310.55</v>
      </c>
    </row>
    <row r="28" spans="1:43" ht="12.75" customHeight="1" x14ac:dyDescent="0.2">
      <c r="A28" s="39" t="s">
        <v>44</v>
      </c>
      <c r="B28" s="265">
        <v>383</v>
      </c>
      <c r="C28" s="245">
        <v>1295</v>
      </c>
      <c r="D28" s="245">
        <v>313</v>
      </c>
      <c r="E28" s="245">
        <v>356</v>
      </c>
      <c r="F28" s="245">
        <v>696</v>
      </c>
      <c r="G28" s="245">
        <v>1651</v>
      </c>
      <c r="H28" s="245">
        <v>736</v>
      </c>
      <c r="I28" s="238">
        <v>194</v>
      </c>
      <c r="J28" s="239">
        <v>383</v>
      </c>
      <c r="K28" s="208">
        <v>44.58</v>
      </c>
      <c r="L28" s="335">
        <v>19.47</v>
      </c>
      <c r="M28" s="54">
        <v>268.76</v>
      </c>
      <c r="N28" s="55">
        <v>252.26</v>
      </c>
    </row>
    <row r="29" spans="1:43" x14ac:dyDescent="0.2">
      <c r="A29" s="39" t="s">
        <v>45</v>
      </c>
      <c r="B29" s="265">
        <v>693</v>
      </c>
      <c r="C29" s="245">
        <v>2188</v>
      </c>
      <c r="D29" s="245">
        <v>414</v>
      </c>
      <c r="E29" s="245">
        <v>468</v>
      </c>
      <c r="F29" s="245">
        <v>1107</v>
      </c>
      <c r="G29" s="245">
        <v>2656</v>
      </c>
      <c r="H29" s="245">
        <v>1252</v>
      </c>
      <c r="I29" s="238">
        <v>647</v>
      </c>
      <c r="J29" s="239">
        <v>387</v>
      </c>
      <c r="K29" s="208">
        <v>45.12</v>
      </c>
      <c r="L29" s="335">
        <v>18.420000000000002</v>
      </c>
      <c r="M29" s="54">
        <v>281.94</v>
      </c>
      <c r="N29" s="55">
        <v>253.26</v>
      </c>
      <c r="O29" s="60"/>
      <c r="P29" s="60"/>
    </row>
    <row r="30" spans="1:43" x14ac:dyDescent="0.2">
      <c r="A30" s="39" t="s">
        <v>49</v>
      </c>
      <c r="B30" s="265">
        <v>654</v>
      </c>
      <c r="C30" s="245">
        <v>2109</v>
      </c>
      <c r="D30" s="245">
        <v>459</v>
      </c>
      <c r="E30" s="245">
        <v>521</v>
      </c>
      <c r="F30" s="245">
        <v>1113</v>
      </c>
      <c r="G30" s="245">
        <v>2630</v>
      </c>
      <c r="H30" s="245">
        <v>1226</v>
      </c>
      <c r="I30" s="238">
        <v>495</v>
      </c>
      <c r="J30" s="239">
        <v>531</v>
      </c>
      <c r="K30" s="208">
        <v>46.63</v>
      </c>
      <c r="L30" s="335">
        <v>18.84</v>
      </c>
      <c r="M30" s="54">
        <v>285.8</v>
      </c>
      <c r="N30" s="55">
        <v>260.3</v>
      </c>
    </row>
    <row r="31" spans="1:43" x14ac:dyDescent="0.2">
      <c r="A31" s="39" t="s">
        <v>58</v>
      </c>
      <c r="B31" s="265">
        <v>4926</v>
      </c>
      <c r="C31" s="245">
        <v>17461</v>
      </c>
      <c r="D31" s="245">
        <v>2171</v>
      </c>
      <c r="E31" s="245">
        <v>2468</v>
      </c>
      <c r="F31" s="245">
        <v>7097</v>
      </c>
      <c r="G31" s="245">
        <v>19929</v>
      </c>
      <c r="H31" s="245">
        <v>10828</v>
      </c>
      <c r="I31" s="238">
        <v>3267</v>
      </c>
      <c r="J31" s="239">
        <v>2998</v>
      </c>
      <c r="K31" s="208">
        <v>46.85</v>
      </c>
      <c r="L31" s="335">
        <v>16.13</v>
      </c>
      <c r="M31" s="54">
        <v>319.85000000000002</v>
      </c>
      <c r="N31" s="55">
        <v>346.73</v>
      </c>
    </row>
    <row r="32" spans="1:43" x14ac:dyDescent="0.2">
      <c r="A32" s="39" t="s">
        <v>56</v>
      </c>
      <c r="B32" s="265">
        <v>2904</v>
      </c>
      <c r="C32" s="245">
        <v>9842</v>
      </c>
      <c r="D32" s="245">
        <v>2346</v>
      </c>
      <c r="E32" s="245">
        <v>2671</v>
      </c>
      <c r="F32" s="245">
        <v>5250</v>
      </c>
      <c r="G32" s="245">
        <v>12513</v>
      </c>
      <c r="H32" s="245">
        <v>5713</v>
      </c>
      <c r="I32" s="238">
        <v>1706</v>
      </c>
      <c r="J32" s="239">
        <v>2909</v>
      </c>
      <c r="K32" s="208">
        <v>48.63</v>
      </c>
      <c r="L32" s="335">
        <v>17.920000000000002</v>
      </c>
      <c r="M32" s="54">
        <v>291.37</v>
      </c>
      <c r="N32" s="55">
        <v>262.31</v>
      </c>
    </row>
    <row r="33" spans="1:43" x14ac:dyDescent="0.2">
      <c r="A33" s="39" t="s">
        <v>60</v>
      </c>
      <c r="B33" s="265">
        <v>384</v>
      </c>
      <c r="C33" s="245">
        <v>1304</v>
      </c>
      <c r="D33" s="245">
        <v>215</v>
      </c>
      <c r="E33" s="245">
        <v>257</v>
      </c>
      <c r="F33" s="245">
        <v>599</v>
      </c>
      <c r="G33" s="245">
        <v>1561</v>
      </c>
      <c r="H33" s="245">
        <v>752</v>
      </c>
      <c r="I33" s="238">
        <v>147</v>
      </c>
      <c r="J33" s="239">
        <v>308</v>
      </c>
      <c r="K33" s="208">
        <v>46.28</v>
      </c>
      <c r="L33" s="335">
        <v>16.079999999999998</v>
      </c>
      <c r="M33" s="54">
        <v>297.83999999999997</v>
      </c>
      <c r="N33" s="55">
        <v>310.55</v>
      </c>
      <c r="O33" s="8"/>
      <c r="P33" s="8"/>
    </row>
    <row r="34" spans="1:43" x14ac:dyDescent="0.2">
      <c r="A34" s="39" t="s">
        <v>48</v>
      </c>
      <c r="B34" s="265">
        <v>6243</v>
      </c>
      <c r="C34" s="245">
        <v>21072</v>
      </c>
      <c r="D34" s="245">
        <v>5593</v>
      </c>
      <c r="E34" s="245">
        <v>6251</v>
      </c>
      <c r="F34" s="245">
        <v>11836</v>
      </c>
      <c r="G34" s="245">
        <v>27323</v>
      </c>
      <c r="H34" s="245">
        <v>12465</v>
      </c>
      <c r="I34" s="238">
        <v>3639</v>
      </c>
      <c r="J34" s="239">
        <v>7441</v>
      </c>
      <c r="K34" s="208">
        <v>50.24</v>
      </c>
      <c r="L34" s="335">
        <v>20.28</v>
      </c>
      <c r="M34" s="54">
        <v>285.33999999999997</v>
      </c>
      <c r="N34" s="55">
        <v>252.26</v>
      </c>
      <c r="O34" s="8"/>
      <c r="P34" s="8"/>
    </row>
    <row r="35" spans="1:43" x14ac:dyDescent="0.2">
      <c r="A35" s="39" t="s">
        <v>50</v>
      </c>
      <c r="B35" s="265">
        <v>734</v>
      </c>
      <c r="C35" s="245">
        <v>2440</v>
      </c>
      <c r="D35" s="245">
        <v>515</v>
      </c>
      <c r="E35" s="245">
        <v>586</v>
      </c>
      <c r="F35" s="245">
        <v>1249</v>
      </c>
      <c r="G35" s="245">
        <v>3026</v>
      </c>
      <c r="H35" s="245">
        <v>1395</v>
      </c>
      <c r="I35" s="238">
        <v>190</v>
      </c>
      <c r="J35" s="239">
        <v>898</v>
      </c>
      <c r="K35" s="208">
        <v>50.21</v>
      </c>
      <c r="L35" s="335">
        <v>21.25</v>
      </c>
      <c r="M35" s="54">
        <v>289.12</v>
      </c>
      <c r="N35" s="55">
        <v>262.31</v>
      </c>
      <c r="O35" s="8"/>
      <c r="P35" s="8"/>
    </row>
    <row r="36" spans="1:43" x14ac:dyDescent="0.2">
      <c r="A36" s="39" t="s">
        <v>61</v>
      </c>
      <c r="B36" s="265">
        <v>6231</v>
      </c>
      <c r="C36" s="245">
        <v>20971</v>
      </c>
      <c r="D36" s="245">
        <v>5555</v>
      </c>
      <c r="E36" s="245">
        <v>6140</v>
      </c>
      <c r="F36" s="245">
        <v>11786</v>
      </c>
      <c r="G36" s="245">
        <v>27111</v>
      </c>
      <c r="H36" s="245">
        <v>12601</v>
      </c>
      <c r="I36" s="238">
        <v>5366</v>
      </c>
      <c r="J36" s="239">
        <v>4851</v>
      </c>
      <c r="K36" s="208">
        <v>46.02</v>
      </c>
      <c r="L36" s="335">
        <v>16.350000000000001</v>
      </c>
      <c r="M36" s="54">
        <v>278.57</v>
      </c>
      <c r="N36" s="55">
        <v>252.26</v>
      </c>
      <c r="O36" s="181"/>
      <c r="P36" s="181"/>
    </row>
    <row r="37" spans="1:43" ht="23.25" thickBot="1" x14ac:dyDescent="0.25">
      <c r="A37" s="341" t="s">
        <v>170</v>
      </c>
      <c r="B37" s="319">
        <v>33</v>
      </c>
      <c r="C37" s="315">
        <v>127</v>
      </c>
      <c r="D37" s="315">
        <v>25</v>
      </c>
      <c r="E37" s="315">
        <v>28</v>
      </c>
      <c r="F37" s="315">
        <v>58</v>
      </c>
      <c r="G37" s="315">
        <v>155</v>
      </c>
      <c r="H37" s="315">
        <v>86</v>
      </c>
      <c r="I37" s="316">
        <v>19</v>
      </c>
      <c r="J37" s="317">
        <v>36</v>
      </c>
      <c r="K37" s="336">
        <v>45.6</v>
      </c>
      <c r="L37" s="337">
        <v>16.260000000000002</v>
      </c>
      <c r="M37" s="338">
        <v>314.14</v>
      </c>
      <c r="N37" s="339">
        <v>320.60000000000002</v>
      </c>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row>
    <row r="38" spans="1:43" s="6" customFormat="1" ht="14.25" thickTop="1" thickBot="1" x14ac:dyDescent="0.25">
      <c r="A38" s="37" t="s">
        <v>66</v>
      </c>
      <c r="B38" s="79">
        <v>65937</v>
      </c>
      <c r="C38" s="112">
        <v>226688</v>
      </c>
      <c r="D38" s="79">
        <v>51407</v>
      </c>
      <c r="E38" s="112">
        <v>57548</v>
      </c>
      <c r="F38" s="113">
        <v>117344</v>
      </c>
      <c r="G38" s="113">
        <v>284236</v>
      </c>
      <c r="H38" s="113">
        <v>138070</v>
      </c>
      <c r="I38" s="111">
        <v>59800</v>
      </c>
      <c r="J38" s="112">
        <v>47131</v>
      </c>
      <c r="K38" s="209">
        <v>45.31</v>
      </c>
      <c r="L38" s="210">
        <v>15.77</v>
      </c>
      <c r="M38" s="56">
        <v>287.11</v>
      </c>
      <c r="N38" s="58">
        <v>252.26</v>
      </c>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row>
    <row r="39" spans="1:43" s="6" customFormat="1" ht="4.5" customHeight="1" thickTop="1" x14ac:dyDescent="0.2">
      <c r="A39" s="101"/>
      <c r="B39" s="104"/>
      <c r="C39" s="104"/>
      <c r="D39" s="104"/>
      <c r="E39" s="104"/>
      <c r="F39" s="340"/>
      <c r="G39" s="104"/>
      <c r="H39" s="104"/>
      <c r="I39" s="102"/>
      <c r="J39" s="102"/>
      <c r="K39" s="102"/>
      <c r="L39" s="102"/>
      <c r="M39" s="105"/>
      <c r="N39" s="105"/>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row>
    <row r="40" spans="1:43" s="182" customFormat="1" ht="27" x14ac:dyDescent="0.2">
      <c r="A40" s="2" t="str">
        <f>ALLOC!A42</f>
        <v>Sources : FR6 de septembre 2019 - CAF de La Réunion</v>
      </c>
      <c r="B40" s="179"/>
      <c r="C40" s="179"/>
      <c r="D40" s="179"/>
      <c r="E40" s="179"/>
      <c r="F40" s="179"/>
      <c r="G40" s="179"/>
      <c r="H40" s="179"/>
      <c r="I40" s="180"/>
      <c r="J40" s="180"/>
      <c r="K40" s="180"/>
      <c r="L40" s="180"/>
      <c r="M40" s="179"/>
      <c r="N40" s="179"/>
      <c r="O40" s="4"/>
      <c r="P40" s="4"/>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row>
    <row r="41" spans="1:43" s="182" customFormat="1" x14ac:dyDescent="0.2">
      <c r="A41" s="178"/>
      <c r="B41" s="212" t="s">
        <v>241</v>
      </c>
      <c r="C41" s="179"/>
      <c r="D41" s="179"/>
      <c r="E41" s="179"/>
      <c r="F41" s="179"/>
      <c r="G41" s="179"/>
      <c r="H41" s="179"/>
      <c r="I41" s="180"/>
      <c r="J41" s="180"/>
      <c r="K41" s="180"/>
      <c r="L41" s="180"/>
      <c r="M41" s="179"/>
      <c r="N41" s="179"/>
      <c r="O41" s="4"/>
      <c r="P41" s="4"/>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row>
    <row r="42" spans="1:43" s="8" customFormat="1" ht="21" customHeight="1" x14ac:dyDescent="0.2">
      <c r="B42" s="521" t="s">
        <v>253</v>
      </c>
      <c r="C42" s="521"/>
      <c r="D42" s="521"/>
      <c r="E42" s="521"/>
      <c r="F42" s="521"/>
      <c r="G42" s="521"/>
      <c r="H42" s="521"/>
      <c r="I42" s="521"/>
      <c r="J42" s="521"/>
      <c r="K42" s="521"/>
      <c r="L42" s="521"/>
      <c r="M42" s="521"/>
      <c r="N42" s="521"/>
      <c r="O42" s="4"/>
      <c r="P42" s="4"/>
    </row>
    <row r="43" spans="1:43" s="8" customFormat="1" x14ac:dyDescent="0.2">
      <c r="B43" s="521"/>
      <c r="C43" s="521"/>
      <c r="D43" s="521"/>
      <c r="E43" s="521"/>
      <c r="F43" s="521"/>
      <c r="G43" s="521"/>
      <c r="H43" s="521"/>
      <c r="I43" s="521"/>
      <c r="J43" s="521"/>
      <c r="K43" s="521"/>
      <c r="L43" s="521"/>
      <c r="M43" s="521"/>
      <c r="N43" s="521"/>
      <c r="O43" s="4"/>
      <c r="P43" s="4"/>
    </row>
    <row r="44" spans="1:43" s="8" customFormat="1" ht="10.5" customHeight="1" x14ac:dyDescent="0.2">
      <c r="B44" s="520" t="s">
        <v>254</v>
      </c>
      <c r="C44" s="520"/>
      <c r="D44" s="520"/>
      <c r="E44" s="520"/>
      <c r="F44" s="520"/>
      <c r="G44" s="520"/>
      <c r="H44" s="520"/>
      <c r="I44" s="520"/>
      <c r="J44" s="520"/>
      <c r="K44" s="520"/>
      <c r="L44" s="520"/>
      <c r="M44" s="520"/>
      <c r="N44" s="520"/>
      <c r="O44" s="4"/>
      <c r="P44" s="4"/>
    </row>
    <row r="45" spans="1:43" s="8" customFormat="1" x14ac:dyDescent="0.2">
      <c r="B45" s="520"/>
      <c r="C45" s="520"/>
      <c r="D45" s="520"/>
      <c r="E45" s="520"/>
      <c r="F45" s="520"/>
      <c r="G45" s="520"/>
      <c r="H45" s="520"/>
      <c r="I45" s="520"/>
      <c r="J45" s="520"/>
      <c r="K45" s="520"/>
      <c r="L45" s="520"/>
      <c r="M45" s="520"/>
      <c r="N45" s="520"/>
      <c r="O45" s="4"/>
      <c r="P45" s="4"/>
      <c r="Q45" s="4"/>
      <c r="R45" s="4"/>
      <c r="S45" s="4"/>
      <c r="T45" s="4"/>
      <c r="U45" s="4"/>
      <c r="V45" s="4"/>
      <c r="W45" s="4"/>
      <c r="X45" s="4"/>
      <c r="Y45" s="4"/>
      <c r="Z45" s="4"/>
      <c r="AA45" s="4"/>
      <c r="AB45" s="4"/>
      <c r="AC45" s="4"/>
      <c r="AD45" s="4"/>
      <c r="AE45" s="4"/>
      <c r="AF45" s="4"/>
      <c r="AG45" s="4"/>
      <c r="AH45" s="4"/>
      <c r="AI45" s="4"/>
    </row>
    <row r="46" spans="1:43" s="8" customFormat="1" x14ac:dyDescent="0.2">
      <c r="B46" s="520"/>
      <c r="C46" s="520"/>
      <c r="D46" s="520"/>
      <c r="E46" s="520"/>
      <c r="F46" s="520"/>
      <c r="G46" s="520"/>
      <c r="H46" s="520"/>
      <c r="I46" s="520"/>
      <c r="J46" s="520"/>
      <c r="K46" s="520"/>
      <c r="L46" s="520"/>
      <c r="M46" s="520"/>
      <c r="N46" s="520"/>
      <c r="O46" s="4"/>
      <c r="P46" s="4"/>
      <c r="Q46" s="4"/>
      <c r="R46" s="4"/>
      <c r="S46" s="4"/>
      <c r="T46" s="4"/>
      <c r="U46" s="4"/>
      <c r="V46" s="4"/>
      <c r="W46" s="4"/>
      <c r="X46" s="4"/>
      <c r="Y46" s="4"/>
      <c r="Z46" s="4"/>
      <c r="AA46" s="4"/>
      <c r="AB46" s="4"/>
      <c r="AC46" s="4"/>
      <c r="AD46" s="4"/>
      <c r="AE46" s="4"/>
      <c r="AF46" s="4"/>
      <c r="AG46" s="4"/>
      <c r="AH46" s="4"/>
      <c r="AI46" s="4"/>
    </row>
    <row r="47" spans="1:43" ht="4.5" customHeight="1" x14ac:dyDescent="0.2">
      <c r="B47" s="477" t="s">
        <v>292</v>
      </c>
      <c r="C47" s="477"/>
      <c r="D47" s="477"/>
      <c r="E47" s="477"/>
      <c r="F47" s="477"/>
      <c r="G47" s="477"/>
      <c r="H47" s="477"/>
      <c r="I47" s="477"/>
      <c r="J47" s="477"/>
      <c r="K47" s="477"/>
      <c r="L47" s="477"/>
      <c r="M47" s="477"/>
      <c r="N47" s="477"/>
    </row>
    <row r="48" spans="1:43" x14ac:dyDescent="0.2">
      <c r="B48" s="477"/>
      <c r="C48" s="477"/>
      <c r="D48" s="477"/>
      <c r="E48" s="477"/>
      <c r="F48" s="477"/>
      <c r="G48" s="477"/>
      <c r="H48" s="477"/>
      <c r="I48" s="477"/>
      <c r="J48" s="477"/>
      <c r="K48" s="477"/>
      <c r="L48" s="477"/>
      <c r="M48" s="477"/>
      <c r="N48" s="477"/>
    </row>
    <row r="49" spans="2:14" x14ac:dyDescent="0.2">
      <c r="B49" s="477"/>
      <c r="C49" s="477"/>
      <c r="D49" s="477"/>
      <c r="E49" s="477"/>
      <c r="F49" s="477"/>
      <c r="G49" s="477"/>
      <c r="H49" s="477"/>
      <c r="I49" s="477"/>
      <c r="J49" s="477"/>
      <c r="K49" s="477"/>
      <c r="L49" s="477"/>
      <c r="M49" s="477"/>
      <c r="N49" s="477"/>
    </row>
    <row r="50" spans="2:14" ht="22.5" customHeight="1" x14ac:dyDescent="0.2">
      <c r="B50" s="477" t="s">
        <v>276</v>
      </c>
      <c r="C50" s="477"/>
      <c r="D50" s="477"/>
      <c r="E50" s="477"/>
      <c r="F50" s="477"/>
      <c r="G50" s="477"/>
      <c r="H50" s="477"/>
      <c r="I50" s="477"/>
      <c r="J50" s="477"/>
      <c r="K50" s="477"/>
      <c r="L50" s="477"/>
      <c r="M50" s="477"/>
      <c r="N50" s="477"/>
    </row>
    <row r="51" spans="2:14" x14ac:dyDescent="0.2">
      <c r="B51" s="477"/>
      <c r="C51" s="477"/>
      <c r="D51" s="477"/>
      <c r="E51" s="477"/>
      <c r="F51" s="477"/>
      <c r="G51" s="477"/>
      <c r="H51" s="477"/>
      <c r="I51" s="477"/>
      <c r="J51" s="477"/>
      <c r="K51" s="477"/>
      <c r="L51" s="477"/>
      <c r="M51" s="477"/>
      <c r="N51" s="477"/>
    </row>
  </sheetData>
  <mergeCells count="22">
    <mergeCell ref="B3:M3"/>
    <mergeCell ref="B44:N46"/>
    <mergeCell ref="B47:N49"/>
    <mergeCell ref="C11:C12"/>
    <mergeCell ref="D11:D12"/>
    <mergeCell ref="E11:E12"/>
    <mergeCell ref="B42:N43"/>
    <mergeCell ref="C5:L6"/>
    <mergeCell ref="B50:N51"/>
    <mergeCell ref="F10:F12"/>
    <mergeCell ref="M10:M12"/>
    <mergeCell ref="N10:N12"/>
    <mergeCell ref="G10:G12"/>
    <mergeCell ref="H10:H12"/>
    <mergeCell ref="I10:J10"/>
    <mergeCell ref="I11:I12"/>
    <mergeCell ref="J11:J12"/>
    <mergeCell ref="L10:L12"/>
    <mergeCell ref="K10:K12"/>
    <mergeCell ref="B10:C10"/>
    <mergeCell ref="D10:E10"/>
    <mergeCell ref="B11:B12"/>
  </mergeCells>
  <phoneticPr fontId="9" type="noConversion"/>
  <conditionalFormatting sqref="B13:J37">
    <cfRule type="cellIs" dxfId="7" priority="1" operator="lessThan">
      <formula>5</formula>
    </cfRule>
  </conditionalFormatting>
  <hyperlinks>
    <hyperlink ref="A8" location="Sommaire!A1" display="Sommaire"/>
  </hyperlinks>
  <pageMargins left="0.39370078740157483" right="0.39370078740157483" top="0.59055118110236227" bottom="0.59055118110236227" header="0.51181102362204722" footer="0.51181102362204722"/>
  <pageSetup paperSize="9" scale="66" orientation="landscape" r:id="rId1"/>
  <headerFooter alignWithMargins="0">
    <oddHeader>&amp;R&amp;"Arial,Italique"&amp;8Observatoire Statistiques et Etudes - CAF de la Réunion - Mai 2020</oddHeader>
    <oddFooter>&amp;R&amp;8&amp;P/&amp;N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3:AG58"/>
  <sheetViews>
    <sheetView showGridLines="0" zoomScaleNormal="100" zoomScaleSheetLayoutView="50" workbookViewId="0">
      <pane xSplit="1" topLeftCell="B1" activePane="topRight" state="frozen"/>
      <selection activeCell="R16" sqref="R16"/>
      <selection pane="topRight" activeCell="M28" sqref="M28"/>
    </sheetView>
  </sheetViews>
  <sheetFormatPr baseColWidth="10" defaultColWidth="11.42578125" defaultRowHeight="12.75" x14ac:dyDescent="0.2"/>
  <cols>
    <col min="1" max="1" width="17.140625" style="107" customWidth="1"/>
    <col min="2" max="2" width="14.28515625" style="107" customWidth="1"/>
    <col min="3" max="3" width="12.42578125" style="107" customWidth="1"/>
    <col min="4" max="4" width="11" style="107" customWidth="1"/>
    <col min="5" max="5" width="17.140625" style="107" customWidth="1"/>
    <col min="6" max="6" width="15.140625" style="107" customWidth="1"/>
    <col min="7" max="7" width="9.5703125" style="107" customWidth="1"/>
    <col min="8" max="8" width="14.42578125" style="107" customWidth="1"/>
    <col min="9" max="9" width="12.140625" style="107" bestFit="1" customWidth="1"/>
    <col min="10" max="10" width="12.140625" style="107" customWidth="1"/>
    <col min="11" max="12" width="10.7109375" style="107" customWidth="1"/>
    <col min="13" max="13" width="10.42578125" style="107" customWidth="1"/>
    <col min="14" max="14" width="12.5703125" style="107" customWidth="1"/>
    <col min="15" max="15" width="13" style="107" customWidth="1"/>
    <col min="16" max="16" width="12.85546875" style="107" customWidth="1"/>
    <col min="17" max="17" width="13" style="107" customWidth="1"/>
    <col min="18" max="18" width="11.42578125" style="107"/>
    <col min="19" max="19" width="15.28515625" style="107" customWidth="1"/>
    <col min="20" max="20" width="15.42578125" style="107" customWidth="1"/>
    <col min="21" max="23" width="11.42578125" style="107"/>
    <col min="24" max="24" width="12" style="107" customWidth="1"/>
    <col min="25" max="16384" width="11.42578125" style="107"/>
  </cols>
  <sheetData>
    <row r="3" spans="1:33" x14ac:dyDescent="0.2">
      <c r="B3" s="425" t="str">
        <f>ALLOC!B3</f>
        <v>LES ALLOCATAIRES DE LA CAF DE LA REUNION EN 2019</v>
      </c>
      <c r="C3" s="425"/>
      <c r="D3" s="425"/>
      <c r="E3" s="425"/>
      <c r="F3" s="425"/>
      <c r="G3" s="425"/>
      <c r="H3" s="425"/>
      <c r="I3" s="425"/>
      <c r="J3" s="425"/>
      <c r="K3" s="425"/>
      <c r="L3" s="425"/>
      <c r="M3" s="425"/>
      <c r="N3" s="425"/>
      <c r="O3" s="425"/>
      <c r="P3" s="425" t="str">
        <f>ALLOC!B3</f>
        <v>LES ALLOCATAIRES DE LA CAF DE LA REUNION EN 2019</v>
      </c>
      <c r="Q3" s="425"/>
      <c r="R3" s="425"/>
      <c r="S3" s="425"/>
      <c r="T3" s="425"/>
      <c r="U3" s="425"/>
      <c r="V3" s="425"/>
      <c r="W3" s="425"/>
      <c r="X3" s="425"/>
      <c r="Y3" s="425"/>
      <c r="Z3" s="425"/>
      <c r="AA3" s="425"/>
      <c r="AB3" s="425"/>
    </row>
    <row r="5" spans="1:33" x14ac:dyDescent="0.2">
      <c r="C5" s="425" t="s">
        <v>277</v>
      </c>
      <c r="D5" s="425"/>
      <c r="E5" s="425"/>
      <c r="F5" s="425"/>
      <c r="G5" s="425"/>
      <c r="H5" s="425"/>
      <c r="I5" s="425"/>
      <c r="J5" s="425"/>
      <c r="K5" s="425"/>
      <c r="L5" s="425"/>
      <c r="M5" s="425"/>
      <c r="N5" s="425"/>
      <c r="Q5" s="425" t="s">
        <v>277</v>
      </c>
      <c r="R5" s="425"/>
      <c r="S5" s="425"/>
      <c r="T5" s="425"/>
      <c r="U5" s="425"/>
      <c r="V5" s="425"/>
      <c r="W5" s="425"/>
      <c r="X5" s="425"/>
      <c r="Y5" s="425"/>
      <c r="Z5" s="425"/>
      <c r="AA5" s="425"/>
      <c r="AB5" s="43"/>
    </row>
    <row r="6" spans="1:33" x14ac:dyDescent="0.2">
      <c r="C6" s="425"/>
      <c r="D6" s="425"/>
      <c r="E6" s="425"/>
      <c r="F6" s="425"/>
      <c r="G6" s="425"/>
      <c r="H6" s="425"/>
      <c r="I6" s="425"/>
      <c r="J6" s="425"/>
      <c r="K6" s="425"/>
      <c r="L6" s="425"/>
      <c r="M6" s="425"/>
      <c r="N6" s="425"/>
      <c r="Q6" s="425"/>
      <c r="R6" s="425"/>
      <c r="S6" s="425"/>
      <c r="T6" s="425"/>
      <c r="U6" s="425"/>
      <c r="V6" s="425"/>
      <c r="W6" s="425"/>
      <c r="X6" s="425"/>
      <c r="Y6" s="425"/>
      <c r="Z6" s="425"/>
      <c r="AA6" s="425"/>
      <c r="AB6" s="43"/>
    </row>
    <row r="7" spans="1:33" ht="18" customHeight="1" x14ac:dyDescent="0.2"/>
    <row r="8" spans="1:33" ht="21.6" customHeight="1" x14ac:dyDescent="0.2">
      <c r="A8" s="68" t="s">
        <v>169</v>
      </c>
      <c r="B8" s="9"/>
      <c r="C8" s="9"/>
      <c r="D8" s="9"/>
      <c r="E8" s="9"/>
      <c r="F8" s="9"/>
      <c r="G8" s="9"/>
      <c r="H8" s="9"/>
      <c r="I8" s="9"/>
      <c r="J8" s="9"/>
      <c r="K8" s="9"/>
      <c r="L8" s="9"/>
      <c r="M8" s="9"/>
      <c r="N8" s="9"/>
      <c r="O8" s="9"/>
      <c r="P8" s="9"/>
    </row>
    <row r="9" spans="1:33" s="310" customFormat="1" ht="21.6" customHeight="1" thickBot="1" x14ac:dyDescent="0.25">
      <c r="A9" s="222"/>
      <c r="B9" s="313"/>
      <c r="C9" s="313"/>
      <c r="D9" s="313"/>
      <c r="E9" s="313"/>
      <c r="F9" s="313"/>
      <c r="G9" s="313"/>
      <c r="H9" s="313"/>
      <c r="I9" s="313"/>
      <c r="J9" s="313"/>
      <c r="K9" s="313"/>
      <c r="L9" s="313"/>
      <c r="M9" s="313"/>
      <c r="N9" s="313"/>
      <c r="O9" s="313"/>
      <c r="P9" s="313"/>
    </row>
    <row r="10" spans="1:33" s="16" customFormat="1" ht="12.75" customHeight="1" thickTop="1" x14ac:dyDescent="0.2">
      <c r="A10" s="450" t="s">
        <v>35</v>
      </c>
      <c r="B10" s="526" t="s">
        <v>223</v>
      </c>
      <c r="C10" s="527"/>
      <c r="D10" s="527"/>
      <c r="E10" s="527"/>
      <c r="F10" s="527"/>
      <c r="G10" s="527"/>
      <c r="H10" s="527"/>
      <c r="I10" s="527"/>
      <c r="J10" s="527"/>
      <c r="K10" s="527"/>
      <c r="L10" s="527"/>
      <c r="M10" s="527"/>
      <c r="N10" s="527"/>
      <c r="O10" s="527"/>
      <c r="P10" s="536" t="s">
        <v>267</v>
      </c>
      <c r="Q10" s="537"/>
      <c r="R10" s="537"/>
      <c r="S10" s="537"/>
      <c r="T10" s="537"/>
      <c r="U10" s="537"/>
      <c r="V10" s="537"/>
      <c r="W10" s="537"/>
      <c r="X10" s="537"/>
      <c r="Y10" s="537"/>
      <c r="Z10" s="537"/>
      <c r="AA10" s="537"/>
      <c r="AB10" s="538"/>
      <c r="AD10" s="524" t="s">
        <v>232</v>
      </c>
      <c r="AE10" s="525"/>
      <c r="AF10" s="525"/>
      <c r="AG10" s="525"/>
    </row>
    <row r="11" spans="1:33" s="16" customFormat="1" ht="34.5" thickBot="1" x14ac:dyDescent="0.25">
      <c r="A11" s="451"/>
      <c r="B11" s="442" t="s">
        <v>173</v>
      </c>
      <c r="C11" s="531" t="s">
        <v>221</v>
      </c>
      <c r="D11" s="532" t="s">
        <v>283</v>
      </c>
      <c r="E11" s="533"/>
      <c r="F11" s="534"/>
      <c r="G11" s="524" t="s">
        <v>232</v>
      </c>
      <c r="H11" s="525"/>
      <c r="I11" s="525"/>
      <c r="J11" s="525"/>
      <c r="K11" s="528" t="s">
        <v>85</v>
      </c>
      <c r="L11" s="529"/>
      <c r="M11" s="529"/>
      <c r="N11" s="529"/>
      <c r="O11" s="529"/>
      <c r="P11" s="530" t="s">
        <v>173</v>
      </c>
      <c r="Q11" s="531" t="s">
        <v>221</v>
      </c>
      <c r="R11" s="532" t="s">
        <v>283</v>
      </c>
      <c r="S11" s="533"/>
      <c r="T11" s="534"/>
      <c r="U11" s="524" t="s">
        <v>233</v>
      </c>
      <c r="V11" s="525"/>
      <c r="W11" s="525"/>
      <c r="X11" s="535"/>
      <c r="Y11" s="529" t="s">
        <v>85</v>
      </c>
      <c r="Z11" s="529"/>
      <c r="AA11" s="529"/>
      <c r="AB11" s="542"/>
      <c r="AD11" s="288" t="s">
        <v>123</v>
      </c>
      <c r="AE11" s="286" t="s">
        <v>124</v>
      </c>
      <c r="AF11" s="286" t="s">
        <v>125</v>
      </c>
      <c r="AG11" s="286" t="s">
        <v>282</v>
      </c>
    </row>
    <row r="12" spans="1:33" s="16" customFormat="1" ht="35.25" thickTop="1" thickBot="1" x14ac:dyDescent="0.25">
      <c r="A12" s="522"/>
      <c r="B12" s="442"/>
      <c r="C12" s="531"/>
      <c r="D12" s="285" t="s">
        <v>224</v>
      </c>
      <c r="E12" s="283" t="s">
        <v>225</v>
      </c>
      <c r="F12" s="284" t="s">
        <v>270</v>
      </c>
      <c r="G12" s="285" t="s">
        <v>123</v>
      </c>
      <c r="H12" s="283" t="s">
        <v>124</v>
      </c>
      <c r="I12" s="283" t="s">
        <v>125</v>
      </c>
      <c r="J12" s="283" t="s">
        <v>282</v>
      </c>
      <c r="K12" s="285" t="s">
        <v>213</v>
      </c>
      <c r="L12" s="342" t="s">
        <v>268</v>
      </c>
      <c r="M12" s="287" t="s">
        <v>120</v>
      </c>
      <c r="N12" s="343" t="s">
        <v>121</v>
      </c>
      <c r="O12" s="343" t="s">
        <v>122</v>
      </c>
      <c r="P12" s="530"/>
      <c r="Q12" s="531"/>
      <c r="R12" s="285" t="s">
        <v>224</v>
      </c>
      <c r="S12" s="283" t="s">
        <v>225</v>
      </c>
      <c r="T12" s="284" t="s">
        <v>270</v>
      </c>
      <c r="U12" s="285" t="s">
        <v>123</v>
      </c>
      <c r="V12" s="283" t="s">
        <v>124</v>
      </c>
      <c r="W12" s="283" t="s">
        <v>125</v>
      </c>
      <c r="X12" s="284" t="s">
        <v>282</v>
      </c>
      <c r="Y12" s="342" t="s">
        <v>5</v>
      </c>
      <c r="Z12" s="342" t="s">
        <v>120</v>
      </c>
      <c r="AA12" s="287" t="s">
        <v>121</v>
      </c>
      <c r="AB12" s="284" t="s">
        <v>122</v>
      </c>
      <c r="AD12" s="246">
        <v>495</v>
      </c>
      <c r="AE12" s="248">
        <v>313</v>
      </c>
      <c r="AF12" s="248">
        <v>69</v>
      </c>
      <c r="AG12" s="248">
        <v>288</v>
      </c>
    </row>
    <row r="13" spans="1:33" ht="13.5" thickTop="1" x14ac:dyDescent="0.2">
      <c r="A13" s="38" t="s">
        <v>42</v>
      </c>
      <c r="B13" s="250">
        <v>1165</v>
      </c>
      <c r="C13" s="262">
        <v>2646</v>
      </c>
      <c r="D13" s="250">
        <v>67</v>
      </c>
      <c r="E13" s="252">
        <v>1034</v>
      </c>
      <c r="F13" s="253">
        <v>116</v>
      </c>
      <c r="G13" s="246">
        <v>495</v>
      </c>
      <c r="H13" s="248">
        <v>313</v>
      </c>
      <c r="I13" s="248">
        <v>69</v>
      </c>
      <c r="J13" s="249">
        <v>288</v>
      </c>
      <c r="K13" s="250">
        <v>5</v>
      </c>
      <c r="L13" s="251">
        <v>116</v>
      </c>
      <c r="M13" s="252">
        <v>530</v>
      </c>
      <c r="N13" s="254">
        <v>235</v>
      </c>
      <c r="O13" s="254">
        <v>279</v>
      </c>
      <c r="P13" s="229">
        <v>202</v>
      </c>
      <c r="Q13" s="262">
        <v>507</v>
      </c>
      <c r="R13" s="250">
        <v>14</v>
      </c>
      <c r="S13" s="252">
        <v>105</v>
      </c>
      <c r="T13" s="253">
        <v>6</v>
      </c>
      <c r="U13" s="250">
        <v>83</v>
      </c>
      <c r="V13" s="252">
        <v>59</v>
      </c>
      <c r="W13" s="252">
        <v>12</v>
      </c>
      <c r="X13" s="253">
        <v>48</v>
      </c>
      <c r="Y13" s="251">
        <v>12</v>
      </c>
      <c r="Z13" s="251">
        <v>89</v>
      </c>
      <c r="AA13" s="252">
        <v>45</v>
      </c>
      <c r="AB13" s="253">
        <v>56</v>
      </c>
      <c r="AD13" s="250">
        <v>218</v>
      </c>
      <c r="AE13" s="252">
        <v>144</v>
      </c>
      <c r="AF13" s="252">
        <v>48</v>
      </c>
      <c r="AG13" s="252">
        <v>181</v>
      </c>
    </row>
    <row r="14" spans="1:33" x14ac:dyDescent="0.2">
      <c r="A14" s="39" t="s">
        <v>51</v>
      </c>
      <c r="B14" s="250">
        <v>591</v>
      </c>
      <c r="C14" s="262">
        <v>1505</v>
      </c>
      <c r="D14" s="250">
        <v>37</v>
      </c>
      <c r="E14" s="252">
        <v>527</v>
      </c>
      <c r="F14" s="253">
        <v>64</v>
      </c>
      <c r="G14" s="250">
        <v>218</v>
      </c>
      <c r="H14" s="252">
        <v>144</v>
      </c>
      <c r="I14" s="252">
        <v>48</v>
      </c>
      <c r="J14" s="253">
        <v>181</v>
      </c>
      <c r="K14" s="539">
        <v>67</v>
      </c>
      <c r="L14" s="540"/>
      <c r="M14" s="252">
        <v>252</v>
      </c>
      <c r="N14" s="254">
        <v>145</v>
      </c>
      <c r="O14" s="254">
        <v>127</v>
      </c>
      <c r="P14" s="229">
        <v>84</v>
      </c>
      <c r="Q14" s="262">
        <v>261</v>
      </c>
      <c r="R14" s="250">
        <v>8</v>
      </c>
      <c r="S14" s="252">
        <v>43</v>
      </c>
      <c r="T14" s="253" t="s">
        <v>311</v>
      </c>
      <c r="U14" s="250">
        <v>24</v>
      </c>
      <c r="V14" s="252">
        <v>22</v>
      </c>
      <c r="W14" s="252">
        <v>6</v>
      </c>
      <c r="X14" s="253">
        <v>32</v>
      </c>
      <c r="Y14" s="539">
        <v>51</v>
      </c>
      <c r="Z14" s="540"/>
      <c r="AA14" s="252">
        <v>16</v>
      </c>
      <c r="AB14" s="253">
        <v>20</v>
      </c>
      <c r="AC14" s="323"/>
      <c r="AD14" s="250">
        <v>241</v>
      </c>
      <c r="AE14" s="252">
        <v>113</v>
      </c>
      <c r="AF14" s="252">
        <v>55</v>
      </c>
      <c r="AG14" s="252">
        <v>260</v>
      </c>
    </row>
    <row r="15" spans="1:33" x14ac:dyDescent="0.2">
      <c r="A15" s="39" t="s">
        <v>52</v>
      </c>
      <c r="B15" s="238">
        <v>669</v>
      </c>
      <c r="C15" s="262">
        <v>1688</v>
      </c>
      <c r="D15" s="250">
        <v>31</v>
      </c>
      <c r="E15" s="252">
        <v>563</v>
      </c>
      <c r="F15" s="239">
        <v>77</v>
      </c>
      <c r="G15" s="250">
        <v>241</v>
      </c>
      <c r="H15" s="252">
        <v>113</v>
      </c>
      <c r="I15" s="252">
        <v>55</v>
      </c>
      <c r="J15" s="253">
        <v>260</v>
      </c>
      <c r="K15" s="238">
        <v>8</v>
      </c>
      <c r="L15" s="251">
        <v>71</v>
      </c>
      <c r="M15" s="252">
        <v>276</v>
      </c>
      <c r="N15" s="262">
        <v>158</v>
      </c>
      <c r="O15" s="254">
        <v>156</v>
      </c>
      <c r="P15" s="228">
        <v>154</v>
      </c>
      <c r="Q15" s="262">
        <v>426</v>
      </c>
      <c r="R15" s="250">
        <v>10</v>
      </c>
      <c r="S15" s="252">
        <v>77</v>
      </c>
      <c r="T15" s="253" t="s">
        <v>311</v>
      </c>
      <c r="U15" s="250">
        <v>40</v>
      </c>
      <c r="V15" s="252">
        <v>29</v>
      </c>
      <c r="W15" s="252">
        <v>18</v>
      </c>
      <c r="X15" s="253">
        <v>67</v>
      </c>
      <c r="Y15" s="255">
        <v>5</v>
      </c>
      <c r="Z15" s="251">
        <v>51</v>
      </c>
      <c r="AA15" s="252">
        <v>45</v>
      </c>
      <c r="AB15" s="239">
        <v>53</v>
      </c>
      <c r="AD15" s="250">
        <v>2110</v>
      </c>
      <c r="AE15" s="252">
        <v>1245</v>
      </c>
      <c r="AF15" s="252">
        <v>291</v>
      </c>
      <c r="AG15" s="252">
        <v>1359</v>
      </c>
    </row>
    <row r="16" spans="1:33" ht="13.5" thickBot="1" x14ac:dyDescent="0.25">
      <c r="A16" s="39" t="s">
        <v>53</v>
      </c>
      <c r="B16" s="238">
        <v>5005</v>
      </c>
      <c r="C16" s="262">
        <v>11596</v>
      </c>
      <c r="D16" s="250">
        <v>339</v>
      </c>
      <c r="E16" s="240">
        <v>4437</v>
      </c>
      <c r="F16" s="253">
        <v>520</v>
      </c>
      <c r="G16" s="250">
        <v>2110</v>
      </c>
      <c r="H16" s="359">
        <v>1245</v>
      </c>
      <c r="I16" s="359">
        <v>291</v>
      </c>
      <c r="J16" s="369">
        <v>1359</v>
      </c>
      <c r="K16" s="238">
        <v>22</v>
      </c>
      <c r="L16" s="251">
        <v>538</v>
      </c>
      <c r="M16" s="252">
        <v>2169</v>
      </c>
      <c r="N16" s="262">
        <v>1107</v>
      </c>
      <c r="O16" s="254">
        <v>1169</v>
      </c>
      <c r="P16" s="228">
        <v>836</v>
      </c>
      <c r="Q16" s="262">
        <v>2318</v>
      </c>
      <c r="R16" s="250">
        <v>83</v>
      </c>
      <c r="S16" s="252">
        <v>396</v>
      </c>
      <c r="T16" s="253">
        <v>30</v>
      </c>
      <c r="U16" s="250">
        <v>300</v>
      </c>
      <c r="V16" s="252">
        <v>261</v>
      </c>
      <c r="W16" s="252">
        <v>57</v>
      </c>
      <c r="X16" s="253">
        <v>218</v>
      </c>
      <c r="Y16" s="255">
        <v>50</v>
      </c>
      <c r="Z16" s="251">
        <v>329</v>
      </c>
      <c r="AA16" s="252">
        <v>234</v>
      </c>
      <c r="AB16" s="239">
        <v>223</v>
      </c>
      <c r="AD16" s="250">
        <v>1442</v>
      </c>
      <c r="AE16" s="252">
        <v>826</v>
      </c>
      <c r="AF16" s="252">
        <v>191</v>
      </c>
      <c r="AG16" s="252">
        <v>871</v>
      </c>
    </row>
    <row r="17" spans="1:33" ht="14.25" thickTop="1" thickBot="1" x14ac:dyDescent="0.25">
      <c r="A17" s="39" t="s">
        <v>54</v>
      </c>
      <c r="B17" s="250">
        <v>3330</v>
      </c>
      <c r="C17" s="262">
        <v>7680</v>
      </c>
      <c r="D17" s="250">
        <v>232</v>
      </c>
      <c r="E17" s="252">
        <v>2882</v>
      </c>
      <c r="F17" s="253">
        <v>346</v>
      </c>
      <c r="G17" s="368">
        <v>1442</v>
      </c>
      <c r="H17" s="246">
        <v>826</v>
      </c>
      <c r="I17" s="248">
        <v>191</v>
      </c>
      <c r="J17" s="249">
        <v>871</v>
      </c>
      <c r="K17" s="250">
        <v>30</v>
      </c>
      <c r="L17" s="251">
        <v>349</v>
      </c>
      <c r="M17" s="252">
        <v>1402</v>
      </c>
      <c r="N17" s="254">
        <v>784</v>
      </c>
      <c r="O17" s="254">
        <v>765</v>
      </c>
      <c r="P17" s="225">
        <v>595</v>
      </c>
      <c r="Q17" s="262">
        <v>1667</v>
      </c>
      <c r="R17" s="250">
        <v>57</v>
      </c>
      <c r="S17" s="252">
        <v>239</v>
      </c>
      <c r="T17" s="253">
        <v>25</v>
      </c>
      <c r="U17" s="250">
        <v>201</v>
      </c>
      <c r="V17" s="252">
        <v>207</v>
      </c>
      <c r="W17" s="252">
        <v>36</v>
      </c>
      <c r="X17" s="253">
        <v>151</v>
      </c>
      <c r="Y17" s="251">
        <v>42</v>
      </c>
      <c r="Z17" s="251">
        <v>230</v>
      </c>
      <c r="AA17" s="252">
        <v>159</v>
      </c>
      <c r="AB17" s="253">
        <v>164</v>
      </c>
      <c r="AD17" s="250">
        <v>241</v>
      </c>
      <c r="AE17" s="252">
        <v>110</v>
      </c>
      <c r="AF17" s="252">
        <v>42</v>
      </c>
      <c r="AG17" s="252">
        <v>221</v>
      </c>
    </row>
    <row r="18" spans="1:33" ht="13.5" thickTop="1" x14ac:dyDescent="0.2">
      <c r="A18" s="39" t="s">
        <v>63</v>
      </c>
      <c r="B18" s="250">
        <v>614</v>
      </c>
      <c r="C18" s="262">
        <v>1496</v>
      </c>
      <c r="D18" s="250">
        <v>36</v>
      </c>
      <c r="E18" s="252">
        <v>537</v>
      </c>
      <c r="F18" s="253">
        <v>59</v>
      </c>
      <c r="G18" s="368">
        <v>241</v>
      </c>
      <c r="H18" s="250">
        <v>110</v>
      </c>
      <c r="I18" s="252">
        <v>42</v>
      </c>
      <c r="J18" s="253">
        <v>221</v>
      </c>
      <c r="K18" s="539">
        <v>61</v>
      </c>
      <c r="L18" s="540"/>
      <c r="M18" s="252">
        <v>249</v>
      </c>
      <c r="N18" s="254">
        <v>136</v>
      </c>
      <c r="O18" s="254">
        <v>168</v>
      </c>
      <c r="P18" s="229">
        <v>123</v>
      </c>
      <c r="Q18" s="262">
        <v>358</v>
      </c>
      <c r="R18" s="250">
        <v>7</v>
      </c>
      <c r="S18" s="252">
        <v>61</v>
      </c>
      <c r="T18" s="253" t="s">
        <v>311</v>
      </c>
      <c r="U18" s="250">
        <v>35</v>
      </c>
      <c r="V18" s="252">
        <v>29</v>
      </c>
      <c r="W18" s="252">
        <v>13</v>
      </c>
      <c r="X18" s="253">
        <v>46</v>
      </c>
      <c r="Y18" s="539">
        <v>48</v>
      </c>
      <c r="Z18" s="540"/>
      <c r="AA18" s="252">
        <v>35</v>
      </c>
      <c r="AB18" s="253">
        <v>40</v>
      </c>
      <c r="AC18" s="323"/>
      <c r="AD18" s="235">
        <v>5955</v>
      </c>
      <c r="AE18" s="237">
        <v>3306</v>
      </c>
      <c r="AF18" s="248">
        <v>700</v>
      </c>
      <c r="AG18" s="248">
        <v>2416</v>
      </c>
    </row>
    <row r="19" spans="1:33" x14ac:dyDescent="0.2">
      <c r="A19" s="39" t="s">
        <v>55</v>
      </c>
      <c r="B19" s="238">
        <v>12377</v>
      </c>
      <c r="C19" s="262">
        <v>26016</v>
      </c>
      <c r="D19" s="238">
        <v>841</v>
      </c>
      <c r="E19" s="240">
        <v>10833</v>
      </c>
      <c r="F19" s="239">
        <v>1355</v>
      </c>
      <c r="G19" s="265">
        <v>5955</v>
      </c>
      <c r="H19" s="238">
        <v>3306</v>
      </c>
      <c r="I19" s="252">
        <v>700</v>
      </c>
      <c r="J19" s="253">
        <v>2416</v>
      </c>
      <c r="K19" s="250">
        <v>70</v>
      </c>
      <c r="L19" s="255">
        <v>1343</v>
      </c>
      <c r="M19" s="252">
        <v>5324</v>
      </c>
      <c r="N19" s="262">
        <v>2640</v>
      </c>
      <c r="O19" s="262">
        <v>3000</v>
      </c>
      <c r="P19" s="228">
        <v>1941</v>
      </c>
      <c r="Q19" s="262">
        <v>4878</v>
      </c>
      <c r="R19" s="250">
        <v>220</v>
      </c>
      <c r="S19" s="252">
        <v>860</v>
      </c>
      <c r="T19" s="253">
        <v>44</v>
      </c>
      <c r="U19" s="238">
        <v>790</v>
      </c>
      <c r="V19" s="240">
        <v>677</v>
      </c>
      <c r="W19" s="252">
        <v>109</v>
      </c>
      <c r="X19" s="253">
        <v>365</v>
      </c>
      <c r="Y19" s="251">
        <v>70</v>
      </c>
      <c r="Z19" s="255">
        <v>851</v>
      </c>
      <c r="AA19" s="252">
        <v>474</v>
      </c>
      <c r="AB19" s="239">
        <v>546</v>
      </c>
      <c r="AD19" s="250">
        <v>1102</v>
      </c>
      <c r="AE19" s="252">
        <v>816</v>
      </c>
      <c r="AF19" s="252">
        <v>135</v>
      </c>
      <c r="AG19" s="252">
        <v>686</v>
      </c>
    </row>
    <row r="20" spans="1:33" ht="13.5" thickBot="1" x14ac:dyDescent="0.25">
      <c r="A20" s="39" t="s">
        <v>62</v>
      </c>
      <c r="B20" s="250">
        <v>2739</v>
      </c>
      <c r="C20" s="262">
        <v>6314</v>
      </c>
      <c r="D20" s="250">
        <v>208</v>
      </c>
      <c r="E20" s="252">
        <v>2419</v>
      </c>
      <c r="F20" s="253">
        <v>294</v>
      </c>
      <c r="G20" s="368">
        <v>1102</v>
      </c>
      <c r="H20" s="250">
        <v>816</v>
      </c>
      <c r="I20" s="252">
        <v>135</v>
      </c>
      <c r="J20" s="253">
        <v>686</v>
      </c>
      <c r="K20" s="250">
        <v>12</v>
      </c>
      <c r="L20" s="251">
        <v>304</v>
      </c>
      <c r="M20" s="252">
        <v>1218</v>
      </c>
      <c r="N20" s="254">
        <v>624</v>
      </c>
      <c r="O20" s="254">
        <v>581</v>
      </c>
      <c r="P20" s="229">
        <v>369</v>
      </c>
      <c r="Q20" s="262">
        <v>1036</v>
      </c>
      <c r="R20" s="250">
        <v>38</v>
      </c>
      <c r="S20" s="252">
        <v>152</v>
      </c>
      <c r="T20" s="253">
        <v>8</v>
      </c>
      <c r="U20" s="250">
        <v>121</v>
      </c>
      <c r="V20" s="252">
        <v>146</v>
      </c>
      <c r="W20" s="252">
        <v>23</v>
      </c>
      <c r="X20" s="253">
        <v>79</v>
      </c>
      <c r="Y20" s="251">
        <v>12</v>
      </c>
      <c r="Z20" s="251">
        <v>153</v>
      </c>
      <c r="AA20" s="252">
        <v>120</v>
      </c>
      <c r="AB20" s="253">
        <v>84</v>
      </c>
      <c r="AD20" s="250">
        <v>811</v>
      </c>
      <c r="AE20" s="252">
        <v>508</v>
      </c>
      <c r="AF20" s="252">
        <v>102</v>
      </c>
      <c r="AG20" s="252">
        <v>491</v>
      </c>
    </row>
    <row r="21" spans="1:33" ht="13.5" thickTop="1" x14ac:dyDescent="0.2">
      <c r="A21" s="39" t="s">
        <v>64</v>
      </c>
      <c r="B21" s="250">
        <v>1912</v>
      </c>
      <c r="C21" s="262">
        <v>4345</v>
      </c>
      <c r="D21" s="250">
        <v>140</v>
      </c>
      <c r="E21" s="252">
        <v>1676</v>
      </c>
      <c r="F21" s="253">
        <v>212</v>
      </c>
      <c r="G21" s="368">
        <v>811</v>
      </c>
      <c r="H21" s="250">
        <v>508</v>
      </c>
      <c r="I21" s="252">
        <v>102</v>
      </c>
      <c r="J21" s="253">
        <v>491</v>
      </c>
      <c r="K21" s="250">
        <v>12</v>
      </c>
      <c r="L21" s="251">
        <v>201</v>
      </c>
      <c r="M21" s="252">
        <v>840</v>
      </c>
      <c r="N21" s="254">
        <v>466</v>
      </c>
      <c r="O21" s="254">
        <v>393</v>
      </c>
      <c r="P21" s="229">
        <v>308</v>
      </c>
      <c r="Q21" s="262">
        <v>823</v>
      </c>
      <c r="R21" s="250">
        <v>32</v>
      </c>
      <c r="S21" s="252">
        <v>135</v>
      </c>
      <c r="T21" s="253">
        <v>10</v>
      </c>
      <c r="U21" s="250">
        <v>93</v>
      </c>
      <c r="V21" s="252">
        <v>112</v>
      </c>
      <c r="W21" s="252">
        <v>22</v>
      </c>
      <c r="X21" s="253">
        <v>81</v>
      </c>
      <c r="Y21" s="251">
        <v>14</v>
      </c>
      <c r="Z21" s="251">
        <v>136</v>
      </c>
      <c r="AA21" s="252">
        <v>80</v>
      </c>
      <c r="AB21" s="253">
        <v>78</v>
      </c>
      <c r="AD21" s="246">
        <v>1153</v>
      </c>
      <c r="AE21" s="248">
        <v>823</v>
      </c>
      <c r="AF21" s="248">
        <v>147</v>
      </c>
      <c r="AG21" s="248">
        <v>649</v>
      </c>
    </row>
    <row r="22" spans="1:33" x14ac:dyDescent="0.2">
      <c r="A22" s="39" t="s">
        <v>46</v>
      </c>
      <c r="B22" s="250">
        <v>2772</v>
      </c>
      <c r="C22" s="262">
        <v>6288</v>
      </c>
      <c r="D22" s="250">
        <v>258</v>
      </c>
      <c r="E22" s="252">
        <v>2484</v>
      </c>
      <c r="F22" s="253">
        <v>333</v>
      </c>
      <c r="G22" s="368">
        <v>1153</v>
      </c>
      <c r="H22" s="250">
        <v>823</v>
      </c>
      <c r="I22" s="252">
        <v>147</v>
      </c>
      <c r="J22" s="253">
        <v>649</v>
      </c>
      <c r="K22" s="250">
        <v>22</v>
      </c>
      <c r="L22" s="251">
        <v>334</v>
      </c>
      <c r="M22" s="252">
        <v>1350</v>
      </c>
      <c r="N22" s="254">
        <v>592</v>
      </c>
      <c r="O22" s="254">
        <v>474</v>
      </c>
      <c r="P22" s="229">
        <v>357</v>
      </c>
      <c r="Q22" s="262">
        <v>929</v>
      </c>
      <c r="R22" s="250">
        <v>51</v>
      </c>
      <c r="S22" s="252">
        <v>156</v>
      </c>
      <c r="T22" s="253">
        <v>9</v>
      </c>
      <c r="U22" s="250">
        <v>126</v>
      </c>
      <c r="V22" s="252">
        <v>144</v>
      </c>
      <c r="W22" s="252">
        <v>20</v>
      </c>
      <c r="X22" s="253">
        <v>67</v>
      </c>
      <c r="Y22" s="251">
        <v>15</v>
      </c>
      <c r="Z22" s="251">
        <v>162</v>
      </c>
      <c r="AA22" s="252">
        <v>99</v>
      </c>
      <c r="AB22" s="253">
        <v>81</v>
      </c>
      <c r="AD22" s="250">
        <v>1680</v>
      </c>
      <c r="AE22" s="240">
        <v>902</v>
      </c>
      <c r="AF22" s="252">
        <v>151</v>
      </c>
      <c r="AG22" s="252">
        <v>752</v>
      </c>
    </row>
    <row r="23" spans="1:33" x14ac:dyDescent="0.2">
      <c r="A23" s="39" t="s">
        <v>47</v>
      </c>
      <c r="B23" s="238">
        <v>3485</v>
      </c>
      <c r="C23" s="262">
        <v>7611</v>
      </c>
      <c r="D23" s="250">
        <v>206</v>
      </c>
      <c r="E23" s="252">
        <v>3051</v>
      </c>
      <c r="F23" s="239">
        <v>387</v>
      </c>
      <c r="G23" s="368">
        <v>1680</v>
      </c>
      <c r="H23" s="250">
        <v>902</v>
      </c>
      <c r="I23" s="252">
        <v>151</v>
      </c>
      <c r="J23" s="253">
        <v>752</v>
      </c>
      <c r="K23" s="250">
        <v>22</v>
      </c>
      <c r="L23" s="251">
        <v>383</v>
      </c>
      <c r="M23" s="252">
        <v>1388</v>
      </c>
      <c r="N23" s="262">
        <v>809</v>
      </c>
      <c r="O23" s="254">
        <v>883</v>
      </c>
      <c r="P23" s="228">
        <v>637</v>
      </c>
      <c r="Q23" s="262">
        <v>1552</v>
      </c>
      <c r="R23" s="250">
        <v>59</v>
      </c>
      <c r="S23" s="252">
        <v>300</v>
      </c>
      <c r="T23" s="253">
        <v>13</v>
      </c>
      <c r="U23" s="250">
        <v>280</v>
      </c>
      <c r="V23" s="240">
        <v>213</v>
      </c>
      <c r="W23" s="252">
        <v>30</v>
      </c>
      <c r="X23" s="253">
        <v>114</v>
      </c>
      <c r="Y23" s="251">
        <v>22</v>
      </c>
      <c r="Z23" s="251">
        <v>244</v>
      </c>
      <c r="AA23" s="252">
        <v>163</v>
      </c>
      <c r="AB23" s="239">
        <v>208</v>
      </c>
      <c r="AD23" s="238">
        <v>1283</v>
      </c>
      <c r="AE23" s="252">
        <v>682</v>
      </c>
      <c r="AF23" s="252">
        <v>201</v>
      </c>
      <c r="AG23" s="252">
        <v>790</v>
      </c>
    </row>
    <row r="24" spans="1:33" x14ac:dyDescent="0.2">
      <c r="A24" s="39" t="s">
        <v>57</v>
      </c>
      <c r="B24" s="238">
        <v>2956</v>
      </c>
      <c r="C24" s="262">
        <v>6568</v>
      </c>
      <c r="D24" s="250">
        <v>183</v>
      </c>
      <c r="E24" s="240">
        <v>2516</v>
      </c>
      <c r="F24" s="253">
        <v>286</v>
      </c>
      <c r="G24" s="368">
        <v>1283</v>
      </c>
      <c r="H24" s="238">
        <v>682</v>
      </c>
      <c r="I24" s="252">
        <v>201</v>
      </c>
      <c r="J24" s="253">
        <v>790</v>
      </c>
      <c r="K24" s="250">
        <v>18</v>
      </c>
      <c r="L24" s="251">
        <v>276</v>
      </c>
      <c r="M24" s="252">
        <v>1283</v>
      </c>
      <c r="N24" s="262">
        <v>750</v>
      </c>
      <c r="O24" s="254">
        <v>629</v>
      </c>
      <c r="P24" s="228">
        <v>551</v>
      </c>
      <c r="Q24" s="262">
        <v>1351</v>
      </c>
      <c r="R24" s="250">
        <v>49</v>
      </c>
      <c r="S24" s="252">
        <v>226</v>
      </c>
      <c r="T24" s="253">
        <v>13</v>
      </c>
      <c r="U24" s="238">
        <v>209</v>
      </c>
      <c r="V24" s="252">
        <v>165</v>
      </c>
      <c r="W24" s="252">
        <v>40</v>
      </c>
      <c r="X24" s="253">
        <v>137</v>
      </c>
      <c r="Y24" s="251">
        <v>18</v>
      </c>
      <c r="Z24" s="251">
        <v>197</v>
      </c>
      <c r="AA24" s="252">
        <v>180</v>
      </c>
      <c r="AB24" s="239">
        <v>156</v>
      </c>
      <c r="AD24" s="250">
        <v>4113</v>
      </c>
      <c r="AE24" s="252">
        <v>2352</v>
      </c>
      <c r="AF24" s="252">
        <v>463</v>
      </c>
      <c r="AG24" s="252">
        <v>2309</v>
      </c>
    </row>
    <row r="25" spans="1:33" ht="13.5" thickBot="1" x14ac:dyDescent="0.25">
      <c r="A25" s="39" t="s">
        <v>59</v>
      </c>
      <c r="B25" s="238">
        <v>9237</v>
      </c>
      <c r="C25" s="262">
        <v>20316</v>
      </c>
      <c r="D25" s="250">
        <v>636</v>
      </c>
      <c r="E25" s="252">
        <v>7989</v>
      </c>
      <c r="F25" s="239">
        <v>985</v>
      </c>
      <c r="G25" s="265">
        <v>4113</v>
      </c>
      <c r="H25" s="250">
        <v>2352</v>
      </c>
      <c r="I25" s="252">
        <v>463</v>
      </c>
      <c r="J25" s="253">
        <v>2309</v>
      </c>
      <c r="K25" s="238">
        <v>69</v>
      </c>
      <c r="L25" s="251">
        <v>961</v>
      </c>
      <c r="M25" s="252">
        <v>3853</v>
      </c>
      <c r="N25" s="262">
        <v>2328</v>
      </c>
      <c r="O25" s="262">
        <v>2026</v>
      </c>
      <c r="P25" s="228">
        <v>1491</v>
      </c>
      <c r="Q25" s="262">
        <v>3731</v>
      </c>
      <c r="R25" s="250">
        <v>138</v>
      </c>
      <c r="S25" s="252">
        <v>559</v>
      </c>
      <c r="T25" s="253">
        <v>35</v>
      </c>
      <c r="U25" s="250">
        <v>556</v>
      </c>
      <c r="V25" s="252">
        <v>480</v>
      </c>
      <c r="W25" s="252">
        <v>92</v>
      </c>
      <c r="X25" s="253">
        <v>363</v>
      </c>
      <c r="Y25" s="255">
        <v>53</v>
      </c>
      <c r="Z25" s="251">
        <v>542</v>
      </c>
      <c r="AA25" s="252">
        <v>455</v>
      </c>
      <c r="AB25" s="239">
        <v>441</v>
      </c>
      <c r="AD25" s="250">
        <v>325</v>
      </c>
      <c r="AE25" s="252">
        <v>164</v>
      </c>
      <c r="AF25" s="252">
        <v>42</v>
      </c>
      <c r="AG25" s="252">
        <v>169</v>
      </c>
    </row>
    <row r="26" spans="1:33" ht="13.5" thickTop="1" x14ac:dyDescent="0.2">
      <c r="A26" s="39" t="s">
        <v>65</v>
      </c>
      <c r="B26" s="250">
        <v>700</v>
      </c>
      <c r="C26" s="262">
        <v>1493</v>
      </c>
      <c r="D26" s="250">
        <v>44</v>
      </c>
      <c r="E26" s="252">
        <v>593</v>
      </c>
      <c r="F26" s="253">
        <v>81</v>
      </c>
      <c r="G26" s="368">
        <v>325</v>
      </c>
      <c r="H26" s="250">
        <v>164</v>
      </c>
      <c r="I26" s="252">
        <v>42</v>
      </c>
      <c r="J26" s="253">
        <v>169</v>
      </c>
      <c r="K26" s="539">
        <v>90</v>
      </c>
      <c r="L26" s="540"/>
      <c r="M26" s="252">
        <v>275</v>
      </c>
      <c r="N26" s="254">
        <v>145</v>
      </c>
      <c r="O26" s="254">
        <v>190</v>
      </c>
      <c r="P26" s="229">
        <v>139</v>
      </c>
      <c r="Q26" s="262">
        <v>350</v>
      </c>
      <c r="R26" s="250">
        <v>11</v>
      </c>
      <c r="S26" s="252">
        <v>60</v>
      </c>
      <c r="T26" s="253" t="s">
        <v>311</v>
      </c>
      <c r="U26" s="250">
        <v>46</v>
      </c>
      <c r="V26" s="252">
        <v>45</v>
      </c>
      <c r="W26" s="252">
        <v>12</v>
      </c>
      <c r="X26" s="253">
        <v>36</v>
      </c>
      <c r="Y26" s="251">
        <v>6</v>
      </c>
      <c r="Z26" s="251">
        <v>38</v>
      </c>
      <c r="AA26" s="252">
        <v>46</v>
      </c>
      <c r="AB26" s="253">
        <v>49</v>
      </c>
      <c r="AD26" s="246">
        <v>206</v>
      </c>
      <c r="AE26" s="248">
        <v>99</v>
      </c>
      <c r="AF26" s="248">
        <v>43</v>
      </c>
      <c r="AG26" s="248">
        <v>172</v>
      </c>
    </row>
    <row r="27" spans="1:33" x14ac:dyDescent="0.2">
      <c r="A27" s="39" t="s">
        <v>43</v>
      </c>
      <c r="B27" s="250">
        <v>520</v>
      </c>
      <c r="C27" s="262">
        <v>1213</v>
      </c>
      <c r="D27" s="250">
        <v>25</v>
      </c>
      <c r="E27" s="252">
        <v>428</v>
      </c>
      <c r="F27" s="253">
        <v>56</v>
      </c>
      <c r="G27" s="368">
        <v>206</v>
      </c>
      <c r="H27" s="250">
        <v>99</v>
      </c>
      <c r="I27" s="252">
        <v>43</v>
      </c>
      <c r="J27" s="253">
        <v>172</v>
      </c>
      <c r="K27" s="250">
        <v>9</v>
      </c>
      <c r="L27" s="251">
        <v>48</v>
      </c>
      <c r="M27" s="252">
        <v>210</v>
      </c>
      <c r="N27" s="254">
        <v>136</v>
      </c>
      <c r="O27" s="254">
        <v>117</v>
      </c>
      <c r="P27" s="229">
        <v>100</v>
      </c>
      <c r="Q27" s="262">
        <v>270</v>
      </c>
      <c r="R27" s="250">
        <v>7</v>
      </c>
      <c r="S27" s="252">
        <v>35</v>
      </c>
      <c r="T27" s="253" t="s">
        <v>311</v>
      </c>
      <c r="U27" s="250">
        <v>28</v>
      </c>
      <c r="V27" s="252">
        <v>25</v>
      </c>
      <c r="W27" s="252">
        <v>16</v>
      </c>
      <c r="X27" s="253">
        <v>31</v>
      </c>
      <c r="Y27" s="539">
        <v>43</v>
      </c>
      <c r="Z27" s="540"/>
      <c r="AA27" s="252">
        <v>29</v>
      </c>
      <c r="AB27" s="253">
        <v>28</v>
      </c>
      <c r="AC27" s="323"/>
      <c r="AD27" s="250">
        <v>244</v>
      </c>
      <c r="AE27" s="252">
        <v>123</v>
      </c>
      <c r="AF27" s="252">
        <v>53</v>
      </c>
      <c r="AG27" s="252">
        <v>163</v>
      </c>
    </row>
    <row r="28" spans="1:33" x14ac:dyDescent="0.2">
      <c r="A28" s="39" t="s">
        <v>44</v>
      </c>
      <c r="B28" s="250">
        <v>583</v>
      </c>
      <c r="C28" s="262">
        <v>1318</v>
      </c>
      <c r="D28" s="250">
        <v>37</v>
      </c>
      <c r="E28" s="252">
        <v>517</v>
      </c>
      <c r="F28" s="253">
        <v>60</v>
      </c>
      <c r="G28" s="368">
        <v>244</v>
      </c>
      <c r="H28" s="250">
        <v>123</v>
      </c>
      <c r="I28" s="252">
        <v>53</v>
      </c>
      <c r="J28" s="253">
        <v>163</v>
      </c>
      <c r="K28" s="250">
        <v>6</v>
      </c>
      <c r="L28" s="251">
        <v>57</v>
      </c>
      <c r="M28" s="252">
        <v>229</v>
      </c>
      <c r="N28" s="254">
        <v>134</v>
      </c>
      <c r="O28" s="254">
        <v>157</v>
      </c>
      <c r="P28" s="229">
        <v>81</v>
      </c>
      <c r="Q28" s="262">
        <v>209</v>
      </c>
      <c r="R28" s="250">
        <v>12</v>
      </c>
      <c r="S28" s="252">
        <v>37</v>
      </c>
      <c r="T28" s="253" t="s">
        <v>311</v>
      </c>
      <c r="U28" s="250">
        <v>23</v>
      </c>
      <c r="V28" s="252">
        <v>28</v>
      </c>
      <c r="W28" s="252">
        <v>14</v>
      </c>
      <c r="X28" s="253">
        <v>16</v>
      </c>
      <c r="Y28" s="251">
        <v>6</v>
      </c>
      <c r="Z28" s="251">
        <v>31</v>
      </c>
      <c r="AA28" s="252">
        <v>20</v>
      </c>
      <c r="AB28" s="253">
        <v>24</v>
      </c>
      <c r="AD28" s="250">
        <v>550</v>
      </c>
      <c r="AE28" s="252">
        <v>278</v>
      </c>
      <c r="AF28" s="252">
        <v>62</v>
      </c>
      <c r="AG28" s="252">
        <v>316</v>
      </c>
    </row>
    <row r="29" spans="1:33" x14ac:dyDescent="0.2">
      <c r="A29" s="39" t="s">
        <v>45</v>
      </c>
      <c r="B29" s="250">
        <v>1206</v>
      </c>
      <c r="C29" s="262">
        <v>2611</v>
      </c>
      <c r="D29" s="250">
        <v>75</v>
      </c>
      <c r="E29" s="252">
        <v>1012</v>
      </c>
      <c r="F29" s="253">
        <v>122</v>
      </c>
      <c r="G29" s="368">
        <v>550</v>
      </c>
      <c r="H29" s="250">
        <v>278</v>
      </c>
      <c r="I29" s="252">
        <v>62</v>
      </c>
      <c r="J29" s="253">
        <v>316</v>
      </c>
      <c r="K29" s="250">
        <v>9</v>
      </c>
      <c r="L29" s="251">
        <v>118</v>
      </c>
      <c r="M29" s="252">
        <v>570</v>
      </c>
      <c r="N29" s="254">
        <v>266</v>
      </c>
      <c r="O29" s="254">
        <v>243</v>
      </c>
      <c r="P29" s="229">
        <v>227</v>
      </c>
      <c r="Q29" s="262">
        <v>532</v>
      </c>
      <c r="R29" s="250">
        <v>18</v>
      </c>
      <c r="S29" s="252">
        <v>84</v>
      </c>
      <c r="T29" s="253" t="s">
        <v>311</v>
      </c>
      <c r="U29" s="250">
        <v>100</v>
      </c>
      <c r="V29" s="252">
        <v>61</v>
      </c>
      <c r="W29" s="252">
        <v>11</v>
      </c>
      <c r="X29" s="253">
        <v>55</v>
      </c>
      <c r="Y29" s="251">
        <v>8</v>
      </c>
      <c r="Z29" s="251">
        <v>101</v>
      </c>
      <c r="AA29" s="252">
        <v>64</v>
      </c>
      <c r="AB29" s="253">
        <v>54</v>
      </c>
      <c r="AD29" s="250">
        <v>403</v>
      </c>
      <c r="AE29" s="252">
        <v>241</v>
      </c>
      <c r="AF29" s="252">
        <v>53</v>
      </c>
      <c r="AG29" s="252">
        <v>241</v>
      </c>
    </row>
    <row r="30" spans="1:33" x14ac:dyDescent="0.2">
      <c r="A30" s="39" t="s">
        <v>49</v>
      </c>
      <c r="B30" s="250">
        <v>938</v>
      </c>
      <c r="C30" s="262">
        <v>2044</v>
      </c>
      <c r="D30" s="250">
        <v>50</v>
      </c>
      <c r="E30" s="252">
        <v>774</v>
      </c>
      <c r="F30" s="253">
        <v>103</v>
      </c>
      <c r="G30" s="368">
        <v>403</v>
      </c>
      <c r="H30" s="250">
        <v>241</v>
      </c>
      <c r="I30" s="252">
        <v>53</v>
      </c>
      <c r="J30" s="253">
        <v>241</v>
      </c>
      <c r="K30" s="539">
        <v>111</v>
      </c>
      <c r="L30" s="540"/>
      <c r="M30" s="252">
        <v>383</v>
      </c>
      <c r="N30" s="254">
        <v>244</v>
      </c>
      <c r="O30" s="254">
        <v>200</v>
      </c>
      <c r="P30" s="229">
        <v>172</v>
      </c>
      <c r="Q30" s="262">
        <v>409</v>
      </c>
      <c r="R30" s="250">
        <v>8</v>
      </c>
      <c r="S30" s="252">
        <v>64</v>
      </c>
      <c r="T30" s="253">
        <v>5</v>
      </c>
      <c r="U30" s="250">
        <v>61</v>
      </c>
      <c r="V30" s="252">
        <v>62</v>
      </c>
      <c r="W30" s="252">
        <v>8</v>
      </c>
      <c r="X30" s="253">
        <v>41</v>
      </c>
      <c r="Y30" s="251">
        <v>6</v>
      </c>
      <c r="Z30" s="251">
        <v>51</v>
      </c>
      <c r="AA30" s="252">
        <v>59</v>
      </c>
      <c r="AB30" s="253">
        <v>56</v>
      </c>
      <c r="AD30" s="250">
        <v>2007</v>
      </c>
      <c r="AE30" s="240">
        <v>1292</v>
      </c>
      <c r="AF30" s="252">
        <v>318</v>
      </c>
      <c r="AG30" s="252">
        <v>1544</v>
      </c>
    </row>
    <row r="31" spans="1:33" x14ac:dyDescent="0.2">
      <c r="A31" s="39" t="s">
        <v>58</v>
      </c>
      <c r="B31" s="238">
        <v>5161</v>
      </c>
      <c r="C31" s="262">
        <v>12386</v>
      </c>
      <c r="D31" s="250">
        <v>328</v>
      </c>
      <c r="E31" s="252">
        <v>4362</v>
      </c>
      <c r="F31" s="239">
        <v>568</v>
      </c>
      <c r="G31" s="368">
        <v>2007</v>
      </c>
      <c r="H31" s="250">
        <v>1292</v>
      </c>
      <c r="I31" s="252">
        <v>318</v>
      </c>
      <c r="J31" s="253">
        <v>1544</v>
      </c>
      <c r="K31" s="250">
        <v>44</v>
      </c>
      <c r="L31" s="251">
        <v>564</v>
      </c>
      <c r="M31" s="252">
        <v>2258</v>
      </c>
      <c r="N31" s="262">
        <v>1234</v>
      </c>
      <c r="O31" s="254">
        <v>1061</v>
      </c>
      <c r="P31" s="228">
        <v>975</v>
      </c>
      <c r="Q31" s="262">
        <v>2711</v>
      </c>
      <c r="R31" s="250">
        <v>87</v>
      </c>
      <c r="S31" s="252">
        <v>361</v>
      </c>
      <c r="T31" s="253">
        <v>29</v>
      </c>
      <c r="U31" s="250">
        <v>303</v>
      </c>
      <c r="V31" s="240">
        <v>352</v>
      </c>
      <c r="W31" s="252">
        <v>65</v>
      </c>
      <c r="X31" s="253">
        <v>255</v>
      </c>
      <c r="Y31" s="251">
        <v>58</v>
      </c>
      <c r="Z31" s="251">
        <v>376</v>
      </c>
      <c r="AA31" s="252">
        <v>279</v>
      </c>
      <c r="AB31" s="239">
        <v>262</v>
      </c>
      <c r="AD31" s="238">
        <v>1229</v>
      </c>
      <c r="AE31" s="252">
        <v>699</v>
      </c>
      <c r="AF31" s="252">
        <v>265</v>
      </c>
      <c r="AG31" s="252">
        <v>1055</v>
      </c>
    </row>
    <row r="32" spans="1:33" x14ac:dyDescent="0.2">
      <c r="A32" s="39" t="s">
        <v>56</v>
      </c>
      <c r="B32" s="238">
        <v>3248</v>
      </c>
      <c r="C32" s="262">
        <v>7692</v>
      </c>
      <c r="D32" s="250">
        <v>202</v>
      </c>
      <c r="E32" s="252">
        <v>2763</v>
      </c>
      <c r="F32" s="239">
        <v>346</v>
      </c>
      <c r="G32" s="368">
        <v>1229</v>
      </c>
      <c r="H32" s="238">
        <v>699</v>
      </c>
      <c r="I32" s="252">
        <v>265</v>
      </c>
      <c r="J32" s="253">
        <v>1055</v>
      </c>
      <c r="K32" s="250">
        <v>28</v>
      </c>
      <c r="L32" s="251">
        <v>351</v>
      </c>
      <c r="M32" s="240">
        <v>1412</v>
      </c>
      <c r="N32" s="254">
        <v>757</v>
      </c>
      <c r="O32" s="254">
        <v>700</v>
      </c>
      <c r="P32" s="228">
        <v>636</v>
      </c>
      <c r="Q32" s="262">
        <v>1750</v>
      </c>
      <c r="R32" s="250">
        <v>53</v>
      </c>
      <c r="S32" s="252">
        <v>266</v>
      </c>
      <c r="T32" s="253">
        <v>12</v>
      </c>
      <c r="U32" s="238">
        <v>190</v>
      </c>
      <c r="V32" s="252">
        <v>163</v>
      </c>
      <c r="W32" s="252">
        <v>58</v>
      </c>
      <c r="X32" s="253">
        <v>225</v>
      </c>
      <c r="Y32" s="251">
        <v>24</v>
      </c>
      <c r="Z32" s="251">
        <v>258</v>
      </c>
      <c r="AA32" s="240">
        <v>180</v>
      </c>
      <c r="AB32" s="253">
        <v>174</v>
      </c>
      <c r="AD32" s="250">
        <v>200</v>
      </c>
      <c r="AE32" s="252">
        <v>103</v>
      </c>
      <c r="AF32" s="252">
        <v>32</v>
      </c>
      <c r="AG32" s="252">
        <v>136</v>
      </c>
    </row>
    <row r="33" spans="1:33" x14ac:dyDescent="0.2">
      <c r="A33" s="39" t="s">
        <v>60</v>
      </c>
      <c r="B33" s="238">
        <v>471</v>
      </c>
      <c r="C33" s="262">
        <v>1076</v>
      </c>
      <c r="D33" s="250">
        <v>26</v>
      </c>
      <c r="E33" s="252">
        <v>407</v>
      </c>
      <c r="F33" s="239">
        <v>48</v>
      </c>
      <c r="G33" s="265">
        <v>200</v>
      </c>
      <c r="H33" s="250">
        <v>103</v>
      </c>
      <c r="I33" s="252">
        <v>32</v>
      </c>
      <c r="J33" s="253">
        <v>136</v>
      </c>
      <c r="K33" s="539">
        <v>49</v>
      </c>
      <c r="L33" s="540"/>
      <c r="M33" s="252">
        <v>188</v>
      </c>
      <c r="N33" s="262">
        <v>114</v>
      </c>
      <c r="O33" s="254">
        <v>120</v>
      </c>
      <c r="P33" s="228">
        <v>82</v>
      </c>
      <c r="Q33" s="262">
        <v>196</v>
      </c>
      <c r="R33" s="250" t="s">
        <v>311</v>
      </c>
      <c r="S33" s="252">
        <v>30</v>
      </c>
      <c r="T33" s="253" t="s">
        <v>311</v>
      </c>
      <c r="U33" s="250">
        <v>29</v>
      </c>
      <c r="V33" s="252">
        <v>22</v>
      </c>
      <c r="W33" s="252">
        <v>10</v>
      </c>
      <c r="X33" s="253">
        <v>21</v>
      </c>
      <c r="Y33" s="539">
        <v>42</v>
      </c>
      <c r="Z33" s="540"/>
      <c r="AA33" s="252">
        <v>15</v>
      </c>
      <c r="AB33" s="239">
        <v>25</v>
      </c>
      <c r="AC33" s="323"/>
      <c r="AD33" s="250">
        <v>2715</v>
      </c>
      <c r="AE33" s="252">
        <v>1553</v>
      </c>
      <c r="AF33" s="252">
        <v>475</v>
      </c>
      <c r="AG33" s="252">
        <v>1861</v>
      </c>
    </row>
    <row r="34" spans="1:33" x14ac:dyDescent="0.2">
      <c r="A34" s="39" t="s">
        <v>48</v>
      </c>
      <c r="B34" s="238">
        <v>6604</v>
      </c>
      <c r="C34" s="262">
        <v>15017</v>
      </c>
      <c r="D34" s="250">
        <v>422</v>
      </c>
      <c r="E34" s="252">
        <v>5637</v>
      </c>
      <c r="F34" s="239">
        <v>839</v>
      </c>
      <c r="G34" s="368">
        <v>2715</v>
      </c>
      <c r="H34" s="250">
        <v>1553</v>
      </c>
      <c r="I34" s="252">
        <v>475</v>
      </c>
      <c r="J34" s="253">
        <v>1861</v>
      </c>
      <c r="K34" s="238">
        <v>57</v>
      </c>
      <c r="L34" s="251">
        <v>824</v>
      </c>
      <c r="M34" s="240">
        <v>2878</v>
      </c>
      <c r="N34" s="254">
        <v>1459</v>
      </c>
      <c r="O34" s="254">
        <v>1386</v>
      </c>
      <c r="P34" s="228">
        <v>1210</v>
      </c>
      <c r="Q34" s="262">
        <v>3144</v>
      </c>
      <c r="R34" s="250">
        <v>115</v>
      </c>
      <c r="S34" s="252">
        <v>489</v>
      </c>
      <c r="T34" s="253">
        <v>45</v>
      </c>
      <c r="U34" s="250">
        <v>413</v>
      </c>
      <c r="V34" s="252">
        <v>359</v>
      </c>
      <c r="W34" s="252">
        <v>105</v>
      </c>
      <c r="X34" s="253">
        <v>333</v>
      </c>
      <c r="Y34" s="255">
        <v>67</v>
      </c>
      <c r="Z34" s="251">
        <v>530</v>
      </c>
      <c r="AA34" s="240">
        <v>317</v>
      </c>
      <c r="AB34" s="253">
        <v>296</v>
      </c>
      <c r="AD34" s="250">
        <v>397</v>
      </c>
      <c r="AE34" s="252">
        <v>211</v>
      </c>
      <c r="AF34" s="252">
        <v>93</v>
      </c>
      <c r="AG34" s="252">
        <v>299</v>
      </c>
    </row>
    <row r="35" spans="1:33" ht="13.5" thickBot="1" x14ac:dyDescent="0.25">
      <c r="A35" s="39" t="s">
        <v>50</v>
      </c>
      <c r="B35" s="250">
        <v>1000</v>
      </c>
      <c r="C35" s="262">
        <v>2277</v>
      </c>
      <c r="D35" s="250">
        <v>44</v>
      </c>
      <c r="E35" s="252">
        <v>832</v>
      </c>
      <c r="F35" s="253">
        <v>110</v>
      </c>
      <c r="G35" s="368">
        <v>397</v>
      </c>
      <c r="H35" s="250">
        <v>211</v>
      </c>
      <c r="I35" s="252">
        <v>93</v>
      </c>
      <c r="J35" s="253">
        <v>299</v>
      </c>
      <c r="K35" s="250">
        <v>8</v>
      </c>
      <c r="L35" s="251">
        <v>105</v>
      </c>
      <c r="M35" s="252">
        <v>425</v>
      </c>
      <c r="N35" s="254">
        <v>254</v>
      </c>
      <c r="O35" s="254">
        <v>208</v>
      </c>
      <c r="P35" s="229">
        <v>222</v>
      </c>
      <c r="Q35" s="262">
        <v>534</v>
      </c>
      <c r="R35" s="250">
        <v>10</v>
      </c>
      <c r="S35" s="252">
        <v>98</v>
      </c>
      <c r="T35" s="253">
        <v>5</v>
      </c>
      <c r="U35" s="250">
        <v>76</v>
      </c>
      <c r="V35" s="252">
        <v>57</v>
      </c>
      <c r="W35" s="252">
        <v>25</v>
      </c>
      <c r="X35" s="253">
        <v>64</v>
      </c>
      <c r="Y35" s="251">
        <v>5</v>
      </c>
      <c r="Z35" s="251">
        <v>80</v>
      </c>
      <c r="AA35" s="252">
        <v>65</v>
      </c>
      <c r="AB35" s="253">
        <v>72</v>
      </c>
      <c r="AD35" s="250">
        <v>3422</v>
      </c>
      <c r="AE35" s="240">
        <v>1746</v>
      </c>
      <c r="AF35" s="240">
        <v>443</v>
      </c>
      <c r="AG35" s="240">
        <v>1761</v>
      </c>
    </row>
    <row r="36" spans="1:33" ht="14.25" thickTop="1" thickBot="1" x14ac:dyDescent="0.25">
      <c r="A36" s="39" t="s">
        <v>61</v>
      </c>
      <c r="B36" s="238">
        <v>7372</v>
      </c>
      <c r="C36" s="262">
        <v>15890</v>
      </c>
      <c r="D36" s="238">
        <v>469</v>
      </c>
      <c r="E36" s="252">
        <v>6264</v>
      </c>
      <c r="F36" s="239">
        <v>770</v>
      </c>
      <c r="G36" s="368">
        <v>3422</v>
      </c>
      <c r="H36" s="238">
        <v>1746</v>
      </c>
      <c r="I36" s="240">
        <v>443</v>
      </c>
      <c r="J36" s="239">
        <v>1761</v>
      </c>
      <c r="K36" s="250">
        <v>39</v>
      </c>
      <c r="L36" s="251">
        <v>773</v>
      </c>
      <c r="M36" s="240">
        <v>3360</v>
      </c>
      <c r="N36" s="254">
        <v>1672</v>
      </c>
      <c r="O36" s="262">
        <v>1528</v>
      </c>
      <c r="P36" s="228">
        <v>1315</v>
      </c>
      <c r="Q36" s="262">
        <v>3239</v>
      </c>
      <c r="R36" s="250">
        <v>120</v>
      </c>
      <c r="S36" s="252">
        <v>484</v>
      </c>
      <c r="T36" s="253">
        <v>38</v>
      </c>
      <c r="U36" s="250">
        <v>504</v>
      </c>
      <c r="V36" s="240">
        <v>422</v>
      </c>
      <c r="W36" s="240">
        <v>96</v>
      </c>
      <c r="X36" s="239">
        <v>293</v>
      </c>
      <c r="Y36" s="251">
        <v>63</v>
      </c>
      <c r="Z36" s="251">
        <v>537</v>
      </c>
      <c r="AA36" s="240">
        <v>341</v>
      </c>
      <c r="AB36" s="253">
        <v>374</v>
      </c>
      <c r="AD36" s="256">
        <v>64</v>
      </c>
      <c r="AE36" s="258">
        <v>20</v>
      </c>
      <c r="AF36" s="258">
        <v>5</v>
      </c>
      <c r="AG36" s="258">
        <v>16</v>
      </c>
    </row>
    <row r="37" spans="1:33" ht="24" thickTop="1" thickBot="1" x14ac:dyDescent="0.25">
      <c r="A37" s="341" t="s">
        <v>170</v>
      </c>
      <c r="B37" s="250">
        <v>105</v>
      </c>
      <c r="C37" s="262">
        <v>194</v>
      </c>
      <c r="D37" s="250">
        <v>6</v>
      </c>
      <c r="E37" s="252">
        <v>92</v>
      </c>
      <c r="F37" s="253">
        <v>34</v>
      </c>
      <c r="G37" s="250">
        <v>64</v>
      </c>
      <c r="H37" s="252">
        <v>20</v>
      </c>
      <c r="I37" s="252">
        <v>5</v>
      </c>
      <c r="J37" s="253">
        <v>16</v>
      </c>
      <c r="K37" s="250" t="s">
        <v>311</v>
      </c>
      <c r="L37" s="251">
        <v>32</v>
      </c>
      <c r="M37" s="252">
        <v>58</v>
      </c>
      <c r="N37" s="254">
        <v>7</v>
      </c>
      <c r="O37" s="254">
        <v>6</v>
      </c>
      <c r="P37" s="229">
        <v>21</v>
      </c>
      <c r="Q37" s="262">
        <v>58</v>
      </c>
      <c r="R37" s="250" t="s">
        <v>311</v>
      </c>
      <c r="S37" s="252">
        <v>11</v>
      </c>
      <c r="T37" s="253" t="s">
        <v>311</v>
      </c>
      <c r="U37" s="250">
        <v>7</v>
      </c>
      <c r="V37" s="252" t="s">
        <v>311</v>
      </c>
      <c r="W37" s="252" t="s">
        <v>311</v>
      </c>
      <c r="X37" s="253">
        <v>8</v>
      </c>
      <c r="Y37" s="251" t="s">
        <v>311</v>
      </c>
      <c r="Z37" s="251">
        <v>17</v>
      </c>
      <c r="AA37" s="252" t="s">
        <v>311</v>
      </c>
      <c r="AB37" s="253" t="s">
        <v>311</v>
      </c>
      <c r="AD37" s="366">
        <f>SUBTOTAL(9,AD12:AD36)</f>
        <v>32606</v>
      </c>
      <c r="AE37" s="367">
        <f>SUBTOTAL(9,AE12:AE36)</f>
        <v>18669</v>
      </c>
      <c r="AF37" s="367">
        <f>SUBTOTAL(9,AF12:AF36)</f>
        <v>4479</v>
      </c>
      <c r="AG37" s="367">
        <f>SUBTOTAL(9,AG12:AG36)</f>
        <v>19006</v>
      </c>
    </row>
    <row r="38" spans="1:33" s="15" customFormat="1" ht="14.25" thickTop="1" thickBot="1" x14ac:dyDescent="0.25">
      <c r="A38" s="62" t="s">
        <v>66</v>
      </c>
      <c r="B38" s="344">
        <v>74760</v>
      </c>
      <c r="C38" s="345">
        <v>167280</v>
      </c>
      <c r="D38" s="344">
        <v>4942</v>
      </c>
      <c r="E38" s="346">
        <v>64629</v>
      </c>
      <c r="F38" s="347">
        <v>8171</v>
      </c>
      <c r="G38" s="344">
        <v>32441</v>
      </c>
      <c r="H38" s="346">
        <v>18668</v>
      </c>
      <c r="I38" s="346">
        <v>4432</v>
      </c>
      <c r="J38" s="346">
        <v>19006</v>
      </c>
      <c r="K38" s="346">
        <v>505</v>
      </c>
      <c r="L38" s="346">
        <v>8113</v>
      </c>
      <c r="M38" s="346">
        <v>32380</v>
      </c>
      <c r="N38" s="346">
        <v>17196</v>
      </c>
      <c r="O38" s="346">
        <v>16566</v>
      </c>
      <c r="P38" s="346">
        <v>12828</v>
      </c>
      <c r="Q38" s="345">
        <v>33239</v>
      </c>
      <c r="R38" s="344">
        <v>1213</v>
      </c>
      <c r="S38" s="346">
        <v>5328</v>
      </c>
      <c r="T38" s="347">
        <v>349</v>
      </c>
      <c r="U38" s="344">
        <v>4638</v>
      </c>
      <c r="V38" s="346">
        <v>4144</v>
      </c>
      <c r="W38" s="346">
        <v>900</v>
      </c>
      <c r="X38" s="347">
        <v>3146</v>
      </c>
      <c r="Y38" s="348">
        <v>570</v>
      </c>
      <c r="Z38" s="346">
        <v>5171</v>
      </c>
      <c r="AA38" s="346">
        <v>3522</v>
      </c>
      <c r="AB38" s="347">
        <v>3565</v>
      </c>
      <c r="AD38" s="8"/>
      <c r="AE38" s="8"/>
      <c r="AF38" s="8"/>
      <c r="AG38" s="8"/>
    </row>
    <row r="39" spans="1:33" s="15" customFormat="1" ht="7.5" customHeight="1" thickTop="1" x14ac:dyDescent="0.2">
      <c r="A39" s="101"/>
      <c r="B39" s="102"/>
      <c r="C39" s="102"/>
      <c r="D39" s="102"/>
      <c r="E39" s="102"/>
      <c r="F39" s="102"/>
      <c r="G39" s="102"/>
      <c r="H39" s="102"/>
      <c r="I39" s="102"/>
      <c r="J39" s="102"/>
      <c r="K39" s="102"/>
      <c r="L39" s="102"/>
      <c r="M39" s="102"/>
      <c r="N39" s="102"/>
      <c r="O39" s="102"/>
      <c r="P39" s="102"/>
      <c r="Q39" s="102"/>
      <c r="R39" s="102"/>
      <c r="S39" s="102"/>
      <c r="T39" s="102"/>
      <c r="AD39" s="8"/>
      <c r="AE39" s="8"/>
      <c r="AF39" s="8"/>
      <c r="AG39" s="8"/>
    </row>
    <row r="40" spans="1:33" ht="27" x14ac:dyDescent="0.2">
      <c r="A40" s="2" t="str">
        <f>ALLOC!A42</f>
        <v>Sources : FR6 de septembre 2019 - CAF de La Réunion</v>
      </c>
      <c r="B40" s="162" t="s">
        <v>284</v>
      </c>
      <c r="C40" s="165"/>
      <c r="D40" s="165"/>
      <c r="E40" s="165"/>
      <c r="F40" s="163"/>
      <c r="G40" s="163"/>
      <c r="H40" s="165"/>
      <c r="I40" s="162"/>
      <c r="J40" s="170"/>
      <c r="K40" s="165"/>
      <c r="L40" s="165"/>
      <c r="M40" s="165"/>
      <c r="P40" s="162" t="s">
        <v>255</v>
      </c>
      <c r="Q40" s="8"/>
      <c r="R40" s="8"/>
      <c r="S40" s="8"/>
      <c r="T40" s="8"/>
      <c r="AD40" s="8"/>
      <c r="AE40" s="8"/>
      <c r="AF40" s="8"/>
      <c r="AG40" s="8"/>
    </row>
    <row r="41" spans="1:33" s="8" customFormat="1" ht="11.25" customHeight="1" x14ac:dyDescent="0.2">
      <c r="B41" s="477" t="s">
        <v>256</v>
      </c>
      <c r="C41" s="523"/>
      <c r="D41" s="523"/>
      <c r="E41" s="523"/>
      <c r="F41" s="523"/>
      <c r="G41" s="523"/>
      <c r="H41" s="523"/>
      <c r="I41" s="523"/>
      <c r="J41" s="523"/>
      <c r="K41" s="523"/>
      <c r="L41" s="523"/>
      <c r="M41" s="523"/>
      <c r="N41" s="108"/>
      <c r="P41" s="477" t="s">
        <v>259</v>
      </c>
      <c r="Q41" s="477"/>
      <c r="R41" s="477"/>
      <c r="S41" s="477"/>
      <c r="T41" s="477"/>
      <c r="U41" s="477"/>
      <c r="V41" s="477"/>
      <c r="W41" s="477"/>
      <c r="X41" s="477"/>
    </row>
    <row r="42" spans="1:33" s="8" customFormat="1" ht="13.15" customHeight="1" x14ac:dyDescent="0.2">
      <c r="B42" s="523"/>
      <c r="C42" s="523"/>
      <c r="D42" s="523"/>
      <c r="E42" s="523"/>
      <c r="F42" s="523"/>
      <c r="G42" s="523"/>
      <c r="H42" s="523"/>
      <c r="I42" s="523"/>
      <c r="J42" s="523"/>
      <c r="K42" s="523"/>
      <c r="L42" s="523"/>
      <c r="M42" s="523"/>
      <c r="N42" s="108"/>
      <c r="P42" s="477"/>
      <c r="Q42" s="477"/>
      <c r="R42" s="477"/>
      <c r="S42" s="477"/>
      <c r="T42" s="477"/>
      <c r="U42" s="477"/>
      <c r="V42" s="477"/>
      <c r="W42" s="477"/>
      <c r="X42" s="477"/>
    </row>
    <row r="43" spans="1:33" s="8" customFormat="1" ht="13.9" customHeight="1" x14ac:dyDescent="0.2">
      <c r="B43" s="523"/>
      <c r="C43" s="523"/>
      <c r="D43" s="523"/>
      <c r="E43" s="523"/>
      <c r="F43" s="523"/>
      <c r="G43" s="523"/>
      <c r="H43" s="523"/>
      <c r="I43" s="523"/>
      <c r="J43" s="523"/>
      <c r="K43" s="523"/>
      <c r="L43" s="523"/>
      <c r="M43" s="523"/>
      <c r="N43" s="108"/>
    </row>
    <row r="44" spans="1:33" s="8" customFormat="1" ht="0.75" customHeight="1" x14ac:dyDescent="0.3">
      <c r="B44" s="171"/>
      <c r="C44" s="172"/>
      <c r="D44" s="173"/>
      <c r="E44" s="174"/>
      <c r="F44" s="174"/>
      <c r="G44" s="174"/>
      <c r="H44" s="175"/>
      <c r="I44" s="164"/>
      <c r="J44" s="164"/>
      <c r="K44" s="164"/>
      <c r="L44" s="164"/>
      <c r="M44" s="164"/>
      <c r="P44" s="543"/>
      <c r="Q44" s="543"/>
      <c r="R44" s="543"/>
      <c r="S44" s="543"/>
      <c r="T44" s="543"/>
      <c r="U44" s="543"/>
      <c r="V44" s="543"/>
      <c r="W44" s="543"/>
      <c r="X44" s="543"/>
    </row>
    <row r="45" spans="1:33" s="8" customFormat="1" ht="15" customHeight="1" x14ac:dyDescent="0.2">
      <c r="B45" s="541" t="s">
        <v>257</v>
      </c>
      <c r="C45" s="541"/>
      <c r="D45" s="541"/>
      <c r="E45" s="541"/>
      <c r="F45" s="541"/>
      <c r="G45" s="541"/>
      <c r="H45" s="541"/>
      <c r="I45" s="541"/>
      <c r="J45" s="541"/>
      <c r="K45" s="541"/>
      <c r="L45" s="541"/>
      <c r="M45" s="541"/>
      <c r="P45" s="543"/>
      <c r="Q45" s="543"/>
      <c r="R45" s="543"/>
      <c r="S45" s="543"/>
      <c r="T45" s="543"/>
      <c r="U45" s="543"/>
      <c r="V45" s="543"/>
      <c r="W45" s="543"/>
      <c r="X45" s="543"/>
    </row>
    <row r="46" spans="1:33" s="8" customFormat="1" ht="6.75" customHeight="1" x14ac:dyDescent="0.3">
      <c r="B46" s="171"/>
      <c r="C46" s="172"/>
      <c r="D46" s="173"/>
      <c r="E46" s="174"/>
      <c r="F46" s="174"/>
      <c r="G46" s="174"/>
      <c r="H46" s="175"/>
      <c r="I46" s="176"/>
      <c r="J46" s="176"/>
      <c r="K46" s="176"/>
      <c r="L46" s="176"/>
      <c r="M46" s="176"/>
      <c r="N46" s="19"/>
      <c r="P46" s="11"/>
    </row>
    <row r="47" spans="1:33" s="8" customFormat="1" ht="11.25" x14ac:dyDescent="0.2">
      <c r="B47" s="47"/>
      <c r="C47" s="14"/>
      <c r="D47" s="14"/>
      <c r="E47" s="14"/>
      <c r="F47" s="14"/>
      <c r="G47" s="14"/>
      <c r="H47" s="14"/>
      <c r="I47" s="14"/>
      <c r="J47" s="14"/>
      <c r="K47" s="14"/>
      <c r="L47" s="14"/>
      <c r="M47" s="14"/>
      <c r="N47" s="19"/>
    </row>
    <row r="48" spans="1:33" s="8" customFormat="1" ht="11.25" x14ac:dyDescent="0.2">
      <c r="B48" s="18"/>
      <c r="C48" s="19"/>
      <c r="D48" s="19"/>
      <c r="E48" s="19"/>
      <c r="F48" s="19"/>
      <c r="G48" s="19"/>
      <c r="H48" s="19"/>
      <c r="I48" s="19"/>
      <c r="J48" s="19"/>
      <c r="K48" s="19"/>
      <c r="L48" s="19"/>
      <c r="M48" s="19"/>
    </row>
    <row r="49" spans="2:33" s="8" customFormat="1" ht="19.5" customHeight="1" x14ac:dyDescent="0.2">
      <c r="B49" s="14"/>
      <c r="C49" s="14"/>
      <c r="D49" s="14"/>
      <c r="E49" s="14"/>
      <c r="F49" s="14"/>
      <c r="G49" s="14"/>
      <c r="H49" s="14"/>
      <c r="I49" s="14"/>
      <c r="J49" s="14"/>
      <c r="K49" s="14"/>
      <c r="L49" s="14"/>
      <c r="M49" s="14"/>
      <c r="N49" s="14"/>
      <c r="O49" s="22"/>
      <c r="AD49" s="107"/>
      <c r="AE49" s="107"/>
      <c r="AF49" s="107"/>
      <c r="AG49" s="107"/>
    </row>
    <row r="50" spans="2:33" s="8" customFormat="1" x14ac:dyDescent="0.2">
      <c r="B50" s="21"/>
      <c r="C50" s="22"/>
      <c r="D50" s="22"/>
      <c r="E50" s="22"/>
      <c r="F50" s="22"/>
      <c r="G50" s="22"/>
      <c r="H50" s="22"/>
      <c r="I50" s="22"/>
      <c r="J50" s="22"/>
      <c r="K50" s="22"/>
      <c r="L50" s="22"/>
      <c r="M50" s="22"/>
      <c r="N50" s="22"/>
      <c r="O50" s="14"/>
      <c r="P50" s="22"/>
      <c r="AD50" s="107"/>
      <c r="AE50" s="107"/>
      <c r="AF50" s="107"/>
      <c r="AG50" s="107"/>
    </row>
    <row r="51" spans="2:33" s="8" customFormat="1" ht="22.5" customHeight="1" x14ac:dyDescent="0.2">
      <c r="B51" s="14"/>
      <c r="C51" s="14"/>
      <c r="D51" s="14"/>
      <c r="E51" s="14"/>
      <c r="F51" s="14"/>
      <c r="G51" s="14"/>
      <c r="H51" s="14"/>
      <c r="I51" s="14"/>
      <c r="J51" s="14"/>
      <c r="K51" s="14"/>
      <c r="L51" s="14"/>
      <c r="M51" s="14"/>
      <c r="N51" s="14"/>
      <c r="P51" s="14"/>
      <c r="AD51" s="107"/>
      <c r="AE51" s="107"/>
      <c r="AF51" s="107"/>
      <c r="AG51" s="107"/>
    </row>
    <row r="52" spans="2:33" s="8" customFormat="1" x14ac:dyDescent="0.2">
      <c r="B52" s="21"/>
      <c r="C52" s="22"/>
      <c r="D52" s="22"/>
      <c r="E52" s="22"/>
      <c r="F52" s="22"/>
      <c r="G52" s="22"/>
      <c r="H52" s="22"/>
      <c r="I52" s="22"/>
      <c r="J52" s="22"/>
      <c r="K52" s="22"/>
      <c r="L52" s="22"/>
      <c r="M52" s="22"/>
      <c r="N52" s="22"/>
      <c r="O52" s="107"/>
      <c r="AD52" s="107"/>
      <c r="AE52" s="107"/>
      <c r="AF52" s="107"/>
      <c r="AG52" s="107"/>
    </row>
    <row r="53" spans="2:33" s="8" customFormat="1" ht="19.5" customHeight="1" x14ac:dyDescent="0.2">
      <c r="B53" s="14"/>
      <c r="C53" s="14"/>
      <c r="D53" s="14"/>
      <c r="E53" s="14"/>
      <c r="F53" s="14"/>
      <c r="G53" s="14"/>
      <c r="H53" s="14"/>
      <c r="I53" s="14"/>
      <c r="J53" s="14"/>
      <c r="K53" s="14"/>
      <c r="L53" s="14"/>
      <c r="M53" s="14"/>
      <c r="N53" s="14"/>
      <c r="O53" s="107"/>
      <c r="P53" s="107"/>
      <c r="Q53" s="107"/>
      <c r="R53" s="107"/>
      <c r="S53" s="107"/>
      <c r="T53" s="107"/>
      <c r="U53" s="107"/>
      <c r="V53" s="107"/>
      <c r="W53" s="107"/>
      <c r="X53" s="107"/>
      <c r="AD53" s="107"/>
      <c r="AE53" s="107"/>
      <c r="AF53" s="107"/>
      <c r="AG53" s="107"/>
    </row>
    <row r="54" spans="2:33" s="8" customFormat="1" x14ac:dyDescent="0.2">
      <c r="B54" s="21"/>
      <c r="C54" s="22"/>
      <c r="D54" s="22"/>
      <c r="E54" s="22"/>
      <c r="F54" s="22"/>
      <c r="G54" s="22"/>
      <c r="H54" s="22"/>
      <c r="I54" s="22"/>
      <c r="J54" s="22"/>
      <c r="K54" s="22"/>
      <c r="L54" s="22"/>
      <c r="M54" s="22"/>
      <c r="O54" s="107"/>
      <c r="P54" s="107"/>
      <c r="Q54" s="107"/>
      <c r="R54" s="107"/>
      <c r="S54" s="107"/>
      <c r="T54" s="107"/>
      <c r="U54" s="107"/>
      <c r="V54" s="107"/>
      <c r="W54" s="107"/>
      <c r="X54" s="107"/>
      <c r="AD54" s="107"/>
      <c r="AE54" s="107"/>
      <c r="AF54" s="107"/>
      <c r="AG54" s="107"/>
    </row>
    <row r="55" spans="2:33" x14ac:dyDescent="0.2">
      <c r="B55" s="14"/>
      <c r="C55" s="14"/>
      <c r="D55" s="14"/>
      <c r="E55" s="14"/>
      <c r="F55" s="14"/>
      <c r="G55" s="14"/>
      <c r="H55" s="14"/>
      <c r="I55" s="14"/>
      <c r="J55" s="14"/>
      <c r="K55" s="14"/>
      <c r="L55" s="14"/>
      <c r="M55" s="14"/>
    </row>
    <row r="56" spans="2:33" x14ac:dyDescent="0.2">
      <c r="B56" s="21"/>
      <c r="C56" s="22"/>
      <c r="D56" s="22"/>
      <c r="E56" s="22"/>
      <c r="F56" s="22"/>
      <c r="G56" s="22"/>
      <c r="H56" s="22"/>
      <c r="I56" s="22"/>
      <c r="J56" s="22"/>
      <c r="K56" s="22"/>
      <c r="L56" s="22"/>
      <c r="M56" s="22"/>
    </row>
    <row r="57" spans="2:33" x14ac:dyDescent="0.2">
      <c r="B57" s="14"/>
      <c r="C57" s="14"/>
      <c r="D57" s="14"/>
      <c r="E57" s="14"/>
      <c r="F57" s="14"/>
      <c r="G57" s="14"/>
      <c r="H57" s="14"/>
      <c r="I57" s="14"/>
      <c r="J57" s="14"/>
      <c r="K57" s="14"/>
      <c r="L57" s="14"/>
      <c r="M57" s="14"/>
    </row>
    <row r="58" spans="2:33" x14ac:dyDescent="0.2">
      <c r="B58" s="8"/>
      <c r="C58" s="8"/>
      <c r="D58" s="8"/>
      <c r="E58" s="8"/>
      <c r="F58" s="8"/>
      <c r="G58" s="8"/>
      <c r="H58" s="8"/>
      <c r="I58" s="8"/>
      <c r="J58" s="8"/>
      <c r="K58" s="8"/>
      <c r="L58" s="8"/>
      <c r="M58" s="8"/>
    </row>
  </sheetData>
  <mergeCells count="31">
    <mergeCell ref="AD10:AG10"/>
    <mergeCell ref="B45:M45"/>
    <mergeCell ref="B3:O3"/>
    <mergeCell ref="C11:C12"/>
    <mergeCell ref="D11:F11"/>
    <mergeCell ref="C5:N6"/>
    <mergeCell ref="K14:L14"/>
    <mergeCell ref="K18:L18"/>
    <mergeCell ref="K26:L26"/>
    <mergeCell ref="K30:L30"/>
    <mergeCell ref="K33:L33"/>
    <mergeCell ref="Y11:AB11"/>
    <mergeCell ref="P3:AB3"/>
    <mergeCell ref="P44:X45"/>
    <mergeCell ref="Q5:AA6"/>
    <mergeCell ref="A10:A12"/>
    <mergeCell ref="B11:B12"/>
    <mergeCell ref="B41:M43"/>
    <mergeCell ref="P41:X42"/>
    <mergeCell ref="G11:J11"/>
    <mergeCell ref="B10:O10"/>
    <mergeCell ref="K11:O11"/>
    <mergeCell ref="P11:P12"/>
    <mergeCell ref="Q11:Q12"/>
    <mergeCell ref="R11:T11"/>
    <mergeCell ref="U11:X11"/>
    <mergeCell ref="P10:AB10"/>
    <mergeCell ref="Y14:Z14"/>
    <mergeCell ref="Y18:Z18"/>
    <mergeCell ref="Y27:Z27"/>
    <mergeCell ref="Y33:Z33"/>
  </mergeCells>
  <conditionalFormatting sqref="M26:AB26 M30:AB30 AA14:AB14 M14:Y14 AA18:AB18 M18:Y18 AA27:AB27 AA33:AB33 M33:Y33 A13:AB13 A15:AB17 A14:K14 A19:AB25 A18:K18 A28:AB29 A26:K26 A31:AB32 A30:K30 A34:AB37 A33:K33 A27:Y27">
    <cfRule type="cellIs" dxfId="6" priority="2" operator="lessThan">
      <formula>5</formula>
    </cfRule>
  </conditionalFormatting>
  <conditionalFormatting sqref="G13:J37">
    <cfRule type="cellIs" dxfId="5" priority="1" operator="lessThan">
      <formula>5</formula>
    </cfRule>
  </conditionalFormatting>
  <hyperlinks>
    <hyperlink ref="A8" location="Sommaire!A1" display="Sommaire"/>
  </hyperlinks>
  <pageMargins left="0.39370078740157483" right="0.39370078740157483" top="0.59055118110236227" bottom="0.59055118110236227" header="0.51181102362204722" footer="0.51181102362204722"/>
  <pageSetup paperSize="9" scale="37" orientation="landscape" r:id="rId1"/>
  <headerFooter alignWithMargins="0">
    <oddHeader>&amp;R&amp;"Arial,Italique"&amp;8Observatoire Statistiques et Etudes - CAF de la Réunion - Mai 2020</oddHeader>
    <oddFooter>&amp;R&amp;8&amp;P/&amp;N</oddFooter>
  </headerFooter>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3:AB60"/>
  <sheetViews>
    <sheetView showGridLines="0" topLeftCell="A16" zoomScaleNormal="100" zoomScaleSheetLayoutView="80" workbookViewId="0">
      <pane xSplit="1" topLeftCell="B1" activePane="topRight" state="frozen"/>
      <selection activeCell="R16" sqref="R16"/>
      <selection pane="topRight" activeCell="K38" sqref="K38"/>
    </sheetView>
  </sheetViews>
  <sheetFormatPr baseColWidth="10" defaultColWidth="11.42578125" defaultRowHeight="12.75" x14ac:dyDescent="0.2"/>
  <cols>
    <col min="1" max="1" width="17.140625" style="4" customWidth="1"/>
    <col min="2" max="2" width="12.7109375" style="4" customWidth="1"/>
    <col min="3" max="3" width="12.42578125" style="4" customWidth="1"/>
    <col min="4" max="4" width="11" style="4" customWidth="1"/>
    <col min="5" max="6" width="9.5703125" style="4" customWidth="1"/>
    <col min="7" max="7" width="10.7109375" style="4" customWidth="1"/>
    <col min="8" max="8" width="14.140625" style="4" customWidth="1"/>
    <col min="9" max="9" width="15.140625" style="4" customWidth="1"/>
    <col min="10" max="10" width="14.7109375" style="4" customWidth="1"/>
    <col min="11" max="11" width="12.5703125" style="4" customWidth="1"/>
    <col min="12" max="12" width="12.85546875" style="4" customWidth="1"/>
    <col min="13" max="13" width="10.42578125" style="4" customWidth="1"/>
    <col min="14" max="14" width="12.5703125" style="4" customWidth="1"/>
    <col min="15" max="15" width="13" style="4" customWidth="1"/>
    <col min="16" max="16" width="12.85546875" style="4" customWidth="1"/>
    <col min="17" max="17" width="13" style="4" customWidth="1"/>
    <col min="18" max="18" width="12.7109375" style="4" customWidth="1"/>
    <col min="19" max="23" width="11.42578125" style="4"/>
    <col min="24" max="24" width="12" style="4" customWidth="1"/>
    <col min="25" max="16384" width="11.42578125" style="4"/>
  </cols>
  <sheetData>
    <row r="3" spans="1:28" x14ac:dyDescent="0.2">
      <c r="B3" s="425" t="str">
        <f>ALLOC!B3</f>
        <v>LES ALLOCATAIRES DE LA CAF DE LA REUNION EN 2019</v>
      </c>
      <c r="C3" s="425"/>
      <c r="D3" s="425"/>
      <c r="E3" s="425"/>
      <c r="F3" s="425"/>
      <c r="G3" s="425"/>
      <c r="H3" s="425"/>
      <c r="I3" s="425"/>
      <c r="J3" s="425"/>
      <c r="K3" s="425"/>
      <c r="L3" s="425"/>
      <c r="M3" s="425"/>
      <c r="N3" s="425"/>
      <c r="O3" s="425"/>
      <c r="P3" s="425" t="str">
        <f>ALLOC!B3</f>
        <v>LES ALLOCATAIRES DE LA CAF DE LA REUNION EN 2019</v>
      </c>
      <c r="Q3" s="425"/>
      <c r="R3" s="425"/>
      <c r="S3" s="425"/>
      <c r="T3" s="425"/>
      <c r="U3" s="425"/>
      <c r="V3" s="425"/>
      <c r="W3" s="425"/>
      <c r="X3" s="425"/>
      <c r="Y3" s="425"/>
      <c r="Z3" s="425"/>
      <c r="AA3" s="425"/>
      <c r="AB3" s="425"/>
    </row>
    <row r="5" spans="1:28" x14ac:dyDescent="0.2">
      <c r="C5" s="424" t="s">
        <v>136</v>
      </c>
      <c r="D5" s="424"/>
      <c r="E5" s="424"/>
      <c r="F5" s="424"/>
      <c r="G5" s="424"/>
      <c r="H5" s="424"/>
      <c r="I5" s="424"/>
      <c r="J5" s="424"/>
      <c r="K5" s="424"/>
      <c r="L5" s="424"/>
      <c r="M5" s="424"/>
      <c r="N5" s="424"/>
      <c r="Q5" s="424" t="s">
        <v>136</v>
      </c>
      <c r="R5" s="424"/>
      <c r="S5" s="424"/>
      <c r="T5" s="424"/>
      <c r="U5" s="424"/>
      <c r="V5" s="424"/>
      <c r="W5" s="424"/>
      <c r="X5" s="424"/>
      <c r="Y5" s="424"/>
      <c r="Z5" s="424"/>
      <c r="AA5" s="424"/>
    </row>
    <row r="6" spans="1:28" s="107" customFormat="1" x14ac:dyDescent="0.2">
      <c r="C6" s="424"/>
      <c r="D6" s="424"/>
      <c r="E6" s="424"/>
      <c r="F6" s="424"/>
      <c r="G6" s="424"/>
      <c r="H6" s="424"/>
      <c r="I6" s="424"/>
      <c r="J6" s="424"/>
      <c r="K6" s="424"/>
      <c r="L6" s="424"/>
      <c r="M6" s="424"/>
      <c r="N6" s="424"/>
      <c r="Q6" s="424"/>
      <c r="R6" s="424"/>
      <c r="S6" s="424"/>
      <c r="T6" s="424"/>
      <c r="U6" s="424"/>
      <c r="V6" s="424"/>
      <c r="W6" s="424"/>
      <c r="X6" s="424"/>
      <c r="Y6" s="424"/>
      <c r="Z6" s="424"/>
      <c r="AA6" s="424"/>
    </row>
    <row r="7" spans="1:28" ht="18" customHeight="1" x14ac:dyDescent="0.2"/>
    <row r="8" spans="1:28" ht="24.6" customHeight="1" x14ac:dyDescent="0.2">
      <c r="A8" s="68" t="s">
        <v>169</v>
      </c>
      <c r="B8" s="9"/>
      <c r="C8" s="9"/>
      <c r="D8" s="9"/>
      <c r="E8" s="9"/>
      <c r="F8" s="9"/>
      <c r="G8" s="9"/>
      <c r="H8" s="9"/>
      <c r="I8" s="9"/>
      <c r="J8" s="9"/>
      <c r="K8" s="9"/>
      <c r="L8" s="9"/>
      <c r="M8" s="9"/>
      <c r="N8" s="9"/>
      <c r="O8" s="9"/>
      <c r="P8" s="9"/>
    </row>
    <row r="9" spans="1:28" s="310" customFormat="1" ht="24.6" customHeight="1" thickBot="1" x14ac:dyDescent="0.25">
      <c r="A9" s="222"/>
      <c r="B9" s="313"/>
      <c r="C9" s="313"/>
      <c r="D9" s="313"/>
      <c r="E9" s="313"/>
      <c r="F9" s="313"/>
      <c r="G9" s="313"/>
      <c r="H9" s="313"/>
      <c r="I9" s="313"/>
      <c r="J9" s="313"/>
      <c r="K9" s="313"/>
      <c r="L9" s="313"/>
      <c r="M9" s="313"/>
      <c r="N9" s="313"/>
      <c r="O9" s="313"/>
      <c r="P9" s="313"/>
    </row>
    <row r="10" spans="1:28" s="16" customFormat="1" ht="12.75" customHeight="1" thickTop="1" x14ac:dyDescent="0.2">
      <c r="A10" s="450" t="s">
        <v>35</v>
      </c>
      <c r="B10" s="526" t="s">
        <v>165</v>
      </c>
      <c r="C10" s="527"/>
      <c r="D10" s="527"/>
      <c r="E10" s="527"/>
      <c r="F10" s="527"/>
      <c r="G10" s="527"/>
      <c r="H10" s="527"/>
      <c r="I10" s="527"/>
      <c r="J10" s="527"/>
      <c r="K10" s="527"/>
      <c r="L10" s="527"/>
      <c r="M10" s="527"/>
      <c r="N10" s="527"/>
      <c r="O10" s="546"/>
      <c r="P10" s="526" t="s">
        <v>117</v>
      </c>
      <c r="Q10" s="546"/>
      <c r="R10" s="526" t="s">
        <v>118</v>
      </c>
      <c r="S10" s="527"/>
      <c r="T10" s="527"/>
      <c r="U10" s="527"/>
      <c r="V10" s="546"/>
      <c r="W10" s="526" t="s">
        <v>133</v>
      </c>
      <c r="X10" s="527"/>
      <c r="Y10" s="546"/>
    </row>
    <row r="11" spans="1:28" s="16" customFormat="1" ht="21.75" customHeight="1" x14ac:dyDescent="0.2">
      <c r="A11" s="451"/>
      <c r="B11" s="442" t="s">
        <v>173</v>
      </c>
      <c r="C11" s="548" t="s">
        <v>278</v>
      </c>
      <c r="D11" s="548" t="s">
        <v>87</v>
      </c>
      <c r="E11" s="558" t="s">
        <v>85</v>
      </c>
      <c r="F11" s="529"/>
      <c r="G11" s="529"/>
      <c r="H11" s="559"/>
      <c r="I11" s="562" t="s">
        <v>174</v>
      </c>
      <c r="J11" s="562"/>
      <c r="K11" s="562"/>
      <c r="L11" s="562"/>
      <c r="M11" s="533" t="s">
        <v>172</v>
      </c>
      <c r="N11" s="533"/>
      <c r="O11" s="534"/>
      <c r="P11" s="504" t="s">
        <v>36</v>
      </c>
      <c r="Q11" s="505" t="s">
        <v>87</v>
      </c>
      <c r="R11" s="504" t="s">
        <v>36</v>
      </c>
      <c r="S11" s="544" t="s">
        <v>87</v>
      </c>
      <c r="T11" s="544" t="s">
        <v>226</v>
      </c>
      <c r="U11" s="560" t="s">
        <v>130</v>
      </c>
      <c r="V11" s="561"/>
      <c r="W11" s="554" t="s">
        <v>0</v>
      </c>
      <c r="X11" s="552" t="s">
        <v>1</v>
      </c>
      <c r="Y11" s="550" t="s">
        <v>2</v>
      </c>
    </row>
    <row r="12" spans="1:28" s="16" customFormat="1" ht="33" customHeight="1" thickBot="1" x14ac:dyDescent="0.25">
      <c r="A12" s="522"/>
      <c r="B12" s="547"/>
      <c r="C12" s="549"/>
      <c r="D12" s="549"/>
      <c r="E12" s="110" t="s">
        <v>5</v>
      </c>
      <c r="F12" s="59" t="s">
        <v>120</v>
      </c>
      <c r="G12" s="28" t="s">
        <v>121</v>
      </c>
      <c r="H12" s="28" t="s">
        <v>122</v>
      </c>
      <c r="I12" s="28" t="s">
        <v>123</v>
      </c>
      <c r="J12" s="28" t="s">
        <v>124</v>
      </c>
      <c r="K12" s="28" t="s">
        <v>125</v>
      </c>
      <c r="L12" s="28" t="s">
        <v>282</v>
      </c>
      <c r="M12" s="28" t="s">
        <v>126</v>
      </c>
      <c r="N12" s="28" t="s">
        <v>127</v>
      </c>
      <c r="O12" s="40" t="s">
        <v>128</v>
      </c>
      <c r="P12" s="557"/>
      <c r="Q12" s="556"/>
      <c r="R12" s="557"/>
      <c r="S12" s="545"/>
      <c r="T12" s="545"/>
      <c r="U12" s="17" t="s">
        <v>131</v>
      </c>
      <c r="V12" s="46" t="s">
        <v>132</v>
      </c>
      <c r="W12" s="555"/>
      <c r="X12" s="553"/>
      <c r="Y12" s="551"/>
    </row>
    <row r="13" spans="1:28" ht="13.5" thickTop="1" x14ac:dyDescent="0.2">
      <c r="A13" s="38" t="s">
        <v>42</v>
      </c>
      <c r="B13" s="246">
        <v>1471</v>
      </c>
      <c r="C13" s="237">
        <v>241</v>
      </c>
      <c r="D13" s="237">
        <v>3221</v>
      </c>
      <c r="E13" s="247">
        <v>104</v>
      </c>
      <c r="F13" s="248">
        <v>662</v>
      </c>
      <c r="G13" s="248">
        <v>291</v>
      </c>
      <c r="H13" s="248">
        <v>414</v>
      </c>
      <c r="I13" s="248">
        <v>675</v>
      </c>
      <c r="J13" s="248">
        <v>580</v>
      </c>
      <c r="K13" s="248">
        <v>46</v>
      </c>
      <c r="L13" s="248">
        <v>170</v>
      </c>
      <c r="M13" s="248">
        <v>386</v>
      </c>
      <c r="N13" s="248">
        <v>385</v>
      </c>
      <c r="O13" s="249">
        <v>700</v>
      </c>
      <c r="P13" s="246">
        <v>77</v>
      </c>
      <c r="Q13" s="236">
        <v>82</v>
      </c>
      <c r="R13" s="246">
        <v>321</v>
      </c>
      <c r="S13" s="248">
        <v>493</v>
      </c>
      <c r="T13" s="248">
        <v>172</v>
      </c>
      <c r="U13" s="248">
        <v>176</v>
      </c>
      <c r="V13" s="249">
        <v>145</v>
      </c>
      <c r="W13" s="80">
        <v>0</v>
      </c>
      <c r="X13" s="81">
        <v>56</v>
      </c>
      <c r="Y13" s="82">
        <v>6</v>
      </c>
      <c r="Z13" s="107"/>
    </row>
    <row r="14" spans="1:28" x14ac:dyDescent="0.2">
      <c r="A14" s="39" t="s">
        <v>51</v>
      </c>
      <c r="B14" s="250">
        <v>603</v>
      </c>
      <c r="C14" s="240">
        <v>115</v>
      </c>
      <c r="D14" s="240">
        <v>1571</v>
      </c>
      <c r="E14" s="251">
        <v>53</v>
      </c>
      <c r="F14" s="252">
        <v>290</v>
      </c>
      <c r="G14" s="252">
        <v>121</v>
      </c>
      <c r="H14" s="252">
        <v>139</v>
      </c>
      <c r="I14" s="252">
        <v>219</v>
      </c>
      <c r="J14" s="252">
        <v>257</v>
      </c>
      <c r="K14" s="252">
        <v>24</v>
      </c>
      <c r="L14" s="252">
        <v>103</v>
      </c>
      <c r="M14" s="252">
        <v>189</v>
      </c>
      <c r="N14" s="252">
        <v>134</v>
      </c>
      <c r="O14" s="253">
        <v>280</v>
      </c>
      <c r="P14" s="250">
        <v>16</v>
      </c>
      <c r="Q14" s="239">
        <v>19</v>
      </c>
      <c r="R14" s="250">
        <v>154</v>
      </c>
      <c r="S14" s="252">
        <v>235</v>
      </c>
      <c r="T14" s="252">
        <v>94</v>
      </c>
      <c r="U14" s="252">
        <v>86</v>
      </c>
      <c r="V14" s="253">
        <v>68</v>
      </c>
      <c r="W14" s="83">
        <v>0</v>
      </c>
      <c r="X14" s="84">
        <v>19</v>
      </c>
      <c r="Y14" s="85">
        <v>8</v>
      </c>
      <c r="Z14" s="107"/>
    </row>
    <row r="15" spans="1:28" x14ac:dyDescent="0.2">
      <c r="A15" s="39" t="s">
        <v>52</v>
      </c>
      <c r="B15" s="238">
        <v>1134</v>
      </c>
      <c r="C15" s="240">
        <v>138</v>
      </c>
      <c r="D15" s="240">
        <v>2551</v>
      </c>
      <c r="E15" s="251">
        <v>69</v>
      </c>
      <c r="F15" s="252">
        <v>469</v>
      </c>
      <c r="G15" s="240">
        <v>241</v>
      </c>
      <c r="H15" s="252">
        <v>355</v>
      </c>
      <c r="I15" s="252">
        <v>495</v>
      </c>
      <c r="J15" s="252">
        <v>314</v>
      </c>
      <c r="K15" s="252">
        <v>82</v>
      </c>
      <c r="L15" s="240">
        <v>243</v>
      </c>
      <c r="M15" s="252">
        <v>282</v>
      </c>
      <c r="N15" s="252">
        <v>276</v>
      </c>
      <c r="O15" s="239">
        <v>576</v>
      </c>
      <c r="P15" s="238">
        <v>65</v>
      </c>
      <c r="Q15" s="239">
        <v>71</v>
      </c>
      <c r="R15" s="250">
        <v>230</v>
      </c>
      <c r="S15" s="252">
        <v>345</v>
      </c>
      <c r="T15" s="252">
        <v>127</v>
      </c>
      <c r="U15" s="252">
        <v>134</v>
      </c>
      <c r="V15" s="253">
        <v>96</v>
      </c>
      <c r="W15" s="83">
        <v>0</v>
      </c>
      <c r="X15" s="84">
        <v>14</v>
      </c>
      <c r="Y15" s="85">
        <v>7</v>
      </c>
      <c r="Z15" s="107"/>
    </row>
    <row r="16" spans="1:28" x14ac:dyDescent="0.2">
      <c r="A16" s="39" t="s">
        <v>53</v>
      </c>
      <c r="B16" s="238">
        <v>7844</v>
      </c>
      <c r="C16" s="240">
        <v>1440</v>
      </c>
      <c r="D16" s="240">
        <v>19927</v>
      </c>
      <c r="E16" s="252">
        <v>592</v>
      </c>
      <c r="F16" s="252">
        <v>3323</v>
      </c>
      <c r="G16" s="240">
        <v>1702</v>
      </c>
      <c r="H16" s="252">
        <v>2227</v>
      </c>
      <c r="I16" s="252">
        <v>3092</v>
      </c>
      <c r="J16" s="252">
        <v>3445</v>
      </c>
      <c r="K16" s="252">
        <v>318</v>
      </c>
      <c r="L16" s="240">
        <v>989</v>
      </c>
      <c r="M16" s="252">
        <v>1716</v>
      </c>
      <c r="N16" s="240">
        <v>1572</v>
      </c>
      <c r="O16" s="253">
        <v>4556</v>
      </c>
      <c r="P16" s="238">
        <v>301</v>
      </c>
      <c r="Q16" s="239">
        <v>340</v>
      </c>
      <c r="R16" s="250">
        <v>1409</v>
      </c>
      <c r="S16" s="252">
        <v>2085</v>
      </c>
      <c r="T16" s="252">
        <v>784</v>
      </c>
      <c r="U16" s="252">
        <v>780</v>
      </c>
      <c r="V16" s="253">
        <v>629</v>
      </c>
      <c r="W16" s="83">
        <v>0</v>
      </c>
      <c r="X16" s="84">
        <v>225</v>
      </c>
      <c r="Y16" s="85">
        <v>41</v>
      </c>
      <c r="Z16" s="107"/>
    </row>
    <row r="17" spans="1:26" x14ac:dyDescent="0.2">
      <c r="A17" s="39" t="s">
        <v>54</v>
      </c>
      <c r="B17" s="250">
        <v>5831</v>
      </c>
      <c r="C17" s="240">
        <v>1078</v>
      </c>
      <c r="D17" s="240">
        <v>14218</v>
      </c>
      <c r="E17" s="252">
        <v>512</v>
      </c>
      <c r="F17" s="252">
        <v>2522</v>
      </c>
      <c r="G17" s="252">
        <v>1163</v>
      </c>
      <c r="H17" s="252">
        <v>1634</v>
      </c>
      <c r="I17" s="252">
        <v>2448</v>
      </c>
      <c r="J17" s="252">
        <v>2520</v>
      </c>
      <c r="K17" s="252">
        <v>216</v>
      </c>
      <c r="L17" s="252">
        <v>647</v>
      </c>
      <c r="M17" s="252">
        <v>1200</v>
      </c>
      <c r="N17" s="252">
        <v>1275</v>
      </c>
      <c r="O17" s="253">
        <v>3356</v>
      </c>
      <c r="P17" s="358">
        <v>299</v>
      </c>
      <c r="Q17" s="239">
        <v>327</v>
      </c>
      <c r="R17" s="250">
        <v>1147</v>
      </c>
      <c r="S17" s="252">
        <v>1664</v>
      </c>
      <c r="T17" s="252">
        <v>654</v>
      </c>
      <c r="U17" s="252">
        <v>665</v>
      </c>
      <c r="V17" s="253">
        <v>482</v>
      </c>
      <c r="W17" s="83">
        <v>0</v>
      </c>
      <c r="X17" s="84">
        <v>139</v>
      </c>
      <c r="Y17" s="85">
        <v>30</v>
      </c>
      <c r="Z17" s="107"/>
    </row>
    <row r="18" spans="1:26" x14ac:dyDescent="0.2">
      <c r="A18" s="39" t="s">
        <v>63</v>
      </c>
      <c r="B18" s="250">
        <v>1014</v>
      </c>
      <c r="C18" s="240">
        <v>148</v>
      </c>
      <c r="D18" s="240">
        <v>2301</v>
      </c>
      <c r="E18" s="252">
        <v>73</v>
      </c>
      <c r="F18" s="252">
        <v>409</v>
      </c>
      <c r="G18" s="252">
        <v>214</v>
      </c>
      <c r="H18" s="252">
        <v>318</v>
      </c>
      <c r="I18" s="252">
        <v>434</v>
      </c>
      <c r="J18" s="252">
        <v>341</v>
      </c>
      <c r="K18" s="252">
        <v>58</v>
      </c>
      <c r="L18" s="252">
        <v>181</v>
      </c>
      <c r="M18" s="252">
        <v>245</v>
      </c>
      <c r="N18" s="252">
        <v>253</v>
      </c>
      <c r="O18" s="253">
        <v>516</v>
      </c>
      <c r="P18" s="250">
        <v>35</v>
      </c>
      <c r="Q18" s="239">
        <v>37</v>
      </c>
      <c r="R18" s="250">
        <v>162</v>
      </c>
      <c r="S18" s="252">
        <v>246</v>
      </c>
      <c r="T18" s="252">
        <v>97</v>
      </c>
      <c r="U18" s="252">
        <v>94</v>
      </c>
      <c r="V18" s="253">
        <v>68</v>
      </c>
      <c r="W18" s="83">
        <v>0</v>
      </c>
      <c r="X18" s="84">
        <v>19</v>
      </c>
      <c r="Y18" s="85">
        <v>3</v>
      </c>
      <c r="Z18" s="107"/>
    </row>
    <row r="19" spans="1:26" x14ac:dyDescent="0.2">
      <c r="A19" s="39" t="s">
        <v>55</v>
      </c>
      <c r="B19" s="238">
        <v>15819</v>
      </c>
      <c r="C19" s="240">
        <v>2825</v>
      </c>
      <c r="D19" s="240">
        <v>36084</v>
      </c>
      <c r="E19" s="240">
        <v>1135</v>
      </c>
      <c r="F19" s="252">
        <v>6983</v>
      </c>
      <c r="G19" s="240">
        <v>3515</v>
      </c>
      <c r="H19" s="240">
        <v>4186</v>
      </c>
      <c r="I19" s="240">
        <v>7331</v>
      </c>
      <c r="J19" s="240">
        <v>6793</v>
      </c>
      <c r="K19" s="252">
        <v>414</v>
      </c>
      <c r="L19" s="252">
        <v>1281</v>
      </c>
      <c r="M19" s="240">
        <v>4374</v>
      </c>
      <c r="N19" s="240">
        <v>3429</v>
      </c>
      <c r="O19" s="239">
        <v>8016</v>
      </c>
      <c r="P19" s="238">
        <v>1015</v>
      </c>
      <c r="Q19" s="239">
        <v>1112</v>
      </c>
      <c r="R19" s="250">
        <v>3380</v>
      </c>
      <c r="S19" s="252">
        <v>4749</v>
      </c>
      <c r="T19" s="252">
        <v>1793</v>
      </c>
      <c r="U19" s="252">
        <v>1910</v>
      </c>
      <c r="V19" s="253">
        <v>1470</v>
      </c>
      <c r="W19" s="83">
        <v>0</v>
      </c>
      <c r="X19" s="84">
        <v>660</v>
      </c>
      <c r="Y19" s="85">
        <v>96</v>
      </c>
    </row>
    <row r="20" spans="1:26" x14ac:dyDescent="0.2">
      <c r="A20" s="39" t="s">
        <v>62</v>
      </c>
      <c r="B20" s="250">
        <v>3213</v>
      </c>
      <c r="C20" s="240">
        <v>623</v>
      </c>
      <c r="D20" s="240">
        <v>7597</v>
      </c>
      <c r="E20" s="252">
        <v>252</v>
      </c>
      <c r="F20" s="252">
        <v>1470</v>
      </c>
      <c r="G20" s="252">
        <v>715</v>
      </c>
      <c r="H20" s="252">
        <v>776</v>
      </c>
      <c r="I20" s="252">
        <v>1341</v>
      </c>
      <c r="J20" s="252">
        <v>1420</v>
      </c>
      <c r="K20" s="252">
        <v>107</v>
      </c>
      <c r="L20" s="252">
        <v>345</v>
      </c>
      <c r="M20" s="252">
        <v>903</v>
      </c>
      <c r="N20" s="252">
        <v>651</v>
      </c>
      <c r="O20" s="253">
        <v>1659</v>
      </c>
      <c r="P20" s="250">
        <v>190</v>
      </c>
      <c r="Q20" s="239">
        <v>203</v>
      </c>
      <c r="R20" s="250">
        <v>737</v>
      </c>
      <c r="S20" s="252">
        <v>1073</v>
      </c>
      <c r="T20" s="252">
        <v>395</v>
      </c>
      <c r="U20" s="252">
        <v>417</v>
      </c>
      <c r="V20" s="253">
        <v>320</v>
      </c>
      <c r="W20" s="83">
        <v>0</v>
      </c>
      <c r="X20" s="84">
        <v>91</v>
      </c>
      <c r="Y20" s="85">
        <v>19</v>
      </c>
    </row>
    <row r="21" spans="1:26" x14ac:dyDescent="0.2">
      <c r="A21" s="39" t="s">
        <v>64</v>
      </c>
      <c r="B21" s="250">
        <v>2553</v>
      </c>
      <c r="C21" s="240">
        <v>402</v>
      </c>
      <c r="D21" s="240">
        <v>5917</v>
      </c>
      <c r="E21" s="252">
        <v>192</v>
      </c>
      <c r="F21" s="252">
        <v>1109</v>
      </c>
      <c r="G21" s="252">
        <v>570</v>
      </c>
      <c r="H21" s="252">
        <v>682</v>
      </c>
      <c r="I21" s="252">
        <v>1067</v>
      </c>
      <c r="J21" s="252">
        <v>1060</v>
      </c>
      <c r="K21" s="252">
        <v>97</v>
      </c>
      <c r="L21" s="252">
        <v>329</v>
      </c>
      <c r="M21" s="252">
        <v>623</v>
      </c>
      <c r="N21" s="252">
        <v>540</v>
      </c>
      <c r="O21" s="253">
        <v>1390</v>
      </c>
      <c r="P21" s="250">
        <v>139</v>
      </c>
      <c r="Q21" s="239">
        <v>156</v>
      </c>
      <c r="R21" s="250">
        <v>538</v>
      </c>
      <c r="S21" s="252">
        <v>807</v>
      </c>
      <c r="T21" s="252">
        <v>307</v>
      </c>
      <c r="U21" s="252">
        <v>302</v>
      </c>
      <c r="V21" s="253">
        <v>236</v>
      </c>
      <c r="W21" s="83">
        <v>0</v>
      </c>
      <c r="X21" s="84">
        <v>66</v>
      </c>
      <c r="Y21" s="85">
        <v>14</v>
      </c>
    </row>
    <row r="22" spans="1:26" x14ac:dyDescent="0.2">
      <c r="A22" s="39" t="s">
        <v>46</v>
      </c>
      <c r="B22" s="250">
        <v>2817</v>
      </c>
      <c r="C22" s="240">
        <v>602</v>
      </c>
      <c r="D22" s="240">
        <v>6726</v>
      </c>
      <c r="E22" s="252">
        <v>255</v>
      </c>
      <c r="F22" s="252">
        <v>1282</v>
      </c>
      <c r="G22" s="252">
        <v>627</v>
      </c>
      <c r="H22" s="252">
        <v>653</v>
      </c>
      <c r="I22" s="252">
        <v>1120</v>
      </c>
      <c r="J22" s="252">
        <v>1387</v>
      </c>
      <c r="K22" s="252">
        <v>71</v>
      </c>
      <c r="L22" s="252">
        <v>239</v>
      </c>
      <c r="M22" s="252">
        <v>762</v>
      </c>
      <c r="N22" s="252">
        <v>606</v>
      </c>
      <c r="O22" s="253">
        <v>1449</v>
      </c>
      <c r="P22" s="250">
        <v>126</v>
      </c>
      <c r="Q22" s="239">
        <v>132</v>
      </c>
      <c r="R22" s="250">
        <v>607</v>
      </c>
      <c r="S22" s="252">
        <v>923</v>
      </c>
      <c r="T22" s="252">
        <v>329</v>
      </c>
      <c r="U22" s="252">
        <v>332</v>
      </c>
      <c r="V22" s="253">
        <v>275</v>
      </c>
      <c r="W22" s="83">
        <v>0</v>
      </c>
      <c r="X22" s="84">
        <v>101</v>
      </c>
      <c r="Y22" s="85">
        <v>17</v>
      </c>
    </row>
    <row r="23" spans="1:26" x14ac:dyDescent="0.2">
      <c r="A23" s="39" t="s">
        <v>47</v>
      </c>
      <c r="B23" s="238">
        <v>5226</v>
      </c>
      <c r="C23" s="240">
        <v>898</v>
      </c>
      <c r="D23" s="240">
        <v>12012</v>
      </c>
      <c r="E23" s="252">
        <v>414</v>
      </c>
      <c r="F23" s="252">
        <v>2066</v>
      </c>
      <c r="G23" s="240">
        <v>1164</v>
      </c>
      <c r="H23" s="252">
        <v>1582</v>
      </c>
      <c r="I23" s="252">
        <v>2363</v>
      </c>
      <c r="J23" s="240">
        <v>2293</v>
      </c>
      <c r="K23" s="252">
        <v>138</v>
      </c>
      <c r="L23" s="252">
        <v>432</v>
      </c>
      <c r="M23" s="252">
        <v>1199</v>
      </c>
      <c r="N23" s="252">
        <v>1036</v>
      </c>
      <c r="O23" s="239">
        <v>2991</v>
      </c>
      <c r="P23" s="238">
        <v>304</v>
      </c>
      <c r="Q23" s="239">
        <v>325</v>
      </c>
      <c r="R23" s="250">
        <v>882</v>
      </c>
      <c r="S23" s="252">
        <v>1278</v>
      </c>
      <c r="T23" s="252">
        <v>509</v>
      </c>
      <c r="U23" s="252">
        <v>527</v>
      </c>
      <c r="V23" s="253">
        <v>355</v>
      </c>
      <c r="W23" s="83">
        <v>0</v>
      </c>
      <c r="X23" s="84">
        <v>182</v>
      </c>
      <c r="Y23" s="85">
        <v>20</v>
      </c>
    </row>
    <row r="24" spans="1:26" x14ac:dyDescent="0.2">
      <c r="A24" s="39" t="s">
        <v>57</v>
      </c>
      <c r="B24" s="238">
        <v>4306</v>
      </c>
      <c r="C24" s="240">
        <v>558</v>
      </c>
      <c r="D24" s="240">
        <v>8982</v>
      </c>
      <c r="E24" s="252">
        <v>279</v>
      </c>
      <c r="F24" s="252">
        <v>1733</v>
      </c>
      <c r="G24" s="240">
        <v>996</v>
      </c>
      <c r="H24" s="252">
        <v>1298</v>
      </c>
      <c r="I24" s="240">
        <v>2057</v>
      </c>
      <c r="J24" s="252">
        <v>1450</v>
      </c>
      <c r="K24" s="252">
        <v>215</v>
      </c>
      <c r="L24" s="252">
        <v>584</v>
      </c>
      <c r="M24" s="252">
        <v>1101</v>
      </c>
      <c r="N24" s="240">
        <v>952</v>
      </c>
      <c r="O24" s="253">
        <v>2253</v>
      </c>
      <c r="P24" s="238">
        <v>179</v>
      </c>
      <c r="Q24" s="239">
        <v>199</v>
      </c>
      <c r="R24" s="250">
        <v>810</v>
      </c>
      <c r="S24" s="252">
        <v>1186</v>
      </c>
      <c r="T24" s="252">
        <v>487</v>
      </c>
      <c r="U24" s="252">
        <v>463</v>
      </c>
      <c r="V24" s="253">
        <v>347</v>
      </c>
      <c r="W24" s="83">
        <v>0</v>
      </c>
      <c r="X24" s="84">
        <v>87</v>
      </c>
      <c r="Y24" s="85">
        <v>15</v>
      </c>
    </row>
    <row r="25" spans="1:26" x14ac:dyDescent="0.2">
      <c r="A25" s="39" t="s">
        <v>59</v>
      </c>
      <c r="B25" s="238">
        <v>11328</v>
      </c>
      <c r="C25" s="240">
        <v>1465</v>
      </c>
      <c r="D25" s="240">
        <v>23758</v>
      </c>
      <c r="E25" s="252">
        <v>653</v>
      </c>
      <c r="F25" s="252">
        <v>4539</v>
      </c>
      <c r="G25" s="240">
        <v>2714</v>
      </c>
      <c r="H25" s="240">
        <v>3422</v>
      </c>
      <c r="I25" s="252">
        <v>5521</v>
      </c>
      <c r="J25" s="252">
        <v>3977</v>
      </c>
      <c r="K25" s="252">
        <v>494</v>
      </c>
      <c r="L25" s="240">
        <v>1336</v>
      </c>
      <c r="M25" s="252">
        <v>2730</v>
      </c>
      <c r="N25" s="252">
        <v>2286</v>
      </c>
      <c r="O25" s="239">
        <v>6312</v>
      </c>
      <c r="P25" s="238">
        <v>700</v>
      </c>
      <c r="Q25" s="239">
        <v>770</v>
      </c>
      <c r="R25" s="250">
        <v>2228</v>
      </c>
      <c r="S25" s="252">
        <v>3049</v>
      </c>
      <c r="T25" s="252">
        <v>1350</v>
      </c>
      <c r="U25" s="252">
        <v>1307</v>
      </c>
      <c r="V25" s="253">
        <v>921</v>
      </c>
      <c r="W25" s="83">
        <v>0</v>
      </c>
      <c r="X25" s="84">
        <v>219</v>
      </c>
      <c r="Y25" s="85">
        <v>56</v>
      </c>
    </row>
    <row r="26" spans="1:26" x14ac:dyDescent="0.2">
      <c r="A26" s="39" t="s">
        <v>65</v>
      </c>
      <c r="B26" s="250">
        <v>868</v>
      </c>
      <c r="C26" s="240">
        <v>111</v>
      </c>
      <c r="D26" s="240">
        <v>1819</v>
      </c>
      <c r="E26" s="252">
        <v>46</v>
      </c>
      <c r="F26" s="252">
        <v>371</v>
      </c>
      <c r="G26" s="252">
        <v>171</v>
      </c>
      <c r="H26" s="252">
        <v>280</v>
      </c>
      <c r="I26" s="252">
        <v>414</v>
      </c>
      <c r="J26" s="252">
        <v>291</v>
      </c>
      <c r="K26" s="252">
        <v>36</v>
      </c>
      <c r="L26" s="252">
        <v>127</v>
      </c>
      <c r="M26" s="252">
        <v>277</v>
      </c>
      <c r="N26" s="252">
        <v>202</v>
      </c>
      <c r="O26" s="253">
        <v>389</v>
      </c>
      <c r="P26" s="250">
        <v>42</v>
      </c>
      <c r="Q26" s="239">
        <v>46</v>
      </c>
      <c r="R26" s="250">
        <v>151</v>
      </c>
      <c r="S26" s="252">
        <v>215</v>
      </c>
      <c r="T26" s="252">
        <v>91</v>
      </c>
      <c r="U26" s="252">
        <v>92</v>
      </c>
      <c r="V26" s="253">
        <v>59</v>
      </c>
      <c r="W26" s="83">
        <v>0</v>
      </c>
      <c r="X26" s="84">
        <v>18</v>
      </c>
      <c r="Y26" s="85">
        <v>3</v>
      </c>
    </row>
    <row r="27" spans="1:26" x14ac:dyDescent="0.2">
      <c r="A27" s="39" t="s">
        <v>43</v>
      </c>
      <c r="B27" s="250">
        <v>781</v>
      </c>
      <c r="C27" s="240">
        <v>76</v>
      </c>
      <c r="D27" s="240">
        <v>1635</v>
      </c>
      <c r="E27" s="252">
        <v>49</v>
      </c>
      <c r="F27" s="252">
        <v>299</v>
      </c>
      <c r="G27" s="252">
        <v>200</v>
      </c>
      <c r="H27" s="252">
        <v>233</v>
      </c>
      <c r="I27" s="252">
        <v>378</v>
      </c>
      <c r="J27" s="252">
        <v>222</v>
      </c>
      <c r="K27" s="252">
        <v>47</v>
      </c>
      <c r="L27" s="252">
        <v>134</v>
      </c>
      <c r="M27" s="252">
        <v>181</v>
      </c>
      <c r="N27" s="252">
        <v>182</v>
      </c>
      <c r="O27" s="253">
        <v>418</v>
      </c>
      <c r="P27" s="250">
        <v>51</v>
      </c>
      <c r="Q27" s="239">
        <v>56</v>
      </c>
      <c r="R27" s="250">
        <v>144</v>
      </c>
      <c r="S27" s="252">
        <v>210</v>
      </c>
      <c r="T27" s="252">
        <v>90</v>
      </c>
      <c r="U27" s="252">
        <v>87</v>
      </c>
      <c r="V27" s="253">
        <v>57</v>
      </c>
      <c r="W27" s="83">
        <v>0</v>
      </c>
      <c r="X27" s="84">
        <v>13</v>
      </c>
      <c r="Y27" s="85">
        <v>4</v>
      </c>
    </row>
    <row r="28" spans="1:26" x14ac:dyDescent="0.2">
      <c r="A28" s="39" t="s">
        <v>44</v>
      </c>
      <c r="B28" s="250">
        <v>498</v>
      </c>
      <c r="C28" s="240">
        <v>90</v>
      </c>
      <c r="D28" s="240">
        <v>1103</v>
      </c>
      <c r="E28" s="252">
        <v>40</v>
      </c>
      <c r="F28" s="252">
        <v>220</v>
      </c>
      <c r="G28" s="252">
        <v>101</v>
      </c>
      <c r="H28" s="252">
        <v>137</v>
      </c>
      <c r="I28" s="252">
        <v>202</v>
      </c>
      <c r="J28" s="252">
        <v>191</v>
      </c>
      <c r="K28" s="252">
        <v>32</v>
      </c>
      <c r="L28" s="252">
        <v>73</v>
      </c>
      <c r="M28" s="252">
        <v>199</v>
      </c>
      <c r="N28" s="252">
        <v>112</v>
      </c>
      <c r="O28" s="253">
        <v>187</v>
      </c>
      <c r="P28" s="250">
        <v>34</v>
      </c>
      <c r="Q28" s="239">
        <v>36</v>
      </c>
      <c r="R28" s="250">
        <v>133</v>
      </c>
      <c r="S28" s="252">
        <v>202</v>
      </c>
      <c r="T28" s="252">
        <v>77</v>
      </c>
      <c r="U28" s="252">
        <v>68</v>
      </c>
      <c r="V28" s="253">
        <v>65</v>
      </c>
      <c r="W28" s="83">
        <v>0</v>
      </c>
      <c r="X28" s="84">
        <v>14</v>
      </c>
      <c r="Y28" s="85">
        <v>3</v>
      </c>
    </row>
    <row r="29" spans="1:26" x14ac:dyDescent="0.2">
      <c r="A29" s="39" t="s">
        <v>45</v>
      </c>
      <c r="B29" s="250">
        <v>1222</v>
      </c>
      <c r="C29" s="240">
        <v>160</v>
      </c>
      <c r="D29" s="240">
        <v>2463</v>
      </c>
      <c r="E29" s="252">
        <v>64</v>
      </c>
      <c r="F29" s="252">
        <v>473</v>
      </c>
      <c r="G29" s="252">
        <v>304</v>
      </c>
      <c r="H29" s="252">
        <v>381</v>
      </c>
      <c r="I29" s="252">
        <v>621</v>
      </c>
      <c r="J29" s="252">
        <v>385</v>
      </c>
      <c r="K29" s="252">
        <v>59</v>
      </c>
      <c r="L29" s="252">
        <v>157</v>
      </c>
      <c r="M29" s="252">
        <v>372</v>
      </c>
      <c r="N29" s="252">
        <v>286</v>
      </c>
      <c r="O29" s="253">
        <v>564</v>
      </c>
      <c r="P29" s="250">
        <v>75</v>
      </c>
      <c r="Q29" s="239">
        <v>83</v>
      </c>
      <c r="R29" s="250">
        <v>272</v>
      </c>
      <c r="S29" s="252">
        <v>391</v>
      </c>
      <c r="T29" s="252">
        <v>171</v>
      </c>
      <c r="U29" s="252">
        <v>163</v>
      </c>
      <c r="V29" s="253">
        <v>109</v>
      </c>
      <c r="W29" s="83">
        <v>0</v>
      </c>
      <c r="X29" s="84">
        <v>39</v>
      </c>
      <c r="Y29" s="85">
        <v>7</v>
      </c>
    </row>
    <row r="30" spans="1:26" x14ac:dyDescent="0.2">
      <c r="A30" s="39" t="s">
        <v>49</v>
      </c>
      <c r="B30" s="250">
        <v>953</v>
      </c>
      <c r="C30" s="240">
        <v>142</v>
      </c>
      <c r="D30" s="240">
        <v>1921</v>
      </c>
      <c r="E30" s="251">
        <v>72</v>
      </c>
      <c r="F30" s="252">
        <v>374</v>
      </c>
      <c r="G30" s="252">
        <v>208</v>
      </c>
      <c r="H30" s="252">
        <v>299</v>
      </c>
      <c r="I30" s="252">
        <v>445</v>
      </c>
      <c r="J30" s="252">
        <v>364</v>
      </c>
      <c r="K30" s="252">
        <v>45</v>
      </c>
      <c r="L30" s="252">
        <v>99</v>
      </c>
      <c r="M30" s="252">
        <v>279</v>
      </c>
      <c r="N30" s="252">
        <v>240</v>
      </c>
      <c r="O30" s="253">
        <v>434</v>
      </c>
      <c r="P30" s="250">
        <v>37</v>
      </c>
      <c r="Q30" s="239">
        <v>41</v>
      </c>
      <c r="R30" s="250">
        <v>205</v>
      </c>
      <c r="S30" s="252">
        <v>299</v>
      </c>
      <c r="T30" s="252">
        <v>112</v>
      </c>
      <c r="U30" s="252">
        <v>119</v>
      </c>
      <c r="V30" s="253">
        <v>86</v>
      </c>
      <c r="W30" s="83">
        <v>0</v>
      </c>
      <c r="X30" s="84">
        <v>21</v>
      </c>
      <c r="Y30" s="85">
        <v>5</v>
      </c>
    </row>
    <row r="31" spans="1:26" x14ac:dyDescent="0.2">
      <c r="A31" s="39" t="s">
        <v>58</v>
      </c>
      <c r="B31" s="238">
        <v>7801</v>
      </c>
      <c r="C31" s="240">
        <v>1372</v>
      </c>
      <c r="D31" s="240">
        <v>18741</v>
      </c>
      <c r="E31" s="251">
        <v>696</v>
      </c>
      <c r="F31" s="252">
        <v>3195</v>
      </c>
      <c r="G31" s="240">
        <v>1854</v>
      </c>
      <c r="H31" s="252">
        <v>2056</v>
      </c>
      <c r="I31" s="252">
        <v>3122</v>
      </c>
      <c r="J31" s="240">
        <v>3390</v>
      </c>
      <c r="K31" s="252">
        <v>309</v>
      </c>
      <c r="L31" s="252">
        <v>980</v>
      </c>
      <c r="M31" s="252">
        <v>1584</v>
      </c>
      <c r="N31" s="252">
        <v>1584</v>
      </c>
      <c r="O31" s="239">
        <v>4633</v>
      </c>
      <c r="P31" s="238">
        <v>388</v>
      </c>
      <c r="Q31" s="239">
        <v>455</v>
      </c>
      <c r="R31" s="250">
        <v>1257</v>
      </c>
      <c r="S31" s="252">
        <v>1924</v>
      </c>
      <c r="T31" s="252">
        <v>776</v>
      </c>
      <c r="U31" s="252">
        <v>720</v>
      </c>
      <c r="V31" s="253">
        <v>537</v>
      </c>
      <c r="W31" s="83">
        <v>0</v>
      </c>
      <c r="X31" s="84">
        <v>190</v>
      </c>
      <c r="Y31" s="85">
        <v>21</v>
      </c>
    </row>
    <row r="32" spans="1:26" x14ac:dyDescent="0.2">
      <c r="A32" s="39" t="s">
        <v>56</v>
      </c>
      <c r="B32" s="238">
        <v>4730</v>
      </c>
      <c r="C32" s="240">
        <v>663</v>
      </c>
      <c r="D32" s="240">
        <v>10652</v>
      </c>
      <c r="E32" s="251">
        <v>328</v>
      </c>
      <c r="F32" s="240">
        <v>1907</v>
      </c>
      <c r="G32" s="252">
        <v>1096</v>
      </c>
      <c r="H32" s="252">
        <v>1399</v>
      </c>
      <c r="I32" s="240">
        <v>1988</v>
      </c>
      <c r="J32" s="252">
        <v>1653</v>
      </c>
      <c r="K32" s="252">
        <v>300</v>
      </c>
      <c r="L32" s="252">
        <v>789</v>
      </c>
      <c r="M32" s="252">
        <v>1158</v>
      </c>
      <c r="N32" s="252">
        <v>979</v>
      </c>
      <c r="O32" s="239">
        <v>2593</v>
      </c>
      <c r="P32" s="238">
        <v>424</v>
      </c>
      <c r="Q32" s="239">
        <v>480</v>
      </c>
      <c r="R32" s="250">
        <v>1067</v>
      </c>
      <c r="S32" s="252">
        <v>1607</v>
      </c>
      <c r="T32" s="252">
        <v>623</v>
      </c>
      <c r="U32" s="252">
        <v>601</v>
      </c>
      <c r="V32" s="253">
        <v>466</v>
      </c>
      <c r="W32" s="83">
        <v>0</v>
      </c>
      <c r="X32" s="84">
        <v>176</v>
      </c>
      <c r="Y32" s="85">
        <v>41</v>
      </c>
    </row>
    <row r="33" spans="1:28" x14ac:dyDescent="0.2">
      <c r="A33" s="39" t="s">
        <v>60</v>
      </c>
      <c r="B33" s="238">
        <v>659</v>
      </c>
      <c r="C33" s="240">
        <v>79</v>
      </c>
      <c r="D33" s="240">
        <v>1432</v>
      </c>
      <c r="E33" s="251">
        <v>35</v>
      </c>
      <c r="F33" s="252">
        <v>284</v>
      </c>
      <c r="G33" s="240">
        <v>135</v>
      </c>
      <c r="H33" s="252">
        <v>205</v>
      </c>
      <c r="I33" s="252">
        <v>280</v>
      </c>
      <c r="J33" s="252">
        <v>239</v>
      </c>
      <c r="K33" s="252">
        <v>38</v>
      </c>
      <c r="L33" s="240">
        <v>102</v>
      </c>
      <c r="M33" s="252">
        <v>181</v>
      </c>
      <c r="N33" s="252">
        <v>146</v>
      </c>
      <c r="O33" s="239">
        <v>332</v>
      </c>
      <c r="P33" s="238">
        <v>48</v>
      </c>
      <c r="Q33" s="239">
        <v>53</v>
      </c>
      <c r="R33" s="250">
        <v>141</v>
      </c>
      <c r="S33" s="252">
        <v>196</v>
      </c>
      <c r="T33" s="252">
        <v>90</v>
      </c>
      <c r="U33" s="252">
        <v>87</v>
      </c>
      <c r="V33" s="253">
        <v>54</v>
      </c>
      <c r="W33" s="83">
        <v>0</v>
      </c>
      <c r="X33" s="84">
        <v>14</v>
      </c>
      <c r="Y33" s="85">
        <v>6</v>
      </c>
    </row>
    <row r="34" spans="1:28" x14ac:dyDescent="0.2">
      <c r="A34" s="39" t="s">
        <v>48</v>
      </c>
      <c r="B34" s="238">
        <v>8884</v>
      </c>
      <c r="C34" s="240">
        <v>1342</v>
      </c>
      <c r="D34" s="240">
        <v>20213</v>
      </c>
      <c r="E34" s="251">
        <v>656</v>
      </c>
      <c r="F34" s="240">
        <v>3790</v>
      </c>
      <c r="G34" s="252">
        <v>1878</v>
      </c>
      <c r="H34" s="252">
        <v>2560</v>
      </c>
      <c r="I34" s="252">
        <v>3711</v>
      </c>
      <c r="J34" s="252">
        <v>3463</v>
      </c>
      <c r="K34" s="252">
        <v>444</v>
      </c>
      <c r="L34" s="240">
        <v>1266</v>
      </c>
      <c r="M34" s="252">
        <v>2474</v>
      </c>
      <c r="N34" s="252">
        <v>1936</v>
      </c>
      <c r="O34" s="239">
        <v>4474</v>
      </c>
      <c r="P34" s="238">
        <v>549</v>
      </c>
      <c r="Q34" s="239">
        <v>598</v>
      </c>
      <c r="R34" s="250">
        <v>1882</v>
      </c>
      <c r="S34" s="252">
        <v>2793</v>
      </c>
      <c r="T34" s="252">
        <v>1052</v>
      </c>
      <c r="U34" s="252">
        <v>1010</v>
      </c>
      <c r="V34" s="253">
        <v>872</v>
      </c>
      <c r="W34" s="83">
        <v>0</v>
      </c>
      <c r="X34" s="84">
        <v>316</v>
      </c>
      <c r="Y34" s="85">
        <v>43</v>
      </c>
    </row>
    <row r="35" spans="1:28" x14ac:dyDescent="0.2">
      <c r="A35" s="39" t="s">
        <v>50</v>
      </c>
      <c r="B35" s="250">
        <v>1177</v>
      </c>
      <c r="C35" s="240">
        <v>130</v>
      </c>
      <c r="D35" s="240">
        <v>2502</v>
      </c>
      <c r="E35" s="251">
        <v>70</v>
      </c>
      <c r="F35" s="252">
        <v>452</v>
      </c>
      <c r="G35" s="252">
        <v>272</v>
      </c>
      <c r="H35" s="252">
        <v>383</v>
      </c>
      <c r="I35" s="252">
        <v>508</v>
      </c>
      <c r="J35" s="252">
        <v>396</v>
      </c>
      <c r="K35" s="252">
        <v>99</v>
      </c>
      <c r="L35" s="252">
        <v>174</v>
      </c>
      <c r="M35" s="252">
        <v>303</v>
      </c>
      <c r="N35" s="252">
        <v>239</v>
      </c>
      <c r="O35" s="253">
        <v>635</v>
      </c>
      <c r="P35" s="250">
        <v>121</v>
      </c>
      <c r="Q35" s="239">
        <v>131</v>
      </c>
      <c r="R35" s="250">
        <v>296</v>
      </c>
      <c r="S35" s="252">
        <v>435</v>
      </c>
      <c r="T35" s="252">
        <v>163</v>
      </c>
      <c r="U35" s="252">
        <v>150</v>
      </c>
      <c r="V35" s="253">
        <v>146</v>
      </c>
      <c r="W35" s="83">
        <v>0</v>
      </c>
      <c r="X35" s="84">
        <v>28</v>
      </c>
      <c r="Y35" s="85">
        <v>7</v>
      </c>
    </row>
    <row r="36" spans="1:28" x14ac:dyDescent="0.2">
      <c r="A36" s="39" t="s">
        <v>61</v>
      </c>
      <c r="B36" s="238">
        <v>10321</v>
      </c>
      <c r="C36" s="240">
        <v>1437</v>
      </c>
      <c r="D36" s="240">
        <v>22408</v>
      </c>
      <c r="E36" s="251">
        <v>652</v>
      </c>
      <c r="F36" s="240">
        <v>4086</v>
      </c>
      <c r="G36" s="252">
        <v>2393</v>
      </c>
      <c r="H36" s="240">
        <v>3190</v>
      </c>
      <c r="I36" s="252">
        <v>4775</v>
      </c>
      <c r="J36" s="240">
        <v>3923</v>
      </c>
      <c r="K36" s="240">
        <v>497</v>
      </c>
      <c r="L36" s="252">
        <v>1126</v>
      </c>
      <c r="M36" s="240">
        <v>2410</v>
      </c>
      <c r="N36" s="252">
        <v>2125</v>
      </c>
      <c r="O36" s="239">
        <v>5786</v>
      </c>
      <c r="P36" s="238">
        <v>598</v>
      </c>
      <c r="Q36" s="239">
        <v>652</v>
      </c>
      <c r="R36" s="250">
        <v>2443</v>
      </c>
      <c r="S36" s="252">
        <v>3448</v>
      </c>
      <c r="T36" s="252">
        <v>1422</v>
      </c>
      <c r="U36" s="252">
        <v>1385</v>
      </c>
      <c r="V36" s="253">
        <v>1058</v>
      </c>
      <c r="W36" s="83">
        <v>0</v>
      </c>
      <c r="X36" s="84">
        <v>354</v>
      </c>
      <c r="Y36" s="85">
        <v>41</v>
      </c>
    </row>
    <row r="37" spans="1:28" ht="23.25" thickBot="1" x14ac:dyDescent="0.25">
      <c r="A37" s="349" t="s">
        <v>170</v>
      </c>
      <c r="B37" s="250">
        <v>164</v>
      </c>
      <c r="C37" s="240">
        <v>31</v>
      </c>
      <c r="D37" s="240">
        <v>410</v>
      </c>
      <c r="E37" s="251">
        <v>16</v>
      </c>
      <c r="F37" s="252">
        <v>98</v>
      </c>
      <c r="G37" s="252">
        <v>26</v>
      </c>
      <c r="H37" s="252">
        <v>24</v>
      </c>
      <c r="I37" s="252">
        <v>63</v>
      </c>
      <c r="J37" s="252">
        <v>80</v>
      </c>
      <c r="K37" s="252" t="s">
        <v>311</v>
      </c>
      <c r="L37" s="252">
        <v>17</v>
      </c>
      <c r="M37" s="252">
        <v>56</v>
      </c>
      <c r="N37" s="252">
        <v>42</v>
      </c>
      <c r="O37" s="253">
        <v>66</v>
      </c>
      <c r="P37" s="250" t="s">
        <v>311</v>
      </c>
      <c r="Q37" s="239" t="s">
        <v>311</v>
      </c>
      <c r="R37" s="355">
        <v>15</v>
      </c>
      <c r="S37" s="356">
        <v>19</v>
      </c>
      <c r="T37" s="356">
        <v>9</v>
      </c>
      <c r="U37" s="356">
        <v>6</v>
      </c>
      <c r="V37" s="357">
        <v>9</v>
      </c>
      <c r="W37" s="352">
        <v>0</v>
      </c>
      <c r="X37" s="353">
        <v>0</v>
      </c>
      <c r="Y37" s="354">
        <v>0</v>
      </c>
      <c r="Z37" s="107"/>
      <c r="AA37" s="107"/>
    </row>
    <row r="38" spans="1:28" s="15" customFormat="1" ht="14.25" thickTop="1" thickBot="1" x14ac:dyDescent="0.25">
      <c r="A38" s="350" t="s">
        <v>66</v>
      </c>
      <c r="B38" s="344">
        <v>101217</v>
      </c>
      <c r="C38" s="344">
        <v>16166</v>
      </c>
      <c r="D38" s="344">
        <v>230164</v>
      </c>
      <c r="E38" s="344">
        <v>7307</v>
      </c>
      <c r="F38" s="344">
        <v>42406</v>
      </c>
      <c r="G38" s="344">
        <v>22671</v>
      </c>
      <c r="H38" s="344">
        <v>28833</v>
      </c>
      <c r="I38" s="344">
        <v>44670</v>
      </c>
      <c r="J38" s="344">
        <v>40434</v>
      </c>
      <c r="K38" s="344">
        <v>4190</v>
      </c>
      <c r="L38" s="344">
        <v>11923</v>
      </c>
      <c r="M38" s="344">
        <v>25184</v>
      </c>
      <c r="N38" s="344">
        <v>21468</v>
      </c>
      <c r="O38" s="344">
        <v>54565</v>
      </c>
      <c r="P38" s="344">
        <v>5814</v>
      </c>
      <c r="Q38" s="344">
        <v>6405</v>
      </c>
      <c r="R38" s="351">
        <v>20611</v>
      </c>
      <c r="S38" s="351">
        <v>29872</v>
      </c>
      <c r="T38" s="351">
        <v>11774</v>
      </c>
      <c r="U38" s="351">
        <v>11681</v>
      </c>
      <c r="V38" s="351">
        <v>8930</v>
      </c>
      <c r="W38" s="351">
        <v>0</v>
      </c>
      <c r="X38" s="351">
        <v>3061</v>
      </c>
      <c r="Y38" s="351">
        <v>513</v>
      </c>
    </row>
    <row r="39" spans="1:28" s="15" customFormat="1" ht="4.5" customHeight="1" thickTop="1" x14ac:dyDescent="0.2">
      <c r="A39" s="101"/>
      <c r="B39" s="102"/>
      <c r="C39" s="102"/>
      <c r="D39" s="102"/>
      <c r="E39" s="102"/>
      <c r="F39" s="102"/>
      <c r="G39" s="102"/>
      <c r="H39" s="102"/>
      <c r="I39" s="102"/>
      <c r="J39" s="102"/>
      <c r="K39" s="102"/>
      <c r="L39" s="102"/>
      <c r="M39" s="102"/>
      <c r="N39" s="102"/>
      <c r="O39" s="102"/>
      <c r="P39" s="102"/>
      <c r="Q39" s="102"/>
      <c r="R39" s="102"/>
      <c r="S39" s="102"/>
      <c r="T39" s="102"/>
      <c r="U39" s="102"/>
      <c r="V39" s="102"/>
      <c r="W39" s="106"/>
      <c r="X39" s="106"/>
      <c r="Y39" s="106"/>
    </row>
    <row r="40" spans="1:28" ht="27" x14ac:dyDescent="0.2">
      <c r="A40" s="2" t="str">
        <f>ALLOC!A42</f>
        <v>Sources : FR6 de septembre 2019 - CAF de La Réunion</v>
      </c>
      <c r="B40" s="162" t="s">
        <v>285</v>
      </c>
      <c r="C40" s="165"/>
      <c r="D40" s="165"/>
      <c r="E40" s="163"/>
      <c r="F40" s="163"/>
      <c r="G40" s="165"/>
      <c r="H40" s="170"/>
      <c r="I40" s="165"/>
      <c r="J40" s="165"/>
      <c r="K40" s="165"/>
      <c r="L40" s="165"/>
      <c r="M40" s="165"/>
      <c r="N40" s="107"/>
      <c r="P40" s="162" t="s">
        <v>255</v>
      </c>
      <c r="Q40" s="164"/>
      <c r="R40" s="164"/>
      <c r="S40" s="164"/>
      <c r="T40" s="164"/>
      <c r="U40" s="165"/>
      <c r="V40" s="165"/>
      <c r="W40" s="165"/>
      <c r="X40" s="165"/>
      <c r="Y40" s="165"/>
      <c r="Z40" s="165"/>
      <c r="AA40" s="165"/>
      <c r="AB40" s="165"/>
    </row>
    <row r="41" spans="1:28" s="8" customFormat="1" ht="11.25" customHeight="1" x14ac:dyDescent="0.2">
      <c r="B41" s="477" t="s">
        <v>258</v>
      </c>
      <c r="C41" s="523"/>
      <c r="D41" s="523"/>
      <c r="E41" s="523"/>
      <c r="F41" s="523"/>
      <c r="G41" s="523"/>
      <c r="H41" s="523"/>
      <c r="I41" s="523"/>
      <c r="J41" s="523"/>
      <c r="K41" s="523"/>
      <c r="L41" s="523"/>
      <c r="M41" s="523"/>
      <c r="N41" s="108"/>
      <c r="P41" s="477" t="s">
        <v>260</v>
      </c>
      <c r="Q41" s="477"/>
      <c r="R41" s="477"/>
      <c r="S41" s="477"/>
      <c r="T41" s="477"/>
      <c r="U41" s="477"/>
      <c r="V41" s="477"/>
      <c r="W41" s="477"/>
      <c r="X41" s="477"/>
      <c r="Y41" s="477"/>
      <c r="Z41" s="477"/>
      <c r="AA41" s="477"/>
      <c r="AB41" s="477"/>
    </row>
    <row r="42" spans="1:28" s="8" customFormat="1" ht="20.25" customHeight="1" x14ac:dyDescent="0.2">
      <c r="B42" s="523"/>
      <c r="C42" s="523"/>
      <c r="D42" s="523"/>
      <c r="E42" s="523"/>
      <c r="F42" s="523"/>
      <c r="G42" s="523"/>
      <c r="H42" s="523"/>
      <c r="I42" s="523"/>
      <c r="J42" s="523"/>
      <c r="K42" s="523"/>
      <c r="L42" s="523"/>
      <c r="M42" s="523"/>
      <c r="N42" s="108"/>
      <c r="P42" s="477"/>
      <c r="Q42" s="477"/>
      <c r="R42" s="477"/>
      <c r="S42" s="477"/>
      <c r="T42" s="477"/>
      <c r="U42" s="477"/>
      <c r="V42" s="477"/>
      <c r="W42" s="477"/>
      <c r="X42" s="477"/>
      <c r="Y42" s="477"/>
      <c r="Z42" s="477"/>
      <c r="AA42" s="477"/>
      <c r="AB42" s="477"/>
    </row>
    <row r="43" spans="1:28" s="8" customFormat="1" x14ac:dyDescent="0.2">
      <c r="B43" s="523"/>
      <c r="C43" s="523"/>
      <c r="D43" s="523"/>
      <c r="E43" s="523"/>
      <c r="F43" s="523"/>
      <c r="G43" s="523"/>
      <c r="H43" s="523"/>
      <c r="I43" s="523"/>
      <c r="J43" s="523"/>
      <c r="K43" s="523"/>
      <c r="L43" s="523"/>
      <c r="M43" s="523"/>
      <c r="N43" s="108"/>
      <c r="P43" s="164"/>
      <c r="Q43" s="164"/>
      <c r="R43" s="164"/>
      <c r="S43" s="164"/>
      <c r="T43" s="164"/>
      <c r="U43" s="164"/>
      <c r="V43" s="164"/>
      <c r="W43" s="164"/>
      <c r="X43" s="164"/>
      <c r="Y43" s="164"/>
      <c r="Z43" s="164"/>
      <c r="AA43" s="164"/>
      <c r="AB43" s="164"/>
    </row>
    <row r="44" spans="1:28" s="8" customFormat="1" ht="11.25" customHeight="1" x14ac:dyDescent="0.2">
      <c r="P44" s="477" t="s">
        <v>261</v>
      </c>
      <c r="Q44" s="477"/>
      <c r="R44" s="477"/>
      <c r="S44" s="477"/>
      <c r="T44" s="477"/>
      <c r="U44" s="477"/>
      <c r="V44" s="477"/>
      <c r="W44" s="477"/>
      <c r="X44" s="477"/>
      <c r="Y44" s="477"/>
      <c r="Z44" s="477"/>
      <c r="AA44" s="477"/>
      <c r="AB44" s="477"/>
    </row>
    <row r="45" spans="1:28" s="8" customFormat="1" ht="11.25" x14ac:dyDescent="0.2">
      <c r="P45" s="477"/>
      <c r="Q45" s="477"/>
      <c r="R45" s="477"/>
      <c r="S45" s="477"/>
      <c r="T45" s="477"/>
      <c r="U45" s="477"/>
      <c r="V45" s="477"/>
      <c r="W45" s="477"/>
      <c r="X45" s="477"/>
      <c r="Y45" s="477"/>
      <c r="Z45" s="477"/>
      <c r="AA45" s="477"/>
      <c r="AB45" s="477"/>
    </row>
    <row r="46" spans="1:28" s="8" customFormat="1" ht="11.25" x14ac:dyDescent="0.2">
      <c r="B46" s="12"/>
      <c r="C46" s="19"/>
      <c r="D46" s="19"/>
      <c r="E46" s="19"/>
      <c r="F46" s="19"/>
      <c r="G46" s="19"/>
      <c r="H46" s="19"/>
      <c r="I46" s="19"/>
      <c r="J46" s="19"/>
      <c r="K46" s="19"/>
      <c r="L46" s="19"/>
      <c r="M46" s="19"/>
      <c r="N46" s="19"/>
      <c r="P46" s="177" t="s">
        <v>262</v>
      </c>
      <c r="Q46" s="164"/>
      <c r="R46" s="164"/>
      <c r="S46" s="164"/>
      <c r="T46" s="164"/>
      <c r="U46" s="164"/>
      <c r="V46" s="164"/>
      <c r="W46" s="164"/>
      <c r="X46" s="164"/>
      <c r="Y46" s="164"/>
      <c r="Z46" s="164"/>
      <c r="AA46" s="164"/>
      <c r="AB46" s="164"/>
    </row>
    <row r="47" spans="1:28" s="8" customFormat="1" ht="11.25" x14ac:dyDescent="0.2">
      <c r="B47" s="18"/>
      <c r="C47" s="19"/>
      <c r="D47" s="19"/>
      <c r="E47" s="19"/>
      <c r="F47" s="19"/>
      <c r="G47" s="19"/>
      <c r="H47" s="19"/>
      <c r="I47" s="19"/>
      <c r="J47" s="19"/>
      <c r="K47" s="19"/>
      <c r="L47" s="19"/>
      <c r="M47" s="19"/>
    </row>
    <row r="48" spans="1:28" s="8" customFormat="1" ht="11.25" x14ac:dyDescent="0.2">
      <c r="B48" s="18"/>
      <c r="C48" s="19"/>
      <c r="D48" s="19"/>
      <c r="E48" s="19"/>
      <c r="F48" s="19"/>
      <c r="G48" s="19"/>
      <c r="H48" s="19"/>
      <c r="I48" s="20"/>
      <c r="J48" s="19"/>
      <c r="K48" s="19"/>
      <c r="L48" s="19"/>
      <c r="M48" s="19"/>
      <c r="N48" s="22"/>
      <c r="O48" s="14"/>
      <c r="P48" s="22"/>
    </row>
    <row r="49" spans="2:28" s="8" customFormat="1" ht="20.25" customHeight="1" x14ac:dyDescent="0.2">
      <c r="B49" s="18"/>
      <c r="C49" s="19"/>
      <c r="D49" s="19"/>
      <c r="E49" s="19"/>
      <c r="F49" s="19"/>
      <c r="G49" s="19"/>
      <c r="H49" s="19"/>
      <c r="I49" s="19"/>
      <c r="J49" s="19"/>
      <c r="K49" s="19"/>
      <c r="L49" s="19"/>
      <c r="M49" s="19"/>
      <c r="N49" s="14"/>
      <c r="P49" s="14"/>
    </row>
    <row r="50" spans="2:28" s="8" customFormat="1" ht="11.25" x14ac:dyDescent="0.2">
      <c r="B50" s="18"/>
      <c r="C50" s="19"/>
      <c r="D50" s="19"/>
      <c r="E50" s="19"/>
      <c r="F50" s="19"/>
      <c r="G50" s="19"/>
      <c r="H50" s="19"/>
      <c r="I50" s="19"/>
      <c r="J50" s="19"/>
      <c r="K50" s="19"/>
      <c r="L50" s="19"/>
      <c r="M50" s="19"/>
    </row>
    <row r="51" spans="2:28" s="8" customFormat="1" ht="19.5" customHeight="1" x14ac:dyDescent="0.2">
      <c r="B51" s="14"/>
      <c r="C51" s="14"/>
      <c r="D51" s="14"/>
      <c r="E51" s="14"/>
      <c r="F51" s="14"/>
      <c r="G51" s="14"/>
      <c r="H51" s="14"/>
      <c r="I51" s="14"/>
      <c r="J51" s="14"/>
      <c r="K51" s="14"/>
      <c r="L51" s="14"/>
      <c r="M51" s="14"/>
      <c r="N51" s="14"/>
      <c r="O51" s="22"/>
    </row>
    <row r="52" spans="2:28" s="8" customFormat="1" ht="11.25" x14ac:dyDescent="0.2">
      <c r="B52" s="21"/>
      <c r="C52" s="22"/>
      <c r="D52" s="22"/>
      <c r="E52" s="22"/>
      <c r="F52" s="22"/>
      <c r="G52" s="22"/>
      <c r="H52" s="22"/>
      <c r="I52" s="22"/>
      <c r="J52" s="22"/>
      <c r="K52" s="22"/>
      <c r="L52" s="22"/>
      <c r="M52" s="22"/>
      <c r="N52" s="22"/>
      <c r="O52" s="14"/>
      <c r="P52" s="22"/>
    </row>
    <row r="53" spans="2:28" s="8" customFormat="1" ht="22.5" customHeight="1" x14ac:dyDescent="0.2">
      <c r="B53" s="14"/>
      <c r="C53" s="14"/>
      <c r="D53" s="14"/>
      <c r="E53" s="14"/>
      <c r="F53" s="14"/>
      <c r="G53" s="14"/>
      <c r="H53" s="14"/>
      <c r="I53" s="14"/>
      <c r="J53" s="14"/>
      <c r="K53" s="14"/>
      <c r="L53" s="14"/>
      <c r="M53" s="14"/>
      <c r="N53" s="14"/>
      <c r="P53" s="14"/>
    </row>
    <row r="54" spans="2:28" s="8" customFormat="1" x14ac:dyDescent="0.2">
      <c r="B54" s="21"/>
      <c r="C54" s="22"/>
      <c r="D54" s="22"/>
      <c r="E54" s="22"/>
      <c r="F54" s="22"/>
      <c r="G54" s="22"/>
      <c r="H54" s="22"/>
      <c r="I54" s="22"/>
      <c r="J54" s="22"/>
      <c r="K54" s="22"/>
      <c r="L54" s="22"/>
      <c r="M54" s="22"/>
      <c r="N54" s="22"/>
      <c r="O54" s="4"/>
    </row>
    <row r="55" spans="2:28" s="8" customFormat="1" ht="19.5" customHeight="1" x14ac:dyDescent="0.2">
      <c r="B55" s="14"/>
      <c r="C55" s="14"/>
      <c r="D55" s="14"/>
      <c r="E55" s="14"/>
      <c r="F55" s="14"/>
      <c r="G55" s="14"/>
      <c r="H55" s="14"/>
      <c r="I55" s="14"/>
      <c r="J55" s="14"/>
      <c r="K55" s="14"/>
      <c r="L55" s="14"/>
      <c r="M55" s="14"/>
      <c r="N55" s="14"/>
      <c r="O55" s="4"/>
      <c r="P55" s="4"/>
      <c r="Q55" s="4"/>
      <c r="R55" s="4"/>
      <c r="S55" s="4"/>
      <c r="T55" s="4"/>
      <c r="U55" s="4"/>
      <c r="V55" s="4"/>
      <c r="W55" s="4"/>
      <c r="X55" s="4"/>
      <c r="Y55" s="4"/>
      <c r="Z55" s="4"/>
      <c r="AA55" s="4"/>
    </row>
    <row r="56" spans="2:28" s="8" customFormat="1" x14ac:dyDescent="0.2">
      <c r="B56" s="21"/>
      <c r="C56" s="22"/>
      <c r="D56" s="22"/>
      <c r="E56" s="22"/>
      <c r="F56" s="22"/>
      <c r="G56" s="22"/>
      <c r="H56" s="22"/>
      <c r="I56" s="22"/>
      <c r="J56" s="22"/>
      <c r="K56" s="22"/>
      <c r="L56" s="22"/>
      <c r="M56" s="22"/>
      <c r="O56" s="4"/>
      <c r="P56" s="4"/>
      <c r="Q56" s="4"/>
      <c r="R56" s="4"/>
      <c r="S56" s="4"/>
      <c r="T56" s="4"/>
      <c r="U56" s="4"/>
      <c r="V56" s="4"/>
      <c r="W56" s="4"/>
      <c r="X56" s="4"/>
      <c r="Y56" s="4"/>
      <c r="Z56" s="4"/>
      <c r="AA56" s="4"/>
      <c r="AB56" s="4"/>
    </row>
    <row r="57" spans="2:28" x14ac:dyDescent="0.2">
      <c r="B57" s="14"/>
      <c r="C57" s="14"/>
      <c r="D57" s="14"/>
      <c r="E57" s="14"/>
      <c r="F57" s="14"/>
      <c r="G57" s="14"/>
      <c r="H57" s="14"/>
      <c r="I57" s="14"/>
      <c r="J57" s="14"/>
      <c r="K57" s="14"/>
      <c r="L57" s="14"/>
      <c r="M57" s="14"/>
    </row>
    <row r="58" spans="2:28" x14ac:dyDescent="0.2">
      <c r="B58" s="21"/>
      <c r="C58" s="22"/>
      <c r="D58" s="22"/>
      <c r="E58" s="22"/>
      <c r="F58" s="22"/>
      <c r="G58" s="22"/>
      <c r="H58" s="22"/>
      <c r="I58" s="22"/>
      <c r="J58" s="22"/>
      <c r="K58" s="22"/>
      <c r="L58" s="22"/>
      <c r="M58" s="22"/>
    </row>
    <row r="59" spans="2:28" x14ac:dyDescent="0.2">
      <c r="B59" s="14"/>
      <c r="C59" s="14"/>
      <c r="D59" s="14"/>
      <c r="E59" s="14"/>
      <c r="F59" s="14"/>
      <c r="G59" s="14"/>
      <c r="H59" s="14"/>
      <c r="I59" s="14"/>
      <c r="J59" s="14"/>
      <c r="K59" s="14"/>
      <c r="L59" s="14"/>
      <c r="M59" s="14"/>
    </row>
    <row r="60" spans="2:28" x14ac:dyDescent="0.2">
      <c r="B60" s="8"/>
      <c r="C60" s="8"/>
      <c r="D60" s="8"/>
      <c r="E60" s="8"/>
      <c r="F60" s="8"/>
      <c r="G60" s="8"/>
      <c r="H60" s="8"/>
      <c r="I60" s="8"/>
      <c r="J60" s="8"/>
      <c r="K60" s="8"/>
      <c r="L60" s="8"/>
      <c r="M60" s="8"/>
    </row>
  </sheetData>
  <mergeCells count="27">
    <mergeCell ref="A10:A12"/>
    <mergeCell ref="I11:L11"/>
    <mergeCell ref="M11:O11"/>
    <mergeCell ref="C11:C12"/>
    <mergeCell ref="B10:O10"/>
    <mergeCell ref="P44:AB45"/>
    <mergeCell ref="P41:AB42"/>
    <mergeCell ref="B11:B12"/>
    <mergeCell ref="D11:D12"/>
    <mergeCell ref="B41:M43"/>
    <mergeCell ref="Y11:Y12"/>
    <mergeCell ref="X11:X12"/>
    <mergeCell ref="W11:W12"/>
    <mergeCell ref="Q11:Q12"/>
    <mergeCell ref="P11:P12"/>
    <mergeCell ref="E11:H11"/>
    <mergeCell ref="U11:V11"/>
    <mergeCell ref="R11:R12"/>
    <mergeCell ref="B3:O3"/>
    <mergeCell ref="T11:T12"/>
    <mergeCell ref="S11:S12"/>
    <mergeCell ref="R10:V10"/>
    <mergeCell ref="P10:Q10"/>
    <mergeCell ref="P3:AB3"/>
    <mergeCell ref="W10:Y10"/>
    <mergeCell ref="C5:N6"/>
    <mergeCell ref="Q5:AA6"/>
  </mergeCells>
  <phoneticPr fontId="9" type="noConversion"/>
  <conditionalFormatting sqref="B13:Y37">
    <cfRule type="cellIs" dxfId="4" priority="1" operator="lessThan">
      <formula>5</formula>
    </cfRule>
  </conditionalFormatting>
  <hyperlinks>
    <hyperlink ref="A8" location="Sommaire!A1" display="Sommaire"/>
  </hyperlinks>
  <pageMargins left="0.39370078740157483" right="0.39370078740157483" top="0.59055118110236227" bottom="0.59055118110236227" header="0.51181102362204722" footer="0.51181102362204722"/>
  <pageSetup paperSize="9" scale="39" orientation="landscape" r:id="rId1"/>
  <headerFooter alignWithMargins="0">
    <oddHeader>&amp;R&amp;"Arial,Italique"&amp;8Observatoire Statistiques et Etudes - CAF de la Réunion - Mai 2020</oddHeader>
    <oddFooter>&amp;R&amp;8&amp;P/&amp;N</oddFoot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3:AP61"/>
  <sheetViews>
    <sheetView showGridLines="0" zoomScale="90" zoomScaleNormal="90" zoomScaleSheetLayoutView="100" workbookViewId="0">
      <pane xSplit="1" topLeftCell="B1" activePane="topRight" state="frozen"/>
      <selection activeCell="R16" sqref="R16"/>
      <selection pane="topRight" activeCell="U38" sqref="U38"/>
    </sheetView>
  </sheetViews>
  <sheetFormatPr baseColWidth="10" defaultColWidth="11.42578125" defaultRowHeight="12.75" x14ac:dyDescent="0.2"/>
  <cols>
    <col min="1" max="1" width="16.85546875" style="4" bestFit="1" customWidth="1"/>
    <col min="2" max="2" width="13.140625" style="4" customWidth="1"/>
    <col min="3" max="3" width="11.42578125" style="4"/>
    <col min="4" max="6" width="9.5703125" style="4" customWidth="1"/>
    <col min="7" max="7" width="11.42578125" style="4" bestFit="1" customWidth="1"/>
    <col min="8" max="8" width="11.28515625" style="4" customWidth="1"/>
    <col min="9" max="9" width="10.7109375" style="4" customWidth="1"/>
    <col min="10" max="10" width="11.85546875" style="4" customWidth="1"/>
    <col min="11" max="11" width="12.42578125" style="4" customWidth="1"/>
    <col min="12" max="14" width="10.140625" style="4" customWidth="1"/>
    <col min="15" max="16384" width="11.42578125" style="4"/>
  </cols>
  <sheetData>
    <row r="3" spans="1:42" x14ac:dyDescent="0.2">
      <c r="B3" s="425" t="str">
        <f>ALLOC!B3</f>
        <v>LES ALLOCATAIRES DE LA CAF DE LA REUNION EN 2019</v>
      </c>
      <c r="C3" s="425"/>
      <c r="D3" s="425"/>
      <c r="E3" s="425"/>
      <c r="F3" s="425"/>
      <c r="G3" s="425"/>
      <c r="H3" s="425"/>
      <c r="I3" s="425"/>
      <c r="J3" s="425"/>
      <c r="K3" s="425"/>
      <c r="L3" s="425"/>
      <c r="M3" s="425"/>
      <c r="N3" s="425"/>
      <c r="O3" s="425"/>
      <c r="P3" s="425"/>
      <c r="Q3" s="425"/>
      <c r="R3" s="425"/>
      <c r="S3" s="425"/>
    </row>
    <row r="5" spans="1:42" x14ac:dyDescent="0.2">
      <c r="C5" s="424" t="s">
        <v>137</v>
      </c>
      <c r="D5" s="424"/>
      <c r="E5" s="424"/>
      <c r="F5" s="424"/>
      <c r="G5" s="424"/>
      <c r="H5" s="424"/>
      <c r="I5" s="424"/>
      <c r="J5" s="424"/>
      <c r="K5" s="424"/>
      <c r="L5" s="424"/>
      <c r="M5" s="424"/>
      <c r="N5" s="424"/>
      <c r="O5" s="424"/>
      <c r="P5" s="424"/>
      <c r="Q5" s="424"/>
      <c r="R5" s="424"/>
    </row>
    <row r="6" spans="1:42" s="107" customFormat="1" x14ac:dyDescent="0.2">
      <c r="C6" s="424"/>
      <c r="D6" s="424"/>
      <c r="E6" s="424"/>
      <c r="F6" s="424"/>
      <c r="G6" s="424"/>
      <c r="H6" s="424"/>
      <c r="I6" s="424"/>
      <c r="J6" s="424"/>
      <c r="K6" s="424"/>
      <c r="L6" s="424"/>
      <c r="M6" s="424"/>
      <c r="N6" s="424"/>
      <c r="O6" s="424"/>
      <c r="P6" s="424"/>
      <c r="Q6" s="424"/>
      <c r="R6" s="424"/>
    </row>
    <row r="7" spans="1:42" ht="19.149999999999999" customHeight="1" x14ac:dyDescent="0.2"/>
    <row r="8" spans="1:42" ht="21.6" customHeight="1" x14ac:dyDescent="0.2">
      <c r="A8" s="68" t="s">
        <v>169</v>
      </c>
      <c r="B8" s="9"/>
      <c r="C8" s="9"/>
      <c r="D8" s="9"/>
      <c r="E8" s="9"/>
      <c r="F8" s="9"/>
      <c r="G8" s="9"/>
      <c r="H8" s="9"/>
      <c r="I8" s="9"/>
      <c r="J8" s="9"/>
      <c r="K8" s="9"/>
      <c r="L8" s="9"/>
      <c r="M8" s="9"/>
      <c r="N8" s="9"/>
      <c r="O8" s="9"/>
      <c r="P8" s="9"/>
      <c r="Q8" s="9"/>
    </row>
    <row r="9" spans="1:42" s="310" customFormat="1" ht="21.6" customHeight="1" thickBot="1" x14ac:dyDescent="0.25">
      <c r="A9" s="222"/>
      <c r="B9" s="313"/>
      <c r="C9" s="313"/>
      <c r="D9" s="313"/>
      <c r="E9" s="313"/>
      <c r="F9" s="313"/>
      <c r="G9" s="313"/>
      <c r="H9" s="313"/>
      <c r="I9" s="313"/>
      <c r="J9" s="313"/>
      <c r="K9" s="313"/>
      <c r="L9" s="313"/>
      <c r="M9" s="313"/>
      <c r="N9" s="313"/>
      <c r="O9" s="313"/>
      <c r="P9" s="313"/>
      <c r="Q9" s="313"/>
    </row>
    <row r="10" spans="1:42" s="8" customFormat="1" ht="12.75" customHeight="1" thickTop="1" thickBot="1" x14ac:dyDescent="0.25">
      <c r="A10" s="568" t="s">
        <v>35</v>
      </c>
      <c r="B10" s="579" t="s">
        <v>175</v>
      </c>
      <c r="C10" s="580"/>
      <c r="D10" s="580"/>
      <c r="E10" s="580"/>
      <c r="F10" s="580"/>
      <c r="G10" s="580"/>
      <c r="H10" s="580"/>
      <c r="I10" s="580"/>
      <c r="J10" s="580"/>
      <c r="K10" s="580"/>
      <c r="L10" s="580"/>
      <c r="M10" s="580"/>
      <c r="N10" s="580"/>
      <c r="O10" s="580"/>
      <c r="P10" s="580"/>
      <c r="Q10" s="580"/>
      <c r="R10" s="580"/>
      <c r="S10" s="581"/>
    </row>
    <row r="11" spans="1:42" s="8" customFormat="1" ht="12.75" customHeight="1" thickTop="1" x14ac:dyDescent="0.2">
      <c r="A11" s="569"/>
      <c r="B11" s="440" t="s">
        <v>36</v>
      </c>
      <c r="C11" s="441" t="s">
        <v>87</v>
      </c>
      <c r="D11" s="485" t="s">
        <v>85</v>
      </c>
      <c r="E11" s="565"/>
      <c r="F11" s="565"/>
      <c r="G11" s="565"/>
      <c r="H11" s="565"/>
      <c r="I11" s="565"/>
      <c r="J11" s="486"/>
      <c r="K11" s="572" t="s">
        <v>37</v>
      </c>
      <c r="L11" s="573"/>
      <c r="M11" s="573"/>
      <c r="N11" s="573"/>
      <c r="O11" s="573"/>
      <c r="P11" s="573"/>
      <c r="Q11" s="573"/>
      <c r="R11" s="573"/>
      <c r="S11" s="574"/>
    </row>
    <row r="12" spans="1:42" s="8" customFormat="1" ht="15.75" customHeight="1" x14ac:dyDescent="0.2">
      <c r="A12" s="569"/>
      <c r="B12" s="442"/>
      <c r="C12" s="443"/>
      <c r="D12" s="575" t="s">
        <v>213</v>
      </c>
      <c r="E12" s="566" t="s">
        <v>268</v>
      </c>
      <c r="F12" s="566" t="s">
        <v>129</v>
      </c>
      <c r="G12" s="563" t="s">
        <v>134</v>
      </c>
      <c r="H12" s="563" t="s">
        <v>121</v>
      </c>
      <c r="I12" s="563" t="s">
        <v>135</v>
      </c>
      <c r="J12" s="571" t="s">
        <v>78</v>
      </c>
      <c r="K12" s="575" t="s">
        <v>38</v>
      </c>
      <c r="L12" s="563"/>
      <c r="M12" s="563" t="s">
        <v>39</v>
      </c>
      <c r="N12" s="563"/>
      <c r="O12" s="563"/>
      <c r="P12" s="563" t="s">
        <v>40</v>
      </c>
      <c r="Q12" s="563" t="s">
        <v>41</v>
      </c>
      <c r="R12" s="563"/>
      <c r="S12" s="571"/>
    </row>
    <row r="13" spans="1:42" s="8" customFormat="1" ht="28.5" customHeight="1" thickBot="1" x14ac:dyDescent="0.25">
      <c r="A13" s="570"/>
      <c r="B13" s="442"/>
      <c r="C13" s="576"/>
      <c r="D13" s="577"/>
      <c r="E13" s="567"/>
      <c r="F13" s="567"/>
      <c r="G13" s="564"/>
      <c r="H13" s="564"/>
      <c r="I13" s="564"/>
      <c r="J13" s="578"/>
      <c r="K13" s="277" t="s">
        <v>70</v>
      </c>
      <c r="L13" s="276" t="s">
        <v>69</v>
      </c>
      <c r="M13" s="276" t="s">
        <v>71</v>
      </c>
      <c r="N13" s="276" t="s">
        <v>72</v>
      </c>
      <c r="O13" s="276" t="s">
        <v>73</v>
      </c>
      <c r="P13" s="564"/>
      <c r="Q13" s="276" t="s">
        <v>71</v>
      </c>
      <c r="R13" s="276" t="s">
        <v>72</v>
      </c>
      <c r="S13" s="278" t="s">
        <v>73</v>
      </c>
    </row>
    <row r="14" spans="1:42" ht="13.5" thickTop="1" x14ac:dyDescent="0.2">
      <c r="A14" s="34" t="s">
        <v>42</v>
      </c>
      <c r="B14" s="238">
        <v>1867</v>
      </c>
      <c r="C14" s="236">
        <v>3835</v>
      </c>
      <c r="D14" s="264">
        <v>14</v>
      </c>
      <c r="E14" s="265">
        <v>100</v>
      </c>
      <c r="F14" s="238">
        <v>268</v>
      </c>
      <c r="G14" s="237">
        <v>475</v>
      </c>
      <c r="H14" s="237">
        <v>349</v>
      </c>
      <c r="I14" s="237">
        <v>431</v>
      </c>
      <c r="J14" s="236">
        <v>230</v>
      </c>
      <c r="K14" s="235">
        <v>624</v>
      </c>
      <c r="L14" s="237">
        <v>356</v>
      </c>
      <c r="M14" s="237">
        <v>263</v>
      </c>
      <c r="N14" s="237">
        <v>186</v>
      </c>
      <c r="O14" s="237">
        <v>130</v>
      </c>
      <c r="P14" s="237">
        <v>105</v>
      </c>
      <c r="Q14" s="237">
        <v>63</v>
      </c>
      <c r="R14" s="237">
        <v>68</v>
      </c>
      <c r="S14" s="236">
        <v>72</v>
      </c>
      <c r="AP14" s="57"/>
    </row>
    <row r="15" spans="1:42" x14ac:dyDescent="0.2">
      <c r="A15" s="35" t="s">
        <v>51</v>
      </c>
      <c r="B15" s="238">
        <v>773</v>
      </c>
      <c r="C15" s="239">
        <v>1859</v>
      </c>
      <c r="D15" s="265">
        <v>12</v>
      </c>
      <c r="E15" s="265">
        <v>49</v>
      </c>
      <c r="F15" s="238">
        <v>114</v>
      </c>
      <c r="G15" s="240">
        <v>213</v>
      </c>
      <c r="H15" s="240">
        <v>155</v>
      </c>
      <c r="I15" s="240">
        <v>146</v>
      </c>
      <c r="J15" s="239">
        <v>84</v>
      </c>
      <c r="K15" s="238">
        <v>223</v>
      </c>
      <c r="L15" s="240">
        <v>116</v>
      </c>
      <c r="M15" s="240">
        <v>104</v>
      </c>
      <c r="N15" s="240">
        <v>80</v>
      </c>
      <c r="O15" s="240">
        <v>72</v>
      </c>
      <c r="P15" s="240">
        <v>55</v>
      </c>
      <c r="Q15" s="240">
        <v>29</v>
      </c>
      <c r="R15" s="240">
        <v>40</v>
      </c>
      <c r="S15" s="239">
        <v>54</v>
      </c>
    </row>
    <row r="16" spans="1:42" x14ac:dyDescent="0.2">
      <c r="A16" s="35" t="s">
        <v>52</v>
      </c>
      <c r="B16" s="238">
        <v>1426</v>
      </c>
      <c r="C16" s="239">
        <v>2983</v>
      </c>
      <c r="D16" s="265">
        <v>10</v>
      </c>
      <c r="E16" s="265">
        <v>73</v>
      </c>
      <c r="F16" s="238">
        <v>205</v>
      </c>
      <c r="G16" s="240">
        <v>306</v>
      </c>
      <c r="H16" s="240">
        <v>283</v>
      </c>
      <c r="I16" s="240">
        <v>358</v>
      </c>
      <c r="J16" s="239">
        <v>191</v>
      </c>
      <c r="K16" s="238">
        <v>502</v>
      </c>
      <c r="L16" s="240">
        <v>217</v>
      </c>
      <c r="M16" s="240">
        <v>148</v>
      </c>
      <c r="N16" s="240">
        <v>98</v>
      </c>
      <c r="O16" s="240">
        <v>61</v>
      </c>
      <c r="P16" s="240">
        <v>147</v>
      </c>
      <c r="Q16" s="240">
        <v>104</v>
      </c>
      <c r="R16" s="240">
        <v>72</v>
      </c>
      <c r="S16" s="239">
        <v>77</v>
      </c>
    </row>
    <row r="17" spans="1:19" x14ac:dyDescent="0.2">
      <c r="A17" s="35" t="s">
        <v>53</v>
      </c>
      <c r="B17" s="238">
        <v>9535</v>
      </c>
      <c r="C17" s="239">
        <v>22684</v>
      </c>
      <c r="D17" s="265">
        <v>106</v>
      </c>
      <c r="E17" s="265">
        <v>571</v>
      </c>
      <c r="F17" s="238">
        <v>1333</v>
      </c>
      <c r="G17" s="240">
        <v>2328</v>
      </c>
      <c r="H17" s="240">
        <v>1966</v>
      </c>
      <c r="I17" s="240">
        <v>2090</v>
      </c>
      <c r="J17" s="239">
        <v>1141</v>
      </c>
      <c r="K17" s="238">
        <v>2732</v>
      </c>
      <c r="L17" s="240">
        <v>1726</v>
      </c>
      <c r="M17" s="240">
        <v>1222</v>
      </c>
      <c r="N17" s="240">
        <v>944</v>
      </c>
      <c r="O17" s="240">
        <v>1109</v>
      </c>
      <c r="P17" s="240">
        <v>636</v>
      </c>
      <c r="Q17" s="240">
        <v>391</v>
      </c>
      <c r="R17" s="240">
        <v>349</v>
      </c>
      <c r="S17" s="239">
        <v>426</v>
      </c>
    </row>
    <row r="18" spans="1:19" x14ac:dyDescent="0.2">
      <c r="A18" s="35" t="s">
        <v>54</v>
      </c>
      <c r="B18" s="238">
        <v>7267</v>
      </c>
      <c r="C18" s="239">
        <v>16424</v>
      </c>
      <c r="D18" s="265">
        <v>91</v>
      </c>
      <c r="E18" s="265">
        <v>496</v>
      </c>
      <c r="F18" s="238">
        <v>1100</v>
      </c>
      <c r="G18" s="240">
        <v>1672</v>
      </c>
      <c r="H18" s="240">
        <v>1385</v>
      </c>
      <c r="I18" s="240">
        <v>1645</v>
      </c>
      <c r="J18" s="239">
        <v>878</v>
      </c>
      <c r="K18" s="238">
        <v>2316</v>
      </c>
      <c r="L18" s="240">
        <v>1333</v>
      </c>
      <c r="M18" s="240">
        <v>913</v>
      </c>
      <c r="N18" s="240">
        <v>683</v>
      </c>
      <c r="O18" s="240">
        <v>839</v>
      </c>
      <c r="P18" s="240">
        <v>420</v>
      </c>
      <c r="Q18" s="240">
        <v>250</v>
      </c>
      <c r="R18" s="240">
        <v>225</v>
      </c>
      <c r="S18" s="239">
        <v>288</v>
      </c>
    </row>
    <row r="19" spans="1:19" x14ac:dyDescent="0.2">
      <c r="A19" s="35" t="s">
        <v>63</v>
      </c>
      <c r="B19" s="238">
        <v>1208</v>
      </c>
      <c r="C19" s="239">
        <v>2603</v>
      </c>
      <c r="D19" s="265">
        <v>18</v>
      </c>
      <c r="E19" s="265">
        <v>63</v>
      </c>
      <c r="F19" s="238">
        <v>165</v>
      </c>
      <c r="G19" s="240">
        <v>277</v>
      </c>
      <c r="H19" s="240">
        <v>243</v>
      </c>
      <c r="I19" s="240">
        <v>283</v>
      </c>
      <c r="J19" s="239">
        <v>159</v>
      </c>
      <c r="K19" s="238">
        <v>387</v>
      </c>
      <c r="L19" s="240">
        <v>204</v>
      </c>
      <c r="M19" s="240">
        <v>157</v>
      </c>
      <c r="N19" s="240">
        <v>102</v>
      </c>
      <c r="O19" s="240">
        <v>72</v>
      </c>
      <c r="P19" s="240">
        <v>96</v>
      </c>
      <c r="Q19" s="240">
        <v>82</v>
      </c>
      <c r="R19" s="240">
        <v>48</v>
      </c>
      <c r="S19" s="239">
        <v>60</v>
      </c>
    </row>
    <row r="20" spans="1:19" x14ac:dyDescent="0.2">
      <c r="A20" s="35" t="s">
        <v>55</v>
      </c>
      <c r="B20" s="238">
        <v>20188</v>
      </c>
      <c r="C20" s="239">
        <v>42768</v>
      </c>
      <c r="D20" s="265">
        <v>260</v>
      </c>
      <c r="E20" s="265">
        <v>1050</v>
      </c>
      <c r="F20" s="238">
        <v>2948</v>
      </c>
      <c r="G20" s="240">
        <v>4794</v>
      </c>
      <c r="H20" s="240">
        <v>4232</v>
      </c>
      <c r="I20" s="240">
        <v>4563</v>
      </c>
      <c r="J20" s="239">
        <v>2341</v>
      </c>
      <c r="K20" s="238">
        <v>6758</v>
      </c>
      <c r="L20" s="240">
        <v>4218</v>
      </c>
      <c r="M20" s="240">
        <v>2714</v>
      </c>
      <c r="N20" s="240">
        <v>1803</v>
      </c>
      <c r="O20" s="240">
        <v>1994</v>
      </c>
      <c r="P20" s="240">
        <v>970</v>
      </c>
      <c r="Q20" s="240">
        <v>566</v>
      </c>
      <c r="R20" s="240">
        <v>521</v>
      </c>
      <c r="S20" s="239">
        <v>644</v>
      </c>
    </row>
    <row r="21" spans="1:19" x14ac:dyDescent="0.2">
      <c r="A21" s="35" t="s">
        <v>62</v>
      </c>
      <c r="B21" s="238">
        <v>4129</v>
      </c>
      <c r="C21" s="239">
        <v>8964</v>
      </c>
      <c r="D21" s="265">
        <v>56</v>
      </c>
      <c r="E21" s="265">
        <v>249</v>
      </c>
      <c r="F21" s="238">
        <v>647</v>
      </c>
      <c r="G21" s="240">
        <v>1032</v>
      </c>
      <c r="H21" s="240">
        <v>855</v>
      </c>
      <c r="I21" s="240">
        <v>880</v>
      </c>
      <c r="J21" s="239">
        <v>410</v>
      </c>
      <c r="K21" s="238">
        <v>1293</v>
      </c>
      <c r="L21" s="240">
        <v>807</v>
      </c>
      <c r="M21" s="240">
        <v>578</v>
      </c>
      <c r="N21" s="240">
        <v>395</v>
      </c>
      <c r="O21" s="240">
        <v>420</v>
      </c>
      <c r="P21" s="240">
        <v>223</v>
      </c>
      <c r="Q21" s="240">
        <v>133</v>
      </c>
      <c r="R21" s="240">
        <v>139</v>
      </c>
      <c r="S21" s="239">
        <v>141</v>
      </c>
    </row>
    <row r="22" spans="1:19" x14ac:dyDescent="0.2">
      <c r="A22" s="35" t="s">
        <v>64</v>
      </c>
      <c r="B22" s="238">
        <v>3220</v>
      </c>
      <c r="C22" s="239">
        <v>6938</v>
      </c>
      <c r="D22" s="265">
        <v>31</v>
      </c>
      <c r="E22" s="265">
        <v>204</v>
      </c>
      <c r="F22" s="238">
        <v>462</v>
      </c>
      <c r="G22" s="240">
        <v>750</v>
      </c>
      <c r="H22" s="240">
        <v>679</v>
      </c>
      <c r="I22" s="240">
        <v>743</v>
      </c>
      <c r="J22" s="239">
        <v>351</v>
      </c>
      <c r="K22" s="238">
        <v>1011</v>
      </c>
      <c r="L22" s="240">
        <v>598</v>
      </c>
      <c r="M22" s="240">
        <v>447</v>
      </c>
      <c r="N22" s="240">
        <v>293</v>
      </c>
      <c r="O22" s="240">
        <v>284</v>
      </c>
      <c r="P22" s="240">
        <v>201</v>
      </c>
      <c r="Q22" s="240">
        <v>151</v>
      </c>
      <c r="R22" s="240">
        <v>114</v>
      </c>
      <c r="S22" s="239">
        <v>121</v>
      </c>
    </row>
    <row r="23" spans="1:19" x14ac:dyDescent="0.2">
      <c r="A23" s="35" t="s">
        <v>46</v>
      </c>
      <c r="B23" s="238">
        <v>3547</v>
      </c>
      <c r="C23" s="239">
        <v>7913</v>
      </c>
      <c r="D23" s="265">
        <v>50</v>
      </c>
      <c r="E23" s="265">
        <v>247</v>
      </c>
      <c r="F23" s="238">
        <v>583</v>
      </c>
      <c r="G23" s="240">
        <v>860</v>
      </c>
      <c r="H23" s="240">
        <v>739</v>
      </c>
      <c r="I23" s="240">
        <v>755</v>
      </c>
      <c r="J23" s="239">
        <v>313</v>
      </c>
      <c r="K23" s="238">
        <v>1033</v>
      </c>
      <c r="L23" s="240">
        <v>673</v>
      </c>
      <c r="M23" s="240">
        <v>539</v>
      </c>
      <c r="N23" s="240">
        <v>416</v>
      </c>
      <c r="O23" s="240">
        <v>382</v>
      </c>
      <c r="P23" s="240">
        <v>168</v>
      </c>
      <c r="Q23" s="240">
        <v>104</v>
      </c>
      <c r="R23" s="240">
        <v>104</v>
      </c>
      <c r="S23" s="239">
        <v>128</v>
      </c>
    </row>
    <row r="24" spans="1:19" x14ac:dyDescent="0.2">
      <c r="A24" s="35" t="s">
        <v>47</v>
      </c>
      <c r="B24" s="238">
        <v>6405</v>
      </c>
      <c r="C24" s="239">
        <v>13821</v>
      </c>
      <c r="D24" s="265">
        <v>61</v>
      </c>
      <c r="E24" s="265">
        <v>413</v>
      </c>
      <c r="F24" s="238">
        <v>835</v>
      </c>
      <c r="G24" s="240">
        <v>1430</v>
      </c>
      <c r="H24" s="240">
        <v>1345</v>
      </c>
      <c r="I24" s="240">
        <v>1564</v>
      </c>
      <c r="J24" s="239">
        <v>757</v>
      </c>
      <c r="K24" s="238">
        <v>2034</v>
      </c>
      <c r="L24" s="240">
        <v>1357</v>
      </c>
      <c r="M24" s="240">
        <v>908</v>
      </c>
      <c r="N24" s="240">
        <v>648</v>
      </c>
      <c r="O24" s="240">
        <v>643</v>
      </c>
      <c r="P24" s="240">
        <v>286</v>
      </c>
      <c r="Q24" s="240">
        <v>158</v>
      </c>
      <c r="R24" s="240">
        <v>163</v>
      </c>
      <c r="S24" s="239">
        <v>208</v>
      </c>
    </row>
    <row r="25" spans="1:19" x14ac:dyDescent="0.2">
      <c r="A25" s="35" t="s">
        <v>57</v>
      </c>
      <c r="B25" s="238">
        <v>5283</v>
      </c>
      <c r="C25" s="239">
        <v>10452</v>
      </c>
      <c r="D25" s="265">
        <v>51</v>
      </c>
      <c r="E25" s="265">
        <v>273</v>
      </c>
      <c r="F25" s="238">
        <v>712</v>
      </c>
      <c r="G25" s="240">
        <v>1189</v>
      </c>
      <c r="H25" s="240">
        <v>1162</v>
      </c>
      <c r="I25" s="240">
        <v>1287</v>
      </c>
      <c r="J25" s="239">
        <v>609</v>
      </c>
      <c r="K25" s="238">
        <v>1848</v>
      </c>
      <c r="L25" s="240">
        <v>977</v>
      </c>
      <c r="M25" s="240">
        <v>697</v>
      </c>
      <c r="N25" s="240">
        <v>449</v>
      </c>
      <c r="O25" s="240">
        <v>261</v>
      </c>
      <c r="P25" s="240">
        <v>407</v>
      </c>
      <c r="Q25" s="240">
        <v>251</v>
      </c>
      <c r="R25" s="240">
        <v>228</v>
      </c>
      <c r="S25" s="239">
        <v>165</v>
      </c>
    </row>
    <row r="26" spans="1:19" x14ac:dyDescent="0.2">
      <c r="A26" s="35" t="s">
        <v>59</v>
      </c>
      <c r="B26" s="238">
        <v>14226</v>
      </c>
      <c r="C26" s="239">
        <v>27852</v>
      </c>
      <c r="D26" s="265">
        <v>106</v>
      </c>
      <c r="E26" s="265">
        <v>680</v>
      </c>
      <c r="F26" s="238">
        <v>1849</v>
      </c>
      <c r="G26" s="240">
        <v>3164</v>
      </c>
      <c r="H26" s="240">
        <v>3225</v>
      </c>
      <c r="I26" s="240">
        <v>3504</v>
      </c>
      <c r="J26" s="239">
        <v>1698</v>
      </c>
      <c r="K26" s="238">
        <v>5290</v>
      </c>
      <c r="L26" s="240">
        <v>2712</v>
      </c>
      <c r="M26" s="240">
        <v>1846</v>
      </c>
      <c r="N26" s="240">
        <v>1143</v>
      </c>
      <c r="O26" s="240">
        <v>846</v>
      </c>
      <c r="P26" s="240">
        <v>919</v>
      </c>
      <c r="Q26" s="240">
        <v>560</v>
      </c>
      <c r="R26" s="240">
        <v>483</v>
      </c>
      <c r="S26" s="239">
        <v>427</v>
      </c>
    </row>
    <row r="27" spans="1:19" x14ac:dyDescent="0.2">
      <c r="A27" s="35" t="s">
        <v>65</v>
      </c>
      <c r="B27" s="238">
        <v>1059</v>
      </c>
      <c r="C27" s="239">
        <v>2095</v>
      </c>
      <c r="D27" s="265">
        <v>8</v>
      </c>
      <c r="E27" s="265">
        <v>48</v>
      </c>
      <c r="F27" s="238">
        <v>142</v>
      </c>
      <c r="G27" s="240">
        <v>269</v>
      </c>
      <c r="H27" s="240">
        <v>196</v>
      </c>
      <c r="I27" s="240">
        <v>278</v>
      </c>
      <c r="J27" s="239">
        <v>118</v>
      </c>
      <c r="K27" s="238">
        <v>389</v>
      </c>
      <c r="L27" s="240">
        <v>193</v>
      </c>
      <c r="M27" s="240">
        <v>140</v>
      </c>
      <c r="N27" s="240">
        <v>86</v>
      </c>
      <c r="O27" s="240">
        <v>55</v>
      </c>
      <c r="P27" s="240">
        <v>66</v>
      </c>
      <c r="Q27" s="240">
        <v>56</v>
      </c>
      <c r="R27" s="240">
        <v>41</v>
      </c>
      <c r="S27" s="239">
        <v>33</v>
      </c>
    </row>
    <row r="28" spans="1:19" x14ac:dyDescent="0.2">
      <c r="A28" s="35" t="s">
        <v>43</v>
      </c>
      <c r="B28" s="238">
        <v>974</v>
      </c>
      <c r="C28" s="239">
        <v>1921</v>
      </c>
      <c r="D28" s="265">
        <v>14</v>
      </c>
      <c r="E28" s="265">
        <v>49</v>
      </c>
      <c r="F28" s="238">
        <v>114</v>
      </c>
      <c r="G28" s="240">
        <v>210</v>
      </c>
      <c r="H28" s="240">
        <v>227</v>
      </c>
      <c r="I28" s="240">
        <v>248</v>
      </c>
      <c r="J28" s="239">
        <v>112</v>
      </c>
      <c r="K28" s="238">
        <v>376</v>
      </c>
      <c r="L28" s="240">
        <v>157</v>
      </c>
      <c r="M28" s="240">
        <v>109</v>
      </c>
      <c r="N28" s="240">
        <v>75</v>
      </c>
      <c r="O28" s="240">
        <v>35</v>
      </c>
      <c r="P28" s="240">
        <v>81</v>
      </c>
      <c r="Q28" s="240">
        <v>57</v>
      </c>
      <c r="R28" s="240">
        <v>48</v>
      </c>
      <c r="S28" s="239">
        <v>36</v>
      </c>
    </row>
    <row r="29" spans="1:19" x14ac:dyDescent="0.2">
      <c r="A29" s="35" t="s">
        <v>44</v>
      </c>
      <c r="B29" s="238">
        <v>664</v>
      </c>
      <c r="C29" s="239">
        <v>1352</v>
      </c>
      <c r="D29" s="265">
        <v>7</v>
      </c>
      <c r="E29" s="265">
        <v>38</v>
      </c>
      <c r="F29" s="238">
        <v>97</v>
      </c>
      <c r="G29" s="240">
        <v>159</v>
      </c>
      <c r="H29" s="240">
        <v>125</v>
      </c>
      <c r="I29" s="240">
        <v>143</v>
      </c>
      <c r="J29" s="239">
        <v>95</v>
      </c>
      <c r="K29" s="238">
        <v>199</v>
      </c>
      <c r="L29" s="240">
        <v>129</v>
      </c>
      <c r="M29" s="240">
        <v>88</v>
      </c>
      <c r="N29" s="240">
        <v>58</v>
      </c>
      <c r="O29" s="240">
        <v>37</v>
      </c>
      <c r="P29" s="240">
        <v>62</v>
      </c>
      <c r="Q29" s="240">
        <v>33</v>
      </c>
      <c r="R29" s="240">
        <v>32</v>
      </c>
      <c r="S29" s="239">
        <v>26</v>
      </c>
    </row>
    <row r="30" spans="1:19" x14ac:dyDescent="0.2">
      <c r="A30" s="35" t="s">
        <v>45</v>
      </c>
      <c r="B30" s="238">
        <v>1564</v>
      </c>
      <c r="C30" s="239">
        <v>2951</v>
      </c>
      <c r="D30" s="265">
        <v>7</v>
      </c>
      <c r="E30" s="265">
        <v>75</v>
      </c>
      <c r="F30" s="238">
        <v>198</v>
      </c>
      <c r="G30" s="240">
        <v>340</v>
      </c>
      <c r="H30" s="240">
        <v>356</v>
      </c>
      <c r="I30" s="240">
        <v>364</v>
      </c>
      <c r="J30" s="239">
        <v>224</v>
      </c>
      <c r="K30" s="238">
        <v>567</v>
      </c>
      <c r="L30" s="240">
        <v>332</v>
      </c>
      <c r="M30" s="240">
        <v>201</v>
      </c>
      <c r="N30" s="240">
        <v>104</v>
      </c>
      <c r="O30" s="240">
        <v>71</v>
      </c>
      <c r="P30" s="240">
        <v>109</v>
      </c>
      <c r="Q30" s="240">
        <v>70</v>
      </c>
      <c r="R30" s="240">
        <v>62</v>
      </c>
      <c r="S30" s="239">
        <v>48</v>
      </c>
    </row>
    <row r="31" spans="1:19" x14ac:dyDescent="0.2">
      <c r="A31" s="35" t="s">
        <v>49</v>
      </c>
      <c r="B31" s="238">
        <v>1191</v>
      </c>
      <c r="C31" s="239">
        <v>2285</v>
      </c>
      <c r="D31" s="265">
        <v>16</v>
      </c>
      <c r="E31" s="265">
        <v>66</v>
      </c>
      <c r="F31" s="238">
        <v>164</v>
      </c>
      <c r="G31" s="240">
        <v>258</v>
      </c>
      <c r="H31" s="240">
        <v>248</v>
      </c>
      <c r="I31" s="240">
        <v>297</v>
      </c>
      <c r="J31" s="239">
        <v>142</v>
      </c>
      <c r="K31" s="238">
        <v>396</v>
      </c>
      <c r="L31" s="240">
        <v>246</v>
      </c>
      <c r="M31" s="240">
        <v>177</v>
      </c>
      <c r="N31" s="240">
        <v>97</v>
      </c>
      <c r="O31" s="240">
        <v>68</v>
      </c>
      <c r="P31" s="240">
        <v>79</v>
      </c>
      <c r="Q31" s="240">
        <v>70</v>
      </c>
      <c r="R31" s="240">
        <v>39</v>
      </c>
      <c r="S31" s="239">
        <v>19</v>
      </c>
    </row>
    <row r="32" spans="1:19" x14ac:dyDescent="0.2">
      <c r="A32" s="35" t="s">
        <v>58</v>
      </c>
      <c r="B32" s="238">
        <v>9432</v>
      </c>
      <c r="C32" s="239">
        <v>21397</v>
      </c>
      <c r="D32" s="265">
        <v>154</v>
      </c>
      <c r="E32" s="265">
        <v>642</v>
      </c>
      <c r="F32" s="238">
        <v>1325</v>
      </c>
      <c r="G32" s="240">
        <v>2178</v>
      </c>
      <c r="H32" s="240">
        <v>2094</v>
      </c>
      <c r="I32" s="240">
        <v>1996</v>
      </c>
      <c r="J32" s="239">
        <v>1043</v>
      </c>
      <c r="K32" s="238">
        <v>2747</v>
      </c>
      <c r="L32" s="240">
        <v>1688</v>
      </c>
      <c r="M32" s="240">
        <v>1436</v>
      </c>
      <c r="N32" s="240">
        <v>950</v>
      </c>
      <c r="O32" s="240">
        <v>892</v>
      </c>
      <c r="P32" s="240">
        <v>589</v>
      </c>
      <c r="Q32" s="240">
        <v>406</v>
      </c>
      <c r="R32" s="240">
        <v>326</v>
      </c>
      <c r="S32" s="239">
        <v>398</v>
      </c>
    </row>
    <row r="33" spans="1:21" x14ac:dyDescent="0.2">
      <c r="A33" s="35" t="s">
        <v>56</v>
      </c>
      <c r="B33" s="238">
        <v>6218</v>
      </c>
      <c r="C33" s="239">
        <v>12897</v>
      </c>
      <c r="D33" s="265">
        <v>57</v>
      </c>
      <c r="E33" s="265">
        <v>320</v>
      </c>
      <c r="F33" s="238">
        <v>754</v>
      </c>
      <c r="G33" s="240">
        <v>1384</v>
      </c>
      <c r="H33" s="240">
        <v>1279</v>
      </c>
      <c r="I33" s="240">
        <v>1657</v>
      </c>
      <c r="J33" s="239">
        <v>767</v>
      </c>
      <c r="K33" s="238">
        <v>1979</v>
      </c>
      <c r="L33" s="240">
        <v>1136</v>
      </c>
      <c r="M33" s="240">
        <v>769</v>
      </c>
      <c r="N33" s="240">
        <v>499</v>
      </c>
      <c r="O33" s="240">
        <v>340</v>
      </c>
      <c r="P33" s="240">
        <v>586</v>
      </c>
      <c r="Q33" s="240">
        <v>363</v>
      </c>
      <c r="R33" s="240">
        <v>301</v>
      </c>
      <c r="S33" s="239">
        <v>245</v>
      </c>
    </row>
    <row r="34" spans="1:21" x14ac:dyDescent="0.2">
      <c r="A34" s="35" t="s">
        <v>60</v>
      </c>
      <c r="B34" s="238">
        <v>848</v>
      </c>
      <c r="C34" s="239">
        <v>1697</v>
      </c>
      <c r="D34" s="265">
        <v>5</v>
      </c>
      <c r="E34" s="265">
        <v>41</v>
      </c>
      <c r="F34" s="238">
        <v>114</v>
      </c>
      <c r="G34" s="240">
        <v>198</v>
      </c>
      <c r="H34" s="240">
        <v>156</v>
      </c>
      <c r="I34" s="240">
        <v>240</v>
      </c>
      <c r="J34" s="239">
        <v>94</v>
      </c>
      <c r="K34" s="238">
        <v>286</v>
      </c>
      <c r="L34" s="240">
        <v>146</v>
      </c>
      <c r="M34" s="240">
        <v>111</v>
      </c>
      <c r="N34" s="240">
        <v>73</v>
      </c>
      <c r="O34" s="240">
        <v>43</v>
      </c>
      <c r="P34" s="240">
        <v>77</v>
      </c>
      <c r="Q34" s="240">
        <v>50</v>
      </c>
      <c r="R34" s="240">
        <v>35</v>
      </c>
      <c r="S34" s="239">
        <v>27</v>
      </c>
    </row>
    <row r="35" spans="1:21" x14ac:dyDescent="0.2">
      <c r="A35" s="35" t="s">
        <v>48</v>
      </c>
      <c r="B35" s="238">
        <v>11300</v>
      </c>
      <c r="C35" s="239">
        <v>23866</v>
      </c>
      <c r="D35" s="265">
        <v>131</v>
      </c>
      <c r="E35" s="265">
        <v>671</v>
      </c>
      <c r="F35" s="238">
        <v>1606</v>
      </c>
      <c r="G35" s="240">
        <v>2634</v>
      </c>
      <c r="H35" s="240">
        <v>2242</v>
      </c>
      <c r="I35" s="240">
        <v>2756</v>
      </c>
      <c r="J35" s="239">
        <v>1260</v>
      </c>
      <c r="K35" s="238">
        <v>3446</v>
      </c>
      <c r="L35" s="240">
        <v>2138</v>
      </c>
      <c r="M35" s="240">
        <v>1646</v>
      </c>
      <c r="N35" s="240">
        <v>961</v>
      </c>
      <c r="O35" s="240">
        <v>788</v>
      </c>
      <c r="P35" s="240">
        <v>856</v>
      </c>
      <c r="Q35" s="240">
        <v>541</v>
      </c>
      <c r="R35" s="240">
        <v>473</v>
      </c>
      <c r="S35" s="239">
        <v>451</v>
      </c>
    </row>
    <row r="36" spans="1:21" x14ac:dyDescent="0.2">
      <c r="A36" s="35" t="s">
        <v>50</v>
      </c>
      <c r="B36" s="238">
        <v>1592</v>
      </c>
      <c r="C36" s="239">
        <v>3104</v>
      </c>
      <c r="D36" s="265">
        <v>17</v>
      </c>
      <c r="E36" s="265">
        <v>66</v>
      </c>
      <c r="F36" s="238">
        <v>177</v>
      </c>
      <c r="G36" s="240">
        <v>333</v>
      </c>
      <c r="H36" s="240">
        <v>336</v>
      </c>
      <c r="I36" s="240">
        <v>436</v>
      </c>
      <c r="J36" s="239">
        <v>227</v>
      </c>
      <c r="K36" s="238">
        <v>508</v>
      </c>
      <c r="L36" s="240">
        <v>325</v>
      </c>
      <c r="M36" s="240">
        <v>191</v>
      </c>
      <c r="N36" s="240">
        <v>127</v>
      </c>
      <c r="O36" s="240">
        <v>77</v>
      </c>
      <c r="P36" s="240">
        <v>161</v>
      </c>
      <c r="Q36" s="240">
        <v>101</v>
      </c>
      <c r="R36" s="240">
        <v>59</v>
      </c>
      <c r="S36" s="239">
        <v>43</v>
      </c>
    </row>
    <row r="37" spans="1:21" ht="13.5" thickBot="1" x14ac:dyDescent="0.25">
      <c r="A37" s="365" t="s">
        <v>61</v>
      </c>
      <c r="B37" s="316">
        <v>13347</v>
      </c>
      <c r="C37" s="317">
        <v>26880</v>
      </c>
      <c r="D37" s="319">
        <v>148</v>
      </c>
      <c r="E37" s="319">
        <v>658</v>
      </c>
      <c r="F37" s="316">
        <v>1723</v>
      </c>
      <c r="G37" s="318">
        <v>2953</v>
      </c>
      <c r="H37" s="318">
        <v>2929</v>
      </c>
      <c r="I37" s="318">
        <v>3316</v>
      </c>
      <c r="J37" s="317">
        <v>1620</v>
      </c>
      <c r="K37" s="316">
        <v>4503</v>
      </c>
      <c r="L37" s="318">
        <v>2788</v>
      </c>
      <c r="M37" s="318">
        <v>1806</v>
      </c>
      <c r="N37" s="318">
        <v>1135</v>
      </c>
      <c r="O37" s="318">
        <v>894</v>
      </c>
      <c r="P37" s="318">
        <v>872</v>
      </c>
      <c r="Q37" s="318">
        <v>499</v>
      </c>
      <c r="R37" s="318">
        <v>432</v>
      </c>
      <c r="S37" s="317">
        <v>418</v>
      </c>
    </row>
    <row r="38" spans="1:21" ht="24" thickTop="1" thickBot="1" x14ac:dyDescent="0.25">
      <c r="A38" s="36" t="s">
        <v>170</v>
      </c>
      <c r="B38" s="242">
        <v>180</v>
      </c>
      <c r="C38" s="233">
        <v>440</v>
      </c>
      <c r="D38" s="242">
        <v>3</v>
      </c>
      <c r="E38" s="244">
        <v>17</v>
      </c>
      <c r="F38" s="244">
        <v>47</v>
      </c>
      <c r="G38" s="244">
        <v>53</v>
      </c>
      <c r="H38" s="244">
        <v>28</v>
      </c>
      <c r="I38" s="244">
        <v>29</v>
      </c>
      <c r="J38" s="243">
        <v>3</v>
      </c>
      <c r="K38" s="242">
        <v>48</v>
      </c>
      <c r="L38" s="244">
        <v>23</v>
      </c>
      <c r="M38" s="244">
        <v>33</v>
      </c>
      <c r="N38" s="244">
        <v>23</v>
      </c>
      <c r="O38" s="244">
        <v>18</v>
      </c>
      <c r="P38" s="244">
        <v>13</v>
      </c>
      <c r="Q38" s="244">
        <v>3</v>
      </c>
      <c r="R38" s="244">
        <v>8</v>
      </c>
      <c r="S38" s="243">
        <v>11</v>
      </c>
    </row>
    <row r="39" spans="1:21" s="6" customFormat="1" ht="14.25" thickTop="1" thickBot="1" x14ac:dyDescent="0.25">
      <c r="A39" s="37" t="s">
        <v>66</v>
      </c>
      <c r="B39" s="76">
        <v>127443</v>
      </c>
      <c r="C39" s="77">
        <v>269981</v>
      </c>
      <c r="D39" s="231">
        <v>1433</v>
      </c>
      <c r="E39" s="114">
        <v>7159</v>
      </c>
      <c r="F39" s="114">
        <v>17682</v>
      </c>
      <c r="G39" s="114">
        <v>29459</v>
      </c>
      <c r="H39" s="114">
        <v>26834</v>
      </c>
      <c r="I39" s="114">
        <v>30009</v>
      </c>
      <c r="J39" s="77">
        <v>14867</v>
      </c>
      <c r="K39" s="76">
        <v>41495</v>
      </c>
      <c r="L39" s="78">
        <v>24595</v>
      </c>
      <c r="M39" s="78">
        <v>17243</v>
      </c>
      <c r="N39" s="78">
        <v>11428</v>
      </c>
      <c r="O39" s="78">
        <v>10431</v>
      </c>
      <c r="P39" s="78">
        <v>8184</v>
      </c>
      <c r="Q39" s="78">
        <v>5091</v>
      </c>
      <c r="R39" s="78">
        <v>4410</v>
      </c>
      <c r="S39" s="77">
        <v>4566</v>
      </c>
    </row>
    <row r="40" spans="1:21" s="63" customFormat="1" ht="9" customHeight="1" thickTop="1" x14ac:dyDescent="0.2">
      <c r="A40" s="101"/>
      <c r="B40" s="102"/>
      <c r="C40" s="102"/>
      <c r="D40" s="102"/>
      <c r="E40" s="102"/>
      <c r="F40" s="102"/>
      <c r="G40" s="102"/>
      <c r="H40" s="102"/>
      <c r="I40" s="102"/>
      <c r="J40" s="102"/>
      <c r="K40" s="102"/>
      <c r="L40" s="102"/>
      <c r="M40" s="102"/>
      <c r="N40" s="102"/>
      <c r="O40" s="102"/>
      <c r="P40" s="102"/>
      <c r="Q40" s="102"/>
      <c r="R40" s="102"/>
      <c r="S40" s="102"/>
    </row>
    <row r="41" spans="1:21" ht="27" x14ac:dyDescent="0.2">
      <c r="A41" s="2" t="str">
        <f>ALLOC!A42</f>
        <v>Sources : FR6 de septembre 2019 - CAF de La Réunion</v>
      </c>
      <c r="K41" s="165"/>
      <c r="L41" s="165"/>
      <c r="M41" s="165"/>
      <c r="P41" s="8"/>
      <c r="Q41" s="8"/>
      <c r="R41" s="8"/>
      <c r="S41" s="8"/>
      <c r="T41" s="8"/>
      <c r="U41" s="8"/>
    </row>
    <row r="42" spans="1:21" s="8" customFormat="1" ht="11.25" customHeight="1" x14ac:dyDescent="0.2">
      <c r="B42" s="162" t="s">
        <v>285</v>
      </c>
      <c r="C42" s="163" t="s">
        <v>287</v>
      </c>
      <c r="D42" s="165"/>
      <c r="E42" s="163"/>
      <c r="F42" s="163"/>
      <c r="G42" s="165"/>
      <c r="H42" s="170"/>
      <c r="I42" s="165"/>
      <c r="J42" s="165"/>
      <c r="K42" s="211"/>
      <c r="L42" s="211"/>
      <c r="M42" s="211"/>
    </row>
    <row r="43" spans="1:21" s="8" customFormat="1" ht="11.25" x14ac:dyDescent="0.2"/>
    <row r="44" spans="1:21" s="8" customFormat="1" ht="11.25" x14ac:dyDescent="0.2"/>
    <row r="45" spans="1:21" s="8" customFormat="1" ht="22.5" customHeight="1" x14ac:dyDescent="0.2"/>
    <row r="46" spans="1:21" s="8" customFormat="1" ht="11.25" x14ac:dyDescent="0.2"/>
    <row r="47" spans="1:21" s="8" customFormat="1" ht="11.25" x14ac:dyDescent="0.2"/>
    <row r="48" spans="1:21" s="8" customFormat="1" ht="11.25" x14ac:dyDescent="0.2"/>
    <row r="49" spans="2:2" s="8" customFormat="1" ht="11.25" x14ac:dyDescent="0.2"/>
    <row r="50" spans="2:2" s="8" customFormat="1" ht="11.25" x14ac:dyDescent="0.2"/>
    <row r="51" spans="2:2" s="8" customFormat="1" ht="22.5" customHeight="1" x14ac:dyDescent="0.2"/>
    <row r="52" spans="2:2" s="8" customFormat="1" ht="11.25" x14ac:dyDescent="0.2"/>
    <row r="53" spans="2:2" s="8" customFormat="1" ht="20.25" customHeight="1" x14ac:dyDescent="0.2"/>
    <row r="54" spans="2:2" s="8" customFormat="1" ht="11.25" x14ac:dyDescent="0.2"/>
    <row r="55" spans="2:2" s="8" customFormat="1" ht="19.5" customHeight="1" x14ac:dyDescent="0.2"/>
    <row r="56" spans="2:2" s="8" customFormat="1" ht="11.25" x14ac:dyDescent="0.2"/>
    <row r="57" spans="2:2" s="8" customFormat="1" ht="22.5" customHeight="1" x14ac:dyDescent="0.2"/>
    <row r="58" spans="2:2" s="8" customFormat="1" ht="11.25" x14ac:dyDescent="0.2"/>
    <row r="59" spans="2:2" s="8" customFormat="1" ht="19.5" customHeight="1" x14ac:dyDescent="0.2"/>
    <row r="60" spans="2:2" s="8" customFormat="1" ht="11.25" x14ac:dyDescent="0.2"/>
    <row r="61" spans="2:2" x14ac:dyDescent="0.2">
      <c r="B61" s="8"/>
    </row>
  </sheetData>
  <mergeCells count="19">
    <mergeCell ref="A10:A13"/>
    <mergeCell ref="B11:B13"/>
    <mergeCell ref="Q12:S12"/>
    <mergeCell ref="K11:S11"/>
    <mergeCell ref="K12:L12"/>
    <mergeCell ref="M12:O12"/>
    <mergeCell ref="C11:C13"/>
    <mergeCell ref="G12:G13"/>
    <mergeCell ref="F12:F13"/>
    <mergeCell ref="D12:D13"/>
    <mergeCell ref="P12:P13"/>
    <mergeCell ref="J12:J13"/>
    <mergeCell ref="B10:S10"/>
    <mergeCell ref="B3:S3"/>
    <mergeCell ref="I12:I13"/>
    <mergeCell ref="H12:H13"/>
    <mergeCell ref="D11:J11"/>
    <mergeCell ref="E12:E13"/>
    <mergeCell ref="C5:R6"/>
  </mergeCells>
  <phoneticPr fontId="9" type="noConversion"/>
  <hyperlinks>
    <hyperlink ref="A8" location="Sommaire!A1" display="Sommaire"/>
  </hyperlinks>
  <pageMargins left="0.39370078740157483" right="0.39370078740157483" top="0.59055118110236227" bottom="0.59055118110236227" header="0.51181102362204722" footer="0.51181102362204722"/>
  <pageSetup paperSize="9" scale="65" orientation="landscape" r:id="rId1"/>
  <headerFooter alignWithMargins="0">
    <oddHeader>&amp;R&amp;"Arial,Italique"&amp;8Observatoire Statistiques et Etudes - CAF de la Réunion - Mai 2020</oddHeader>
    <oddFooter>&amp;R&amp;8&amp;P/&amp;N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3:M64"/>
  <sheetViews>
    <sheetView showGridLines="0" zoomScale="90" zoomScaleNormal="90" zoomScaleSheetLayoutView="85" workbookViewId="0">
      <pane xSplit="1" topLeftCell="B1" activePane="topRight" state="frozen"/>
      <selection activeCell="R16" sqref="R16"/>
      <selection pane="topRight" activeCell="B42" sqref="B42"/>
    </sheetView>
  </sheetViews>
  <sheetFormatPr baseColWidth="10" defaultColWidth="11.42578125" defaultRowHeight="12.75" x14ac:dyDescent="0.2"/>
  <cols>
    <col min="1" max="1" width="24.28515625" style="107" customWidth="1"/>
    <col min="2" max="2" width="13.7109375" style="107" customWidth="1"/>
    <col min="3" max="3" width="12.42578125" style="107" customWidth="1"/>
    <col min="4" max="4" width="11" style="107" customWidth="1"/>
    <col min="5" max="5" width="12.42578125" style="107" customWidth="1"/>
    <col min="6" max="9" width="12.5703125" style="107" customWidth="1"/>
    <col min="10" max="10" width="14.7109375" style="107" customWidth="1"/>
    <col min="11" max="11" width="14.85546875" style="107" customWidth="1"/>
    <col min="12" max="12" width="12.85546875" style="107" customWidth="1"/>
    <col min="13" max="16384" width="11.42578125" style="107"/>
  </cols>
  <sheetData>
    <row r="3" spans="1:13" x14ac:dyDescent="0.2">
      <c r="B3" s="425" t="str">
        <f>ALLOC!B3</f>
        <v>LES ALLOCATAIRES DE LA CAF DE LA REUNION EN 2019</v>
      </c>
      <c r="C3" s="425"/>
      <c r="D3" s="425"/>
      <c r="E3" s="425"/>
      <c r="F3" s="425"/>
      <c r="G3" s="425"/>
      <c r="H3" s="425"/>
      <c r="I3" s="425"/>
      <c r="J3" s="425"/>
      <c r="K3" s="425"/>
      <c r="L3" s="425"/>
    </row>
    <row r="5" spans="1:13" x14ac:dyDescent="0.2">
      <c r="C5" s="425" t="s">
        <v>227</v>
      </c>
      <c r="D5" s="425"/>
      <c r="E5" s="425"/>
      <c r="F5" s="425"/>
      <c r="G5" s="425"/>
      <c r="H5" s="425"/>
      <c r="I5" s="425"/>
      <c r="J5" s="425"/>
      <c r="K5" s="425"/>
      <c r="L5" s="425"/>
    </row>
    <row r="6" spans="1:13" x14ac:dyDescent="0.2">
      <c r="C6" s="425"/>
      <c r="D6" s="425"/>
      <c r="E6" s="425"/>
      <c r="F6" s="425"/>
      <c r="G6" s="425"/>
      <c r="H6" s="425"/>
      <c r="I6" s="425"/>
      <c r="J6" s="425"/>
      <c r="K6" s="425"/>
      <c r="L6" s="425"/>
    </row>
    <row r="7" spans="1:13" ht="16.149999999999999" customHeight="1" x14ac:dyDescent="0.2"/>
    <row r="8" spans="1:13" ht="21" customHeight="1" x14ac:dyDescent="0.2">
      <c r="A8" s="68" t="s">
        <v>169</v>
      </c>
      <c r="B8" s="9"/>
      <c r="C8" s="9"/>
      <c r="D8" s="9"/>
      <c r="E8" s="9"/>
      <c r="F8" s="9"/>
      <c r="G8" s="9"/>
      <c r="H8" s="9"/>
      <c r="I8" s="9"/>
      <c r="J8" s="9"/>
      <c r="K8" s="9"/>
      <c r="L8" s="9"/>
    </row>
    <row r="9" spans="1:13" s="310" customFormat="1" ht="21" customHeight="1" thickBot="1" x14ac:dyDescent="0.25">
      <c r="A9" s="222"/>
      <c r="B9" s="313"/>
      <c r="C9" s="313"/>
      <c r="D9" s="313"/>
      <c r="E9" s="313"/>
      <c r="F9" s="313"/>
      <c r="G9" s="313"/>
      <c r="H9" s="313"/>
      <c r="I9" s="313"/>
      <c r="J9" s="313"/>
      <c r="K9" s="313"/>
      <c r="L9" s="313"/>
    </row>
    <row r="10" spans="1:13" s="16" customFormat="1" ht="20.45" customHeight="1" thickTop="1" x14ac:dyDescent="0.2">
      <c r="A10" s="450" t="s">
        <v>35</v>
      </c>
      <c r="B10" s="526" t="s">
        <v>227</v>
      </c>
      <c r="C10" s="527"/>
      <c r="D10" s="527"/>
      <c r="E10" s="527"/>
      <c r="F10" s="527"/>
      <c r="G10" s="527"/>
      <c r="H10" s="527"/>
      <c r="I10" s="527"/>
      <c r="J10" s="527"/>
      <c r="K10" s="527"/>
      <c r="L10" s="527"/>
      <c r="M10" s="546"/>
    </row>
    <row r="11" spans="1:13" s="16" customFormat="1" ht="21.75" customHeight="1" x14ac:dyDescent="0.2">
      <c r="A11" s="451"/>
      <c r="B11" s="442" t="s">
        <v>36</v>
      </c>
      <c r="C11" s="548" t="s">
        <v>87</v>
      </c>
      <c r="D11" s="548" t="s">
        <v>228</v>
      </c>
      <c r="E11" s="548" t="s">
        <v>229</v>
      </c>
      <c r="F11" s="558" t="s">
        <v>85</v>
      </c>
      <c r="G11" s="529"/>
      <c r="H11" s="529"/>
      <c r="I11" s="559"/>
      <c r="J11" s="562" t="s">
        <v>286</v>
      </c>
      <c r="K11" s="562"/>
      <c r="L11" s="562"/>
      <c r="M11" s="582"/>
    </row>
    <row r="12" spans="1:13" s="16" customFormat="1" ht="33" customHeight="1" thickBot="1" x14ac:dyDescent="0.25">
      <c r="A12" s="522"/>
      <c r="B12" s="547"/>
      <c r="C12" s="549"/>
      <c r="D12" s="549"/>
      <c r="E12" s="549"/>
      <c r="F12" s="110" t="s">
        <v>5</v>
      </c>
      <c r="G12" s="110" t="s">
        <v>120</v>
      </c>
      <c r="H12" s="109" t="s">
        <v>121</v>
      </c>
      <c r="I12" s="109" t="s">
        <v>122</v>
      </c>
      <c r="J12" s="214" t="s">
        <v>123</v>
      </c>
      <c r="K12" s="214" t="s">
        <v>124</v>
      </c>
      <c r="L12" s="214" t="s">
        <v>125</v>
      </c>
      <c r="M12" s="40" t="s">
        <v>282</v>
      </c>
    </row>
    <row r="13" spans="1:13" ht="13.5" thickTop="1" x14ac:dyDescent="0.2">
      <c r="A13" s="38" t="s">
        <v>42</v>
      </c>
      <c r="B13" s="246">
        <v>2358</v>
      </c>
      <c r="C13" s="237">
        <v>5385</v>
      </c>
      <c r="D13" s="237">
        <v>2359</v>
      </c>
      <c r="E13" s="279">
        <v>0.56573896353166986</v>
      </c>
      <c r="F13" s="248">
        <v>155</v>
      </c>
      <c r="G13" s="248">
        <v>934</v>
      </c>
      <c r="H13" s="248">
        <v>515</v>
      </c>
      <c r="I13" s="248">
        <v>754</v>
      </c>
      <c r="J13" s="248">
        <v>1055</v>
      </c>
      <c r="K13" s="248">
        <v>768</v>
      </c>
      <c r="L13" s="248">
        <v>92</v>
      </c>
      <c r="M13" s="248">
        <v>443</v>
      </c>
    </row>
    <row r="14" spans="1:13" x14ac:dyDescent="0.2">
      <c r="A14" s="39" t="s">
        <v>51</v>
      </c>
      <c r="B14" s="250">
        <v>1066</v>
      </c>
      <c r="C14" s="240">
        <v>2846</v>
      </c>
      <c r="D14" s="240">
        <v>1372</v>
      </c>
      <c r="E14" s="280">
        <v>0.57005347593582889</v>
      </c>
      <c r="F14" s="252">
        <v>91</v>
      </c>
      <c r="G14" s="252">
        <v>450</v>
      </c>
      <c r="H14" s="252">
        <v>264</v>
      </c>
      <c r="I14" s="252">
        <v>261</v>
      </c>
      <c r="J14" s="252">
        <v>379</v>
      </c>
      <c r="K14" s="252">
        <v>356</v>
      </c>
      <c r="L14" s="252">
        <v>55</v>
      </c>
      <c r="M14" s="252">
        <v>276</v>
      </c>
    </row>
    <row r="15" spans="1:13" x14ac:dyDescent="0.2">
      <c r="A15" s="39" t="s">
        <v>52</v>
      </c>
      <c r="B15" s="238">
        <v>1721</v>
      </c>
      <c r="C15" s="240">
        <v>4119</v>
      </c>
      <c r="D15" s="240">
        <v>1671</v>
      </c>
      <c r="E15" s="280">
        <v>0.71233443708609268</v>
      </c>
      <c r="F15" s="252">
        <v>120</v>
      </c>
      <c r="G15" s="252">
        <v>662</v>
      </c>
      <c r="H15" s="240">
        <v>382</v>
      </c>
      <c r="I15" s="252">
        <v>557</v>
      </c>
      <c r="J15" s="252">
        <v>723</v>
      </c>
      <c r="K15" s="252">
        <v>387</v>
      </c>
      <c r="L15" s="252">
        <v>123</v>
      </c>
      <c r="M15" s="240">
        <v>488</v>
      </c>
    </row>
    <row r="16" spans="1:13" x14ac:dyDescent="0.2">
      <c r="A16" s="39" t="s">
        <v>53</v>
      </c>
      <c r="B16" s="238">
        <v>11157</v>
      </c>
      <c r="C16" s="240">
        <v>28652</v>
      </c>
      <c r="D16" s="240">
        <v>13655</v>
      </c>
      <c r="E16" s="280">
        <v>0.59251194901752524</v>
      </c>
      <c r="F16" s="252">
        <v>866</v>
      </c>
      <c r="G16" s="252">
        <v>4369</v>
      </c>
      <c r="H16" s="240">
        <v>2590</v>
      </c>
      <c r="I16" s="252">
        <v>3332</v>
      </c>
      <c r="J16" s="252">
        <v>4441</v>
      </c>
      <c r="K16" s="252">
        <v>3976</v>
      </c>
      <c r="L16" s="252">
        <v>555</v>
      </c>
      <c r="M16" s="240">
        <v>2185</v>
      </c>
    </row>
    <row r="17" spans="1:13" x14ac:dyDescent="0.2">
      <c r="A17" s="39" t="s">
        <v>54</v>
      </c>
      <c r="B17" s="250">
        <v>8222</v>
      </c>
      <c r="C17" s="240">
        <v>20069</v>
      </c>
      <c r="D17" s="240">
        <v>9409</v>
      </c>
      <c r="E17" s="280">
        <v>0.62287878787878792</v>
      </c>
      <c r="F17" s="252">
        <v>708</v>
      </c>
      <c r="G17" s="252">
        <v>3247</v>
      </c>
      <c r="H17" s="252">
        <v>1805</v>
      </c>
      <c r="I17" s="252">
        <v>2462</v>
      </c>
      <c r="J17" s="252">
        <v>3607</v>
      </c>
      <c r="K17" s="252">
        <v>2895</v>
      </c>
      <c r="L17" s="252">
        <v>348</v>
      </c>
      <c r="M17" s="252">
        <v>1372</v>
      </c>
    </row>
    <row r="18" spans="1:13" x14ac:dyDescent="0.2">
      <c r="A18" s="39" t="s">
        <v>63</v>
      </c>
      <c r="B18" s="250">
        <v>1427</v>
      </c>
      <c r="C18" s="240">
        <v>3371</v>
      </c>
      <c r="D18" s="240">
        <v>1404</v>
      </c>
      <c r="E18" s="280">
        <v>0.67279585101367279</v>
      </c>
      <c r="F18" s="252">
        <v>103</v>
      </c>
      <c r="G18" s="252">
        <v>525</v>
      </c>
      <c r="H18" s="252">
        <v>332</v>
      </c>
      <c r="I18" s="252">
        <v>467</v>
      </c>
      <c r="J18" s="252">
        <v>598</v>
      </c>
      <c r="K18" s="252">
        <v>404</v>
      </c>
      <c r="L18" s="252">
        <v>81</v>
      </c>
      <c r="M18" s="252">
        <v>344</v>
      </c>
    </row>
    <row r="19" spans="1:13" x14ac:dyDescent="0.2">
      <c r="A19" s="39" t="s">
        <v>55</v>
      </c>
      <c r="B19" s="238">
        <v>24988</v>
      </c>
      <c r="C19" s="240">
        <v>57176</v>
      </c>
      <c r="D19" s="240">
        <v>25665</v>
      </c>
      <c r="E19" s="280">
        <v>0.49217072738374268</v>
      </c>
      <c r="F19" s="240">
        <v>2141</v>
      </c>
      <c r="G19" s="252">
        <v>9469</v>
      </c>
      <c r="H19" s="240">
        <v>5728</v>
      </c>
      <c r="I19" s="240">
        <v>7650</v>
      </c>
      <c r="J19" s="240">
        <v>11850</v>
      </c>
      <c r="K19" s="240">
        <v>8610</v>
      </c>
      <c r="L19" s="252">
        <v>959</v>
      </c>
      <c r="M19" s="252">
        <v>3569</v>
      </c>
    </row>
    <row r="20" spans="1:13" x14ac:dyDescent="0.2">
      <c r="A20" s="39" t="s">
        <v>62</v>
      </c>
      <c r="B20" s="250">
        <v>5265</v>
      </c>
      <c r="C20" s="240">
        <v>12757</v>
      </c>
      <c r="D20" s="240">
        <v>5823</v>
      </c>
      <c r="E20" s="280">
        <v>0.51215953307392992</v>
      </c>
      <c r="F20" s="252">
        <v>416</v>
      </c>
      <c r="G20" s="252">
        <v>2118</v>
      </c>
      <c r="H20" s="252">
        <v>1283</v>
      </c>
      <c r="I20" s="252">
        <v>1448</v>
      </c>
      <c r="J20" s="252">
        <v>2132</v>
      </c>
      <c r="K20" s="252">
        <v>1870</v>
      </c>
      <c r="L20" s="252">
        <v>225</v>
      </c>
      <c r="M20" s="252">
        <v>1038</v>
      </c>
    </row>
    <row r="21" spans="1:13" x14ac:dyDescent="0.2">
      <c r="A21" s="39" t="s">
        <v>64</v>
      </c>
      <c r="B21" s="250">
        <v>3910</v>
      </c>
      <c r="C21" s="240">
        <v>9311</v>
      </c>
      <c r="D21" s="240">
        <v>4088</v>
      </c>
      <c r="E21" s="280">
        <v>0.54525170826941849</v>
      </c>
      <c r="F21" s="252">
        <v>312</v>
      </c>
      <c r="G21" s="252">
        <v>1492</v>
      </c>
      <c r="H21" s="252">
        <v>962</v>
      </c>
      <c r="I21" s="252">
        <v>1144</v>
      </c>
      <c r="J21" s="252">
        <v>1648</v>
      </c>
      <c r="K21" s="252">
        <v>1282</v>
      </c>
      <c r="L21" s="252">
        <v>182</v>
      </c>
      <c r="M21" s="252">
        <v>798</v>
      </c>
    </row>
    <row r="22" spans="1:13" x14ac:dyDescent="0.2">
      <c r="A22" s="39" t="s">
        <v>46</v>
      </c>
      <c r="B22" s="250">
        <v>4636</v>
      </c>
      <c r="C22" s="240">
        <v>11412</v>
      </c>
      <c r="D22" s="240">
        <v>5456</v>
      </c>
      <c r="E22" s="280">
        <v>0.45823860828308788</v>
      </c>
      <c r="F22" s="252">
        <v>425</v>
      </c>
      <c r="G22" s="252">
        <v>1911</v>
      </c>
      <c r="H22" s="252">
        <v>1109</v>
      </c>
      <c r="I22" s="252">
        <v>1191</v>
      </c>
      <c r="J22" s="252">
        <v>1831</v>
      </c>
      <c r="K22" s="252">
        <v>1838</v>
      </c>
      <c r="L22" s="252">
        <v>149</v>
      </c>
      <c r="M22" s="252">
        <v>818</v>
      </c>
    </row>
    <row r="23" spans="1:13" x14ac:dyDescent="0.2">
      <c r="A23" s="39" t="s">
        <v>47</v>
      </c>
      <c r="B23" s="238">
        <v>7661</v>
      </c>
      <c r="C23" s="240">
        <v>17842</v>
      </c>
      <c r="D23" s="240">
        <v>8090</v>
      </c>
      <c r="E23" s="280">
        <v>0.61752377881670162</v>
      </c>
      <c r="F23" s="252">
        <v>644</v>
      </c>
      <c r="G23" s="252">
        <v>2699</v>
      </c>
      <c r="H23" s="240">
        <v>1778</v>
      </c>
      <c r="I23" s="252">
        <v>2540</v>
      </c>
      <c r="J23" s="252">
        <v>3586</v>
      </c>
      <c r="K23" s="240">
        <v>2751</v>
      </c>
      <c r="L23" s="252">
        <v>280</v>
      </c>
      <c r="M23" s="252">
        <v>1044</v>
      </c>
    </row>
    <row r="24" spans="1:13" x14ac:dyDescent="0.2">
      <c r="A24" s="39" t="s">
        <v>57</v>
      </c>
      <c r="B24" s="238">
        <v>6438</v>
      </c>
      <c r="C24" s="240">
        <v>14272</v>
      </c>
      <c r="D24" s="240">
        <v>5789</v>
      </c>
      <c r="E24" s="280">
        <v>0.58136174823911868</v>
      </c>
      <c r="F24" s="252">
        <v>439</v>
      </c>
      <c r="G24" s="252">
        <v>2401</v>
      </c>
      <c r="H24" s="240">
        <v>1640</v>
      </c>
      <c r="I24" s="252">
        <v>1958</v>
      </c>
      <c r="J24" s="240">
        <v>2912</v>
      </c>
      <c r="K24" s="252">
        <v>1881</v>
      </c>
      <c r="L24" s="252">
        <v>348</v>
      </c>
      <c r="M24" s="252">
        <v>1297</v>
      </c>
    </row>
    <row r="25" spans="1:13" x14ac:dyDescent="0.2">
      <c r="A25" s="39" t="s">
        <v>59</v>
      </c>
      <c r="B25" s="238">
        <v>17844</v>
      </c>
      <c r="C25" s="240">
        <v>39413</v>
      </c>
      <c r="D25" s="240">
        <v>16239</v>
      </c>
      <c r="E25" s="280">
        <v>0.55426476983288808</v>
      </c>
      <c r="F25" s="252">
        <v>1169</v>
      </c>
      <c r="G25" s="252">
        <v>6447</v>
      </c>
      <c r="H25" s="240">
        <v>4702</v>
      </c>
      <c r="I25" s="240">
        <v>5526</v>
      </c>
      <c r="J25" s="252">
        <v>8386</v>
      </c>
      <c r="K25" s="252">
        <v>5347</v>
      </c>
      <c r="L25" s="252">
        <v>780</v>
      </c>
      <c r="M25" s="240">
        <v>3331</v>
      </c>
    </row>
    <row r="26" spans="1:13" x14ac:dyDescent="0.2">
      <c r="A26" s="39" t="s">
        <v>65</v>
      </c>
      <c r="B26" s="250">
        <v>1366</v>
      </c>
      <c r="C26" s="240">
        <v>3048</v>
      </c>
      <c r="D26" s="240">
        <v>1234</v>
      </c>
      <c r="E26" s="280">
        <v>0.6117330944917152</v>
      </c>
      <c r="F26" s="252">
        <v>88</v>
      </c>
      <c r="G26" s="252">
        <v>522</v>
      </c>
      <c r="H26" s="252">
        <v>303</v>
      </c>
      <c r="I26" s="252">
        <v>453</v>
      </c>
      <c r="J26" s="252">
        <v>609</v>
      </c>
      <c r="K26" s="252">
        <v>401</v>
      </c>
      <c r="L26" s="252">
        <v>61</v>
      </c>
      <c r="M26" s="252">
        <v>295</v>
      </c>
    </row>
    <row r="27" spans="1:13" x14ac:dyDescent="0.2">
      <c r="A27" s="39" t="s">
        <v>43</v>
      </c>
      <c r="B27" s="250">
        <v>1213</v>
      </c>
      <c r="C27" s="240">
        <v>2709</v>
      </c>
      <c r="D27" s="240">
        <v>1065</v>
      </c>
      <c r="E27" s="280">
        <v>0.6868629671574179</v>
      </c>
      <c r="F27" s="252">
        <v>89</v>
      </c>
      <c r="G27" s="252">
        <v>415</v>
      </c>
      <c r="H27" s="252">
        <v>319</v>
      </c>
      <c r="I27" s="252">
        <v>390</v>
      </c>
      <c r="J27" s="252">
        <v>560</v>
      </c>
      <c r="K27" s="252">
        <v>283</v>
      </c>
      <c r="L27" s="252">
        <v>70</v>
      </c>
      <c r="M27" s="252">
        <v>300</v>
      </c>
    </row>
    <row r="28" spans="1:13" x14ac:dyDescent="0.2">
      <c r="A28" s="39" t="s">
        <v>44</v>
      </c>
      <c r="B28" s="250">
        <v>932</v>
      </c>
      <c r="C28" s="240">
        <v>2158</v>
      </c>
      <c r="D28" s="240">
        <v>893</v>
      </c>
      <c r="E28" s="280">
        <v>0.47551020408163264</v>
      </c>
      <c r="F28" s="252">
        <v>68</v>
      </c>
      <c r="G28" s="252">
        <v>350</v>
      </c>
      <c r="H28" s="252">
        <v>230</v>
      </c>
      <c r="I28" s="252">
        <v>284</v>
      </c>
      <c r="J28" s="252">
        <v>373</v>
      </c>
      <c r="K28" s="252">
        <v>275</v>
      </c>
      <c r="L28" s="252">
        <v>62</v>
      </c>
      <c r="M28" s="252">
        <v>222</v>
      </c>
    </row>
    <row r="29" spans="1:13" x14ac:dyDescent="0.2">
      <c r="A29" s="39" t="s">
        <v>45</v>
      </c>
      <c r="B29" s="250">
        <v>2084</v>
      </c>
      <c r="C29" s="240">
        <v>4600</v>
      </c>
      <c r="D29" s="240">
        <v>1798</v>
      </c>
      <c r="E29" s="280">
        <v>0.50656295576081667</v>
      </c>
      <c r="F29" s="252">
        <v>131</v>
      </c>
      <c r="G29" s="252">
        <v>747</v>
      </c>
      <c r="H29" s="252">
        <v>559</v>
      </c>
      <c r="I29" s="252">
        <v>647</v>
      </c>
      <c r="J29" s="252">
        <v>957</v>
      </c>
      <c r="K29" s="252">
        <v>537</v>
      </c>
      <c r="L29" s="252">
        <v>101</v>
      </c>
      <c r="M29" s="252">
        <v>489</v>
      </c>
    </row>
    <row r="30" spans="1:13" x14ac:dyDescent="0.2">
      <c r="A30" s="39" t="s">
        <v>49</v>
      </c>
      <c r="B30" s="250">
        <v>1622</v>
      </c>
      <c r="C30" s="240">
        <v>3564</v>
      </c>
      <c r="D30" s="240">
        <v>1437</v>
      </c>
      <c r="E30" s="280">
        <v>0.50341402855369333</v>
      </c>
      <c r="F30" s="252">
        <v>121</v>
      </c>
      <c r="G30" s="252">
        <v>593</v>
      </c>
      <c r="H30" s="252">
        <v>397</v>
      </c>
      <c r="I30" s="252">
        <v>511</v>
      </c>
      <c r="J30" s="252">
        <v>722</v>
      </c>
      <c r="K30" s="252">
        <v>482</v>
      </c>
      <c r="L30" s="252">
        <v>82</v>
      </c>
      <c r="M30" s="252">
        <v>336</v>
      </c>
    </row>
    <row r="31" spans="1:13" x14ac:dyDescent="0.2">
      <c r="A31" s="39" t="s">
        <v>58</v>
      </c>
      <c r="B31" s="238">
        <v>11290</v>
      </c>
      <c r="C31" s="240">
        <v>27954</v>
      </c>
      <c r="D31" s="240">
        <v>12873</v>
      </c>
      <c r="E31" s="280">
        <v>0.6209779440074803</v>
      </c>
      <c r="F31" s="252">
        <v>1004</v>
      </c>
      <c r="G31" s="252">
        <v>4346</v>
      </c>
      <c r="H31" s="240">
        <v>2809</v>
      </c>
      <c r="I31" s="252">
        <v>3131</v>
      </c>
      <c r="J31" s="252">
        <v>4533</v>
      </c>
      <c r="K31" s="240">
        <v>3965</v>
      </c>
      <c r="L31" s="252">
        <v>514</v>
      </c>
      <c r="M31" s="252">
        <v>2278</v>
      </c>
    </row>
    <row r="32" spans="1:13" x14ac:dyDescent="0.2">
      <c r="A32" s="39" t="s">
        <v>56</v>
      </c>
      <c r="B32" s="238">
        <v>7524</v>
      </c>
      <c r="C32" s="240">
        <v>17393</v>
      </c>
      <c r="D32" s="240">
        <v>7093</v>
      </c>
      <c r="E32" s="280">
        <v>0.60623640319071792</v>
      </c>
      <c r="F32" s="252">
        <v>524</v>
      </c>
      <c r="G32" s="240">
        <v>2729</v>
      </c>
      <c r="H32" s="252">
        <v>1762</v>
      </c>
      <c r="I32" s="252">
        <v>2509</v>
      </c>
      <c r="J32" s="240">
        <v>3197</v>
      </c>
      <c r="K32" s="252">
        <v>2031</v>
      </c>
      <c r="L32" s="252">
        <v>528</v>
      </c>
      <c r="M32" s="252">
        <v>1768</v>
      </c>
    </row>
    <row r="33" spans="1:13" x14ac:dyDescent="0.2">
      <c r="A33" s="39" t="s">
        <v>60</v>
      </c>
      <c r="B33" s="238">
        <v>1056</v>
      </c>
      <c r="C33" s="240">
        <v>2350</v>
      </c>
      <c r="D33" s="240">
        <v>916</v>
      </c>
      <c r="E33" s="280">
        <v>0.64</v>
      </c>
      <c r="F33" s="252">
        <v>58</v>
      </c>
      <c r="G33" s="252">
        <v>385</v>
      </c>
      <c r="H33" s="240">
        <v>233</v>
      </c>
      <c r="I33" s="252">
        <v>380</v>
      </c>
      <c r="J33" s="252">
        <v>465</v>
      </c>
      <c r="K33" s="252">
        <v>286</v>
      </c>
      <c r="L33" s="252">
        <v>72</v>
      </c>
      <c r="M33" s="240">
        <v>233</v>
      </c>
    </row>
    <row r="34" spans="1:13" x14ac:dyDescent="0.2">
      <c r="A34" s="39" t="s">
        <v>48</v>
      </c>
      <c r="B34" s="238">
        <v>14051</v>
      </c>
      <c r="C34" s="240">
        <v>32715</v>
      </c>
      <c r="D34" s="240">
        <v>14021</v>
      </c>
      <c r="E34" s="280">
        <v>0.5544113005050505</v>
      </c>
      <c r="F34" s="252">
        <v>1196</v>
      </c>
      <c r="G34" s="240">
        <v>5333</v>
      </c>
      <c r="H34" s="252">
        <v>3227</v>
      </c>
      <c r="I34" s="252">
        <v>4295</v>
      </c>
      <c r="J34" s="252">
        <v>5916</v>
      </c>
      <c r="K34" s="252">
        <v>4340</v>
      </c>
      <c r="L34" s="252">
        <v>778</v>
      </c>
      <c r="M34" s="240">
        <v>3017</v>
      </c>
    </row>
    <row r="35" spans="1:13" x14ac:dyDescent="0.2">
      <c r="A35" s="39" t="s">
        <v>50</v>
      </c>
      <c r="B35" s="250">
        <v>2030</v>
      </c>
      <c r="C35" s="240">
        <v>4518</v>
      </c>
      <c r="D35" s="240">
        <v>1788</v>
      </c>
      <c r="E35" s="280">
        <v>0.55922865013774103</v>
      </c>
      <c r="F35" s="252">
        <v>130</v>
      </c>
      <c r="G35" s="252">
        <v>717</v>
      </c>
      <c r="H35" s="252">
        <v>503</v>
      </c>
      <c r="I35" s="252">
        <v>680</v>
      </c>
      <c r="J35" s="252">
        <v>880</v>
      </c>
      <c r="K35" s="252">
        <v>530</v>
      </c>
      <c r="L35" s="252">
        <v>149</v>
      </c>
      <c r="M35" s="252">
        <v>471</v>
      </c>
    </row>
    <row r="36" spans="1:13" ht="13.5" thickBot="1" x14ac:dyDescent="0.25">
      <c r="A36" s="362" t="s">
        <v>61</v>
      </c>
      <c r="B36" s="316">
        <v>15782</v>
      </c>
      <c r="C36" s="318">
        <v>35045</v>
      </c>
      <c r="D36" s="318">
        <v>14626</v>
      </c>
      <c r="E36" s="364">
        <v>0.55457164944830983</v>
      </c>
      <c r="F36" s="356">
        <v>1144</v>
      </c>
      <c r="G36" s="318">
        <v>5751</v>
      </c>
      <c r="H36" s="356">
        <v>3770</v>
      </c>
      <c r="I36" s="318">
        <v>5117</v>
      </c>
      <c r="J36" s="356">
        <v>7431</v>
      </c>
      <c r="K36" s="318">
        <v>4902</v>
      </c>
      <c r="L36" s="318">
        <v>765</v>
      </c>
      <c r="M36" s="356">
        <v>2684</v>
      </c>
    </row>
    <row r="37" spans="1:13" ht="14.25" customHeight="1" thickTop="1" thickBot="1" x14ac:dyDescent="0.25">
      <c r="A37" s="61" t="s">
        <v>170</v>
      </c>
      <c r="B37" s="256">
        <v>228</v>
      </c>
      <c r="C37" s="244">
        <v>572</v>
      </c>
      <c r="D37" s="244">
        <v>278</v>
      </c>
      <c r="E37" s="281">
        <v>0.61788617886178865</v>
      </c>
      <c r="F37" s="257">
        <v>40</v>
      </c>
      <c r="G37" s="258">
        <v>120</v>
      </c>
      <c r="H37" s="258">
        <v>35</v>
      </c>
      <c r="I37" s="258">
        <v>33</v>
      </c>
      <c r="J37" s="258">
        <v>83</v>
      </c>
      <c r="K37" s="258">
        <v>93</v>
      </c>
      <c r="L37" s="258">
        <v>12</v>
      </c>
      <c r="M37" s="259">
        <v>40</v>
      </c>
    </row>
    <row r="38" spans="1:13" s="15" customFormat="1" ht="14.25" thickTop="1" thickBot="1" x14ac:dyDescent="0.25">
      <c r="A38" s="62" t="s">
        <v>66</v>
      </c>
      <c r="B38" s="76">
        <v>155871</v>
      </c>
      <c r="C38" s="76">
        <v>363251</v>
      </c>
      <c r="D38" s="76">
        <v>159042</v>
      </c>
      <c r="E38" s="282">
        <v>0.55676963522839307</v>
      </c>
      <c r="F38" s="76">
        <v>12182</v>
      </c>
      <c r="G38" s="76">
        <v>58732</v>
      </c>
      <c r="H38" s="76">
        <v>37237</v>
      </c>
      <c r="I38" s="76">
        <v>47720</v>
      </c>
      <c r="J38" s="76">
        <v>68874</v>
      </c>
      <c r="K38" s="76">
        <v>50490</v>
      </c>
      <c r="L38" s="76">
        <v>7371</v>
      </c>
      <c r="M38" s="75">
        <v>29136</v>
      </c>
    </row>
    <row r="39" spans="1:13" s="15" customFormat="1" ht="4.5" customHeight="1" thickTop="1" x14ac:dyDescent="0.2">
      <c r="A39" s="101"/>
      <c r="B39" s="102"/>
      <c r="C39" s="102"/>
      <c r="D39" s="102"/>
      <c r="E39" s="102"/>
      <c r="F39" s="102"/>
      <c r="G39" s="102"/>
      <c r="H39" s="102"/>
      <c r="I39" s="102"/>
      <c r="J39" s="102"/>
      <c r="K39" s="102"/>
      <c r="L39" s="102"/>
      <c r="M39" s="102"/>
    </row>
    <row r="40" spans="1:13" ht="18" x14ac:dyDescent="0.2">
      <c r="A40" s="2" t="str">
        <f>ALLOC!A42</f>
        <v>Sources : FR6 de septembre 2019 - CAF de La Réunion</v>
      </c>
      <c r="B40" s="162" t="s">
        <v>284</v>
      </c>
      <c r="C40" s="165"/>
      <c r="D40" s="165"/>
      <c r="E40" s="165"/>
      <c r="F40" s="163"/>
      <c r="G40" s="165"/>
      <c r="H40" s="170"/>
      <c r="I40" s="165"/>
      <c r="J40" s="165"/>
      <c r="K40" s="165"/>
      <c r="L40" s="165"/>
    </row>
    <row r="41" spans="1:13" x14ac:dyDescent="0.2">
      <c r="A41" s="2"/>
      <c r="B41" s="164" t="s">
        <v>312</v>
      </c>
      <c r="C41" s="165"/>
      <c r="D41" s="165"/>
      <c r="E41" s="165"/>
      <c r="F41" s="163"/>
      <c r="G41" s="165"/>
      <c r="H41" s="170"/>
      <c r="I41" s="165"/>
      <c r="J41" s="165"/>
      <c r="K41" s="165"/>
      <c r="L41" s="165"/>
    </row>
    <row r="42" spans="1:13" x14ac:dyDescent="0.2">
      <c r="A42" s="2"/>
      <c r="B42" s="163" t="s">
        <v>263</v>
      </c>
      <c r="C42" s="165"/>
      <c r="D42" s="165"/>
      <c r="E42" s="165"/>
      <c r="F42" s="163"/>
      <c r="G42" s="165"/>
      <c r="H42" s="170"/>
      <c r="I42" s="165"/>
      <c r="J42" s="165"/>
      <c r="K42" s="165"/>
      <c r="L42" s="165"/>
    </row>
    <row r="43" spans="1:13" x14ac:dyDescent="0.2">
      <c r="A43" s="2"/>
      <c r="B43" s="162"/>
      <c r="C43" s="165"/>
      <c r="D43" s="165"/>
      <c r="E43" s="165"/>
      <c r="F43" s="163"/>
      <c r="G43" s="165"/>
      <c r="H43" s="170"/>
      <c r="I43" s="165"/>
      <c r="J43" s="165"/>
      <c r="K43" s="165"/>
      <c r="L43" s="165"/>
    </row>
    <row r="44" spans="1:13" s="8" customFormat="1" ht="11.25" customHeight="1" x14ac:dyDescent="0.2">
      <c r="C44" s="165"/>
      <c r="D44" s="165"/>
      <c r="E44" s="165"/>
      <c r="F44" s="165"/>
      <c r="G44" s="165"/>
      <c r="H44" s="165"/>
      <c r="I44" s="165"/>
      <c r="J44" s="165"/>
      <c r="K44" s="165"/>
      <c r="L44" s="165"/>
    </row>
    <row r="45" spans="1:13" s="8" customFormat="1" ht="11.25" customHeight="1" x14ac:dyDescent="0.2"/>
    <row r="46" spans="1:13" s="8" customFormat="1" ht="11.25" x14ac:dyDescent="0.2"/>
    <row r="47" spans="1:13" s="8" customFormat="1" ht="11.25" x14ac:dyDescent="0.2">
      <c r="B47" s="12"/>
      <c r="C47" s="19"/>
      <c r="D47" s="19"/>
      <c r="E47" s="19"/>
      <c r="F47" s="19"/>
      <c r="G47" s="19"/>
      <c r="H47" s="19"/>
      <c r="I47" s="19"/>
      <c r="J47" s="19"/>
      <c r="K47" s="19"/>
      <c r="L47" s="19"/>
    </row>
    <row r="48" spans="1:13" s="8" customFormat="1" ht="11.25" x14ac:dyDescent="0.2">
      <c r="B48" s="18"/>
      <c r="C48" s="19"/>
      <c r="D48" s="19"/>
      <c r="E48" s="19"/>
      <c r="F48" s="19"/>
      <c r="G48" s="19"/>
      <c r="H48" s="19"/>
      <c r="I48" s="19"/>
      <c r="J48" s="19"/>
      <c r="K48" s="19"/>
      <c r="L48" s="19"/>
    </row>
    <row r="49" spans="2:12" s="8" customFormat="1" ht="11.25" x14ac:dyDescent="0.2">
      <c r="B49" s="47"/>
      <c r="C49" s="14"/>
      <c r="D49" s="14"/>
      <c r="E49" s="14"/>
      <c r="F49" s="14"/>
      <c r="G49" s="14"/>
      <c r="H49" s="14"/>
      <c r="I49" s="14"/>
      <c r="J49" s="14"/>
      <c r="K49" s="14"/>
      <c r="L49" s="14"/>
    </row>
    <row r="50" spans="2:12" s="8" customFormat="1" ht="11.25" x14ac:dyDescent="0.2">
      <c r="B50" s="48"/>
      <c r="C50" s="19"/>
      <c r="D50" s="19"/>
      <c r="E50" s="19"/>
      <c r="F50" s="19"/>
      <c r="G50" s="19"/>
      <c r="H50" s="19"/>
      <c r="I50" s="19"/>
      <c r="J50" s="19"/>
      <c r="K50" s="19"/>
      <c r="L50" s="19"/>
    </row>
    <row r="51" spans="2:12" s="8" customFormat="1" ht="22.5" customHeight="1" x14ac:dyDescent="0.2">
      <c r="B51" s="18"/>
      <c r="C51" s="19"/>
      <c r="D51" s="19"/>
      <c r="E51" s="19"/>
      <c r="F51" s="19"/>
      <c r="G51" s="19"/>
      <c r="H51" s="19"/>
      <c r="I51" s="20"/>
      <c r="J51" s="19"/>
      <c r="K51" s="19"/>
      <c r="L51" s="19"/>
    </row>
    <row r="52" spans="2:12" s="8" customFormat="1" ht="11.25" x14ac:dyDescent="0.2">
      <c r="B52" s="18"/>
      <c r="C52" s="19"/>
      <c r="D52" s="19"/>
      <c r="E52" s="19"/>
      <c r="F52" s="19"/>
      <c r="G52" s="19"/>
      <c r="H52" s="19"/>
      <c r="I52" s="20"/>
      <c r="J52" s="19"/>
      <c r="K52" s="19"/>
      <c r="L52" s="19"/>
    </row>
    <row r="53" spans="2:12" s="8" customFormat="1" ht="20.25" customHeight="1" x14ac:dyDescent="0.2">
      <c r="B53" s="18"/>
      <c r="C53" s="19"/>
      <c r="D53" s="19"/>
      <c r="E53" s="19"/>
      <c r="F53" s="19"/>
      <c r="G53" s="19"/>
      <c r="H53" s="19"/>
      <c r="I53" s="19"/>
      <c r="J53" s="19"/>
      <c r="K53" s="19"/>
      <c r="L53" s="19"/>
    </row>
    <row r="54" spans="2:12" s="8" customFormat="1" ht="11.25" x14ac:dyDescent="0.2">
      <c r="B54" s="18"/>
      <c r="C54" s="19"/>
      <c r="D54" s="19"/>
      <c r="E54" s="19"/>
      <c r="F54" s="19"/>
      <c r="G54" s="19"/>
      <c r="H54" s="19"/>
      <c r="I54" s="19"/>
      <c r="J54" s="19"/>
      <c r="K54" s="19"/>
      <c r="L54" s="19"/>
    </row>
    <row r="55" spans="2:12" s="8" customFormat="1" ht="19.5" customHeight="1" x14ac:dyDescent="0.2">
      <c r="B55" s="14"/>
      <c r="C55" s="14"/>
      <c r="D55" s="14"/>
      <c r="E55" s="14"/>
      <c r="F55" s="14"/>
      <c r="G55" s="14"/>
      <c r="H55" s="14"/>
      <c r="I55" s="14"/>
      <c r="J55" s="14"/>
      <c r="K55" s="14"/>
      <c r="L55" s="14"/>
    </row>
    <row r="56" spans="2:12" s="8" customFormat="1" ht="11.25" x14ac:dyDescent="0.2">
      <c r="B56" s="21"/>
      <c r="C56" s="22"/>
      <c r="D56" s="22"/>
      <c r="E56" s="22"/>
      <c r="F56" s="22"/>
      <c r="G56" s="22"/>
      <c r="H56" s="22"/>
      <c r="I56" s="22"/>
      <c r="J56" s="22"/>
      <c r="K56" s="22"/>
      <c r="L56" s="22"/>
    </row>
    <row r="57" spans="2:12" s="8" customFormat="1" ht="22.5" customHeight="1" x14ac:dyDescent="0.2">
      <c r="B57" s="14"/>
      <c r="C57" s="14"/>
      <c r="D57" s="14"/>
      <c r="E57" s="14"/>
      <c r="F57" s="14"/>
      <c r="G57" s="14"/>
      <c r="H57" s="14"/>
      <c r="I57" s="14"/>
      <c r="J57" s="14"/>
      <c r="K57" s="14"/>
      <c r="L57" s="14"/>
    </row>
    <row r="58" spans="2:12" s="8" customFormat="1" ht="11.25" x14ac:dyDescent="0.2">
      <c r="B58" s="21"/>
      <c r="C58" s="22"/>
      <c r="D58" s="22"/>
      <c r="E58" s="22"/>
      <c r="F58" s="22"/>
      <c r="G58" s="22"/>
      <c r="H58" s="22"/>
      <c r="I58" s="22"/>
      <c r="J58" s="22"/>
      <c r="K58" s="22"/>
      <c r="L58" s="22"/>
    </row>
    <row r="59" spans="2:12" s="8" customFormat="1" ht="19.5" customHeight="1" x14ac:dyDescent="0.2">
      <c r="B59" s="14"/>
      <c r="C59" s="14"/>
      <c r="D59" s="14"/>
      <c r="E59" s="14"/>
      <c r="F59" s="14"/>
      <c r="G59" s="14"/>
      <c r="H59" s="14"/>
      <c r="I59" s="14"/>
      <c r="J59" s="14"/>
      <c r="K59" s="14"/>
      <c r="L59" s="14"/>
    </row>
    <row r="60" spans="2:12" s="8" customFormat="1" ht="11.25" x14ac:dyDescent="0.2">
      <c r="B60" s="21"/>
      <c r="C60" s="22"/>
      <c r="D60" s="22"/>
      <c r="E60" s="22"/>
      <c r="F60" s="22"/>
      <c r="G60" s="22"/>
      <c r="H60" s="22"/>
      <c r="I60" s="22"/>
      <c r="J60" s="22"/>
      <c r="K60" s="22"/>
      <c r="L60" s="22"/>
    </row>
    <row r="61" spans="2:12" x14ac:dyDescent="0.2">
      <c r="B61" s="14"/>
      <c r="C61" s="14"/>
      <c r="D61" s="14"/>
      <c r="E61" s="14"/>
      <c r="F61" s="14"/>
      <c r="G61" s="14"/>
      <c r="H61" s="14"/>
      <c r="I61" s="14"/>
      <c r="J61" s="14"/>
      <c r="K61" s="14"/>
      <c r="L61" s="14"/>
    </row>
    <row r="62" spans="2:12" x14ac:dyDescent="0.2">
      <c r="B62" s="21"/>
      <c r="C62" s="22"/>
      <c r="D62" s="22"/>
      <c r="E62" s="22"/>
      <c r="F62" s="22"/>
      <c r="G62" s="22"/>
      <c r="H62" s="22"/>
      <c r="I62" s="22"/>
      <c r="J62" s="22"/>
      <c r="K62" s="22"/>
      <c r="L62" s="22"/>
    </row>
    <row r="63" spans="2:12" x14ac:dyDescent="0.2">
      <c r="B63" s="14"/>
      <c r="C63" s="14"/>
      <c r="D63" s="14"/>
      <c r="E63" s="14"/>
      <c r="F63" s="14"/>
      <c r="G63" s="14"/>
      <c r="H63" s="14"/>
      <c r="I63" s="14"/>
      <c r="J63" s="14"/>
      <c r="K63" s="14"/>
      <c r="L63" s="14"/>
    </row>
    <row r="64" spans="2:12" x14ac:dyDescent="0.2">
      <c r="B64" s="8"/>
      <c r="C64" s="8"/>
      <c r="D64" s="8"/>
      <c r="E64" s="8"/>
      <c r="F64" s="8"/>
      <c r="G64" s="8"/>
      <c r="H64" s="8"/>
      <c r="I64" s="8"/>
      <c r="J64" s="8"/>
      <c r="K64" s="8"/>
      <c r="L64" s="8"/>
    </row>
  </sheetData>
  <mergeCells count="10">
    <mergeCell ref="A10:A12"/>
    <mergeCell ref="B10:M10"/>
    <mergeCell ref="B11:B12"/>
    <mergeCell ref="F11:I11"/>
    <mergeCell ref="C5:L6"/>
    <mergeCell ref="B3:L3"/>
    <mergeCell ref="E11:E12"/>
    <mergeCell ref="D11:D12"/>
    <mergeCell ref="C11:C12"/>
    <mergeCell ref="J11:M11"/>
  </mergeCells>
  <hyperlinks>
    <hyperlink ref="A8" location="Sommaire!A1" display="Sommaire"/>
  </hyperlinks>
  <pageMargins left="0.39370078740157483" right="0.39370078740157483" top="0.59055118110236227" bottom="0.59055118110236227" header="0.51181102362204722" footer="0.51181102362204722"/>
  <pageSetup paperSize="9" scale="70" orientation="landscape" r:id="rId1"/>
  <headerFooter alignWithMargins="0">
    <oddHeader>&amp;R&amp;"Arial,Italique"&amp;8Observatoire Statistiques et Etudes - CAF de la Réunion - Mai 2020</oddHeader>
    <oddFooter>&amp;R&amp;8&amp;P/&amp;N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3:S61"/>
  <sheetViews>
    <sheetView showGridLines="0" topLeftCell="A10" zoomScaleNormal="100" zoomScaleSheetLayoutView="90" workbookViewId="0">
      <pane xSplit="1" topLeftCell="B1" activePane="topRight" state="frozen"/>
      <selection activeCell="R16" sqref="R16"/>
      <selection pane="topRight" activeCell="B46" sqref="B46"/>
    </sheetView>
  </sheetViews>
  <sheetFormatPr baseColWidth="10" defaultColWidth="11.42578125" defaultRowHeight="12.75" x14ac:dyDescent="0.2"/>
  <cols>
    <col min="1" max="1" width="17.140625" style="4" customWidth="1"/>
    <col min="2" max="2" width="13.5703125" style="4" customWidth="1"/>
    <col min="3" max="5" width="14" style="4" customWidth="1"/>
    <col min="6" max="7" width="11.28515625" style="4" customWidth="1"/>
    <col min="8" max="13" width="14" style="4" customWidth="1"/>
    <col min="14" max="14" width="11.42578125" style="4"/>
    <col min="15" max="15" width="13.140625" style="4" customWidth="1"/>
    <col min="16" max="16384" width="11.42578125" style="4"/>
  </cols>
  <sheetData>
    <row r="3" spans="1:15" x14ac:dyDescent="0.2">
      <c r="B3" s="425" t="str">
        <f>ALLOC!B3</f>
        <v>LES ALLOCATAIRES DE LA CAF DE LA REUNION EN 2019</v>
      </c>
      <c r="C3" s="425"/>
      <c r="D3" s="425"/>
      <c r="E3" s="425"/>
      <c r="F3" s="425"/>
      <c r="G3" s="425"/>
      <c r="H3" s="425"/>
      <c r="I3" s="425"/>
      <c r="J3" s="425"/>
      <c r="K3" s="425"/>
      <c r="L3" s="425"/>
      <c r="M3" s="425"/>
      <c r="N3" s="425"/>
      <c r="O3" s="425"/>
    </row>
    <row r="5" spans="1:15" x14ac:dyDescent="0.2">
      <c r="C5" s="424" t="s">
        <v>140</v>
      </c>
      <c r="D5" s="424"/>
      <c r="E5" s="424"/>
      <c r="F5" s="424"/>
      <c r="G5" s="424"/>
      <c r="H5" s="424"/>
      <c r="I5" s="424"/>
      <c r="J5" s="424"/>
      <c r="K5" s="424"/>
      <c r="L5" s="424"/>
      <c r="M5" s="424"/>
      <c r="N5" s="424"/>
      <c r="O5" s="13"/>
    </row>
    <row r="6" spans="1:15" s="107" customFormat="1" x14ac:dyDescent="0.2">
      <c r="C6" s="424"/>
      <c r="D6" s="424"/>
      <c r="E6" s="424"/>
      <c r="F6" s="424"/>
      <c r="G6" s="424"/>
      <c r="H6" s="424"/>
      <c r="I6" s="424"/>
      <c r="J6" s="424"/>
      <c r="K6" s="424"/>
      <c r="L6" s="424"/>
      <c r="M6" s="424"/>
      <c r="N6" s="424"/>
      <c r="O6" s="13"/>
    </row>
    <row r="7" spans="1:15" ht="15" customHeight="1" x14ac:dyDescent="0.2"/>
    <row r="8" spans="1:15" ht="18" customHeight="1" x14ac:dyDescent="0.2">
      <c r="A8" s="68" t="s">
        <v>169</v>
      </c>
      <c r="B8" s="9"/>
      <c r="C8" s="9"/>
      <c r="D8" s="9"/>
      <c r="E8" s="9"/>
      <c r="F8" s="9"/>
      <c r="G8" s="9"/>
      <c r="H8" s="9"/>
      <c r="I8" s="9"/>
      <c r="J8" s="9"/>
      <c r="K8" s="9"/>
      <c r="L8" s="9"/>
      <c r="M8" s="9"/>
      <c r="N8" s="9"/>
      <c r="O8" s="9"/>
    </row>
    <row r="9" spans="1:15" s="310" customFormat="1" ht="18" customHeight="1" thickBot="1" x14ac:dyDescent="0.25">
      <c r="A9" s="222"/>
      <c r="B9" s="313"/>
      <c r="C9" s="313"/>
      <c r="D9" s="313"/>
      <c r="E9" s="313"/>
      <c r="F9" s="313"/>
      <c r="G9" s="313"/>
      <c r="H9" s="313"/>
      <c r="I9" s="313"/>
      <c r="J9" s="313"/>
      <c r="K9" s="313"/>
      <c r="L9" s="313"/>
      <c r="M9" s="313"/>
      <c r="N9" s="313"/>
      <c r="O9" s="313"/>
    </row>
    <row r="10" spans="1:15" s="16" customFormat="1" thickTop="1" thickBot="1" x14ac:dyDescent="0.25">
      <c r="A10" s="450" t="s">
        <v>35</v>
      </c>
      <c r="B10" s="586" t="s">
        <v>152</v>
      </c>
      <c r="C10" s="587"/>
      <c r="D10" s="587"/>
      <c r="E10" s="587"/>
      <c r="F10" s="587"/>
      <c r="G10" s="587"/>
      <c r="H10" s="583" t="s">
        <v>142</v>
      </c>
      <c r="I10" s="584"/>
      <c r="J10" s="584"/>
      <c r="K10" s="585"/>
      <c r="L10" s="583" t="s">
        <v>207</v>
      </c>
      <c r="M10" s="584"/>
      <c r="N10" s="585"/>
      <c r="O10" s="510" t="s">
        <v>151</v>
      </c>
    </row>
    <row r="11" spans="1:15" s="16" customFormat="1" ht="39" customHeight="1" thickTop="1" thickBot="1" x14ac:dyDescent="0.25">
      <c r="A11" s="451"/>
      <c r="B11" s="25" t="s">
        <v>153</v>
      </c>
      <c r="C11" s="26" t="s">
        <v>154</v>
      </c>
      <c r="D11" s="26" t="s">
        <v>155</v>
      </c>
      <c r="E11" s="26" t="s">
        <v>156</v>
      </c>
      <c r="F11" s="26" t="s">
        <v>157</v>
      </c>
      <c r="G11" s="74" t="s">
        <v>206</v>
      </c>
      <c r="H11" s="70" t="s">
        <v>158</v>
      </c>
      <c r="I11" s="69" t="s">
        <v>159</v>
      </c>
      <c r="J11" s="69" t="s">
        <v>160</v>
      </c>
      <c r="K11" s="87">
        <v>1</v>
      </c>
      <c r="L11" s="71" t="s">
        <v>150</v>
      </c>
      <c r="M11" s="72" t="s">
        <v>162</v>
      </c>
      <c r="N11" s="73" t="s">
        <v>161</v>
      </c>
      <c r="O11" s="508"/>
    </row>
    <row r="12" spans="1:15" ht="13.5" thickTop="1" x14ac:dyDescent="0.2">
      <c r="A12" s="34" t="s">
        <v>42</v>
      </c>
      <c r="B12" s="235">
        <v>202</v>
      </c>
      <c r="C12" s="237">
        <v>663</v>
      </c>
      <c r="D12" s="237">
        <v>1391</v>
      </c>
      <c r="E12" s="237">
        <v>1554</v>
      </c>
      <c r="F12" s="237">
        <v>104</v>
      </c>
      <c r="G12" s="236">
        <v>254</v>
      </c>
      <c r="H12" s="235">
        <v>1870</v>
      </c>
      <c r="I12" s="237">
        <v>482</v>
      </c>
      <c r="J12" s="237">
        <v>325</v>
      </c>
      <c r="K12" s="236">
        <v>1240</v>
      </c>
      <c r="L12" s="235">
        <v>1240</v>
      </c>
      <c r="M12" s="237">
        <v>1854</v>
      </c>
      <c r="N12" s="236">
        <v>823</v>
      </c>
      <c r="O12" s="234">
        <v>251</v>
      </c>
    </row>
    <row r="13" spans="1:15" ht="13.5" thickBot="1" x14ac:dyDescent="0.25">
      <c r="A13" s="35" t="s">
        <v>51</v>
      </c>
      <c r="B13" s="238">
        <v>72</v>
      </c>
      <c r="C13" s="240">
        <v>273</v>
      </c>
      <c r="D13" s="240">
        <v>610</v>
      </c>
      <c r="E13" s="240">
        <v>778</v>
      </c>
      <c r="F13" s="240">
        <v>21</v>
      </c>
      <c r="G13" s="239">
        <v>116</v>
      </c>
      <c r="H13" s="238">
        <v>893</v>
      </c>
      <c r="I13" s="240">
        <v>226</v>
      </c>
      <c r="J13" s="240">
        <v>128</v>
      </c>
      <c r="K13" s="239">
        <v>509</v>
      </c>
      <c r="L13" s="238">
        <v>509</v>
      </c>
      <c r="M13" s="240">
        <v>836</v>
      </c>
      <c r="N13" s="239">
        <v>411</v>
      </c>
      <c r="O13" s="245">
        <v>114</v>
      </c>
    </row>
    <row r="14" spans="1:15" ht="13.5" thickTop="1" x14ac:dyDescent="0.2">
      <c r="A14" s="35" t="s">
        <v>52</v>
      </c>
      <c r="B14" s="238">
        <v>117</v>
      </c>
      <c r="C14" s="240">
        <v>665</v>
      </c>
      <c r="D14" s="240">
        <v>856</v>
      </c>
      <c r="E14" s="240">
        <v>644</v>
      </c>
      <c r="F14" s="240">
        <v>21</v>
      </c>
      <c r="G14" s="239">
        <v>113</v>
      </c>
      <c r="H14" s="238">
        <v>870</v>
      </c>
      <c r="I14" s="237">
        <v>285</v>
      </c>
      <c r="J14" s="237">
        <v>242</v>
      </c>
      <c r="K14" s="239">
        <v>908</v>
      </c>
      <c r="L14" s="238">
        <v>908</v>
      </c>
      <c r="M14" s="240">
        <v>1079</v>
      </c>
      <c r="N14" s="239">
        <v>318</v>
      </c>
      <c r="O14" s="245">
        <v>111</v>
      </c>
    </row>
    <row r="15" spans="1:15" x14ac:dyDescent="0.2">
      <c r="A15" s="35" t="s">
        <v>53</v>
      </c>
      <c r="B15" s="238">
        <v>808</v>
      </c>
      <c r="C15" s="240">
        <v>3172</v>
      </c>
      <c r="D15" s="240">
        <v>6546</v>
      </c>
      <c r="E15" s="240">
        <v>6923</v>
      </c>
      <c r="F15" s="240">
        <v>325</v>
      </c>
      <c r="G15" s="239">
        <v>1056</v>
      </c>
      <c r="H15" s="238">
        <v>7457</v>
      </c>
      <c r="I15" s="240">
        <v>1871</v>
      </c>
      <c r="J15" s="240">
        <v>1455</v>
      </c>
      <c r="K15" s="239">
        <v>7019</v>
      </c>
      <c r="L15" s="238">
        <v>7019</v>
      </c>
      <c r="M15" s="240">
        <v>7529</v>
      </c>
      <c r="N15" s="239">
        <v>3254</v>
      </c>
      <c r="O15" s="245">
        <v>1028</v>
      </c>
    </row>
    <row r="16" spans="1:15" x14ac:dyDescent="0.2">
      <c r="A16" s="35" t="s">
        <v>54</v>
      </c>
      <c r="B16" s="238">
        <v>620</v>
      </c>
      <c r="C16" s="240">
        <v>2395</v>
      </c>
      <c r="D16" s="240">
        <v>4892</v>
      </c>
      <c r="E16" s="240">
        <v>4480</v>
      </c>
      <c r="F16" s="240">
        <v>172</v>
      </c>
      <c r="G16" s="239">
        <v>641</v>
      </c>
      <c r="H16" s="238">
        <v>4809</v>
      </c>
      <c r="I16" s="240">
        <v>1212</v>
      </c>
      <c r="J16" s="240">
        <v>1132</v>
      </c>
      <c r="K16" s="239">
        <v>5428</v>
      </c>
      <c r="L16" s="238">
        <v>5428</v>
      </c>
      <c r="M16" s="240">
        <v>5129</v>
      </c>
      <c r="N16" s="239">
        <v>2024</v>
      </c>
      <c r="O16" s="245">
        <v>619</v>
      </c>
    </row>
    <row r="17" spans="1:15" x14ac:dyDescent="0.2">
      <c r="A17" s="35" t="s">
        <v>63</v>
      </c>
      <c r="B17" s="238">
        <v>98</v>
      </c>
      <c r="C17" s="240">
        <v>481</v>
      </c>
      <c r="D17" s="240">
        <v>767</v>
      </c>
      <c r="E17" s="240">
        <v>622</v>
      </c>
      <c r="F17" s="240">
        <v>20</v>
      </c>
      <c r="G17" s="239">
        <v>133</v>
      </c>
      <c r="H17" s="238">
        <v>767</v>
      </c>
      <c r="I17" s="240">
        <v>250</v>
      </c>
      <c r="J17" s="240">
        <v>174</v>
      </c>
      <c r="K17" s="239">
        <v>802</v>
      </c>
      <c r="L17" s="238">
        <v>802</v>
      </c>
      <c r="M17" s="240">
        <v>927</v>
      </c>
      <c r="N17" s="239">
        <v>264</v>
      </c>
      <c r="O17" s="245">
        <v>128</v>
      </c>
    </row>
    <row r="18" spans="1:15" x14ac:dyDescent="0.2">
      <c r="A18" s="35" t="s">
        <v>55</v>
      </c>
      <c r="B18" s="238">
        <v>5149</v>
      </c>
      <c r="C18" s="240">
        <v>7155</v>
      </c>
      <c r="D18" s="240">
        <v>16102</v>
      </c>
      <c r="E18" s="240">
        <v>17724</v>
      </c>
      <c r="F18" s="240">
        <v>1711</v>
      </c>
      <c r="G18" s="239">
        <v>2930</v>
      </c>
      <c r="H18" s="238">
        <v>21663</v>
      </c>
      <c r="I18" s="240">
        <v>4726</v>
      </c>
      <c r="J18" s="240">
        <v>3334</v>
      </c>
      <c r="K18" s="239">
        <v>18214</v>
      </c>
      <c r="L18" s="238">
        <v>18214</v>
      </c>
      <c r="M18" s="240">
        <v>20293</v>
      </c>
      <c r="N18" s="239">
        <v>9430</v>
      </c>
      <c r="O18" s="245">
        <v>2834</v>
      </c>
    </row>
    <row r="19" spans="1:15" x14ac:dyDescent="0.2">
      <c r="A19" s="35" t="s">
        <v>62</v>
      </c>
      <c r="B19" s="238">
        <v>368</v>
      </c>
      <c r="C19" s="240">
        <v>1556</v>
      </c>
      <c r="D19" s="240">
        <v>2894</v>
      </c>
      <c r="E19" s="240">
        <v>4262</v>
      </c>
      <c r="F19" s="240">
        <v>454</v>
      </c>
      <c r="G19" s="239">
        <v>746</v>
      </c>
      <c r="H19" s="238">
        <v>5125</v>
      </c>
      <c r="I19" s="240">
        <v>953</v>
      </c>
      <c r="J19" s="240">
        <v>685</v>
      </c>
      <c r="K19" s="239">
        <v>2797</v>
      </c>
      <c r="L19" s="238">
        <v>2797</v>
      </c>
      <c r="M19" s="240">
        <v>4031</v>
      </c>
      <c r="N19" s="239">
        <v>2732</v>
      </c>
      <c r="O19" s="245">
        <v>720</v>
      </c>
    </row>
    <row r="20" spans="1:15" x14ac:dyDescent="0.2">
      <c r="A20" s="35" t="s">
        <v>64</v>
      </c>
      <c r="B20" s="238">
        <v>249</v>
      </c>
      <c r="C20" s="240">
        <v>1183</v>
      </c>
      <c r="D20" s="240">
        <v>2192</v>
      </c>
      <c r="E20" s="240">
        <v>2830</v>
      </c>
      <c r="F20" s="240">
        <v>228</v>
      </c>
      <c r="G20" s="239">
        <v>489</v>
      </c>
      <c r="H20" s="238">
        <v>3266</v>
      </c>
      <c r="I20" s="240">
        <v>707</v>
      </c>
      <c r="J20" s="240">
        <v>550</v>
      </c>
      <c r="K20" s="239">
        <v>2174</v>
      </c>
      <c r="L20" s="238">
        <v>2174</v>
      </c>
      <c r="M20" s="240">
        <v>2830</v>
      </c>
      <c r="N20" s="239">
        <v>1693</v>
      </c>
      <c r="O20" s="245">
        <v>474</v>
      </c>
    </row>
    <row r="21" spans="1:15" x14ac:dyDescent="0.2">
      <c r="A21" s="35" t="s">
        <v>46</v>
      </c>
      <c r="B21" s="238">
        <v>394</v>
      </c>
      <c r="C21" s="240">
        <v>1338</v>
      </c>
      <c r="D21" s="240">
        <v>2593</v>
      </c>
      <c r="E21" s="240">
        <v>4472</v>
      </c>
      <c r="F21" s="240">
        <v>612</v>
      </c>
      <c r="G21" s="239">
        <v>708</v>
      </c>
      <c r="H21" s="238">
        <v>5409</v>
      </c>
      <c r="I21" s="240">
        <v>920</v>
      </c>
      <c r="J21" s="240">
        <v>585</v>
      </c>
      <c r="K21" s="239">
        <v>2518</v>
      </c>
      <c r="L21" s="238">
        <v>2518</v>
      </c>
      <c r="M21" s="240">
        <v>3773</v>
      </c>
      <c r="N21" s="239">
        <v>3141</v>
      </c>
      <c r="O21" s="245">
        <v>685</v>
      </c>
    </row>
    <row r="22" spans="1:15" x14ac:dyDescent="0.2">
      <c r="A22" s="35" t="s">
        <v>47</v>
      </c>
      <c r="B22" s="238">
        <v>767</v>
      </c>
      <c r="C22" s="240">
        <v>2398</v>
      </c>
      <c r="D22" s="240">
        <v>4611</v>
      </c>
      <c r="E22" s="240">
        <v>3923</v>
      </c>
      <c r="F22" s="240">
        <v>99</v>
      </c>
      <c r="G22" s="239">
        <v>608</v>
      </c>
      <c r="H22" s="238">
        <v>4572</v>
      </c>
      <c r="I22" s="240">
        <v>1308</v>
      </c>
      <c r="J22" s="240">
        <v>1025</v>
      </c>
      <c r="K22" s="239">
        <v>4907</v>
      </c>
      <c r="L22" s="238">
        <v>4907</v>
      </c>
      <c r="M22" s="240">
        <v>5323</v>
      </c>
      <c r="N22" s="239">
        <v>1582</v>
      </c>
      <c r="O22" s="245">
        <v>594</v>
      </c>
    </row>
    <row r="23" spans="1:15" x14ac:dyDescent="0.2">
      <c r="A23" s="35" t="s">
        <v>57</v>
      </c>
      <c r="B23" s="238">
        <v>464</v>
      </c>
      <c r="C23" s="240">
        <v>2292</v>
      </c>
      <c r="D23" s="240">
        <v>3281</v>
      </c>
      <c r="E23" s="240">
        <v>3905</v>
      </c>
      <c r="F23" s="240">
        <v>399</v>
      </c>
      <c r="G23" s="239">
        <v>733</v>
      </c>
      <c r="H23" s="238">
        <v>5040</v>
      </c>
      <c r="I23" s="240">
        <v>1064</v>
      </c>
      <c r="J23" s="240">
        <v>787</v>
      </c>
      <c r="K23" s="239">
        <v>3477</v>
      </c>
      <c r="L23" s="238">
        <v>3478</v>
      </c>
      <c r="M23" s="240">
        <v>4357</v>
      </c>
      <c r="N23" s="239">
        <v>2533</v>
      </c>
      <c r="O23" s="245">
        <v>706</v>
      </c>
    </row>
    <row r="24" spans="1:15" x14ac:dyDescent="0.2">
      <c r="A24" s="35" t="s">
        <v>59</v>
      </c>
      <c r="B24" s="238">
        <v>1412</v>
      </c>
      <c r="C24" s="240">
        <v>6573</v>
      </c>
      <c r="D24" s="240">
        <v>8685</v>
      </c>
      <c r="E24" s="240">
        <v>11800</v>
      </c>
      <c r="F24" s="240">
        <v>1362</v>
      </c>
      <c r="G24" s="239">
        <v>2362</v>
      </c>
      <c r="H24" s="238">
        <v>15064</v>
      </c>
      <c r="I24" s="240">
        <v>2757</v>
      </c>
      <c r="J24" s="240">
        <v>2153</v>
      </c>
      <c r="K24" s="239">
        <v>9942</v>
      </c>
      <c r="L24" s="238">
        <v>9942</v>
      </c>
      <c r="M24" s="240">
        <v>12230</v>
      </c>
      <c r="N24" s="239">
        <v>7744</v>
      </c>
      <c r="O24" s="245">
        <v>2278</v>
      </c>
    </row>
    <row r="25" spans="1:15" x14ac:dyDescent="0.2">
      <c r="A25" s="35" t="s">
        <v>65</v>
      </c>
      <c r="B25" s="238">
        <v>100</v>
      </c>
      <c r="C25" s="240">
        <v>537</v>
      </c>
      <c r="D25" s="240">
        <v>627</v>
      </c>
      <c r="E25" s="240">
        <v>761</v>
      </c>
      <c r="F25" s="240">
        <v>37</v>
      </c>
      <c r="G25" s="239">
        <v>171</v>
      </c>
      <c r="H25" s="238">
        <v>1036</v>
      </c>
      <c r="I25" s="240">
        <v>226</v>
      </c>
      <c r="J25" s="240">
        <v>161</v>
      </c>
      <c r="K25" s="239">
        <v>644</v>
      </c>
      <c r="L25" s="238">
        <v>644</v>
      </c>
      <c r="M25" s="240">
        <v>987</v>
      </c>
      <c r="N25" s="239">
        <v>436</v>
      </c>
      <c r="O25" s="245">
        <v>166</v>
      </c>
    </row>
    <row r="26" spans="1:15" x14ac:dyDescent="0.2">
      <c r="A26" s="35" t="s">
        <v>43</v>
      </c>
      <c r="B26" s="238">
        <v>86</v>
      </c>
      <c r="C26" s="240">
        <v>461</v>
      </c>
      <c r="D26" s="240">
        <v>597</v>
      </c>
      <c r="E26" s="240">
        <v>511</v>
      </c>
      <c r="F26" s="240">
        <v>10</v>
      </c>
      <c r="G26" s="239">
        <v>101</v>
      </c>
      <c r="H26" s="238">
        <v>718</v>
      </c>
      <c r="I26" s="240">
        <v>187</v>
      </c>
      <c r="J26" s="240">
        <v>137</v>
      </c>
      <c r="K26" s="239">
        <v>626</v>
      </c>
      <c r="L26" s="238">
        <v>626</v>
      </c>
      <c r="M26" s="240">
        <v>814</v>
      </c>
      <c r="N26" s="239">
        <v>228</v>
      </c>
      <c r="O26" s="245">
        <v>98</v>
      </c>
    </row>
    <row r="27" spans="1:15" x14ac:dyDescent="0.2">
      <c r="A27" s="35" t="s">
        <v>44</v>
      </c>
      <c r="B27" s="238">
        <v>90</v>
      </c>
      <c r="C27" s="240">
        <v>305</v>
      </c>
      <c r="D27" s="240">
        <v>542</v>
      </c>
      <c r="E27" s="240">
        <v>816</v>
      </c>
      <c r="F27" s="240">
        <v>60</v>
      </c>
      <c r="G27" s="239">
        <v>147</v>
      </c>
      <c r="H27" s="238">
        <v>1070</v>
      </c>
      <c r="I27" s="240">
        <v>219</v>
      </c>
      <c r="J27" s="240">
        <v>134</v>
      </c>
      <c r="K27" s="239">
        <v>395</v>
      </c>
      <c r="L27" s="238">
        <v>395</v>
      </c>
      <c r="M27" s="240">
        <v>894</v>
      </c>
      <c r="N27" s="239">
        <v>529</v>
      </c>
      <c r="O27" s="245">
        <v>142</v>
      </c>
    </row>
    <row r="28" spans="1:15" x14ac:dyDescent="0.2">
      <c r="A28" s="35" t="s">
        <v>45</v>
      </c>
      <c r="B28" s="238">
        <v>173</v>
      </c>
      <c r="C28" s="240">
        <v>702</v>
      </c>
      <c r="D28" s="240">
        <v>1014</v>
      </c>
      <c r="E28" s="240">
        <v>1659</v>
      </c>
      <c r="F28" s="240">
        <v>254</v>
      </c>
      <c r="G28" s="239">
        <v>312</v>
      </c>
      <c r="H28" s="238">
        <v>2184</v>
      </c>
      <c r="I28" s="240">
        <v>410</v>
      </c>
      <c r="J28" s="240">
        <v>292</v>
      </c>
      <c r="K28" s="239">
        <v>924</v>
      </c>
      <c r="L28" s="238">
        <v>924</v>
      </c>
      <c r="M28" s="240">
        <v>1677</v>
      </c>
      <c r="N28" s="239">
        <v>1209</v>
      </c>
      <c r="O28" s="245">
        <v>304</v>
      </c>
    </row>
    <row r="29" spans="1:15" x14ac:dyDescent="0.2">
      <c r="A29" s="35" t="s">
        <v>49</v>
      </c>
      <c r="B29" s="238">
        <v>137</v>
      </c>
      <c r="C29" s="240">
        <v>488</v>
      </c>
      <c r="D29" s="240">
        <v>893</v>
      </c>
      <c r="E29" s="240">
        <v>1306</v>
      </c>
      <c r="F29" s="240">
        <v>170</v>
      </c>
      <c r="G29" s="239">
        <v>228</v>
      </c>
      <c r="H29" s="238">
        <v>1679</v>
      </c>
      <c r="I29" s="240">
        <v>350</v>
      </c>
      <c r="J29" s="240">
        <v>231</v>
      </c>
      <c r="K29" s="239">
        <v>739</v>
      </c>
      <c r="L29" s="238">
        <v>739</v>
      </c>
      <c r="M29" s="240">
        <v>1342</v>
      </c>
      <c r="N29" s="239">
        <v>918</v>
      </c>
      <c r="O29" s="245">
        <v>223</v>
      </c>
    </row>
    <row r="30" spans="1:15" x14ac:dyDescent="0.2">
      <c r="A30" s="35" t="s">
        <v>58</v>
      </c>
      <c r="B30" s="238">
        <v>743</v>
      </c>
      <c r="C30" s="240">
        <v>3590</v>
      </c>
      <c r="D30" s="240">
        <v>6238</v>
      </c>
      <c r="E30" s="240">
        <v>6304</v>
      </c>
      <c r="F30" s="240">
        <v>260</v>
      </c>
      <c r="G30" s="239">
        <v>1046</v>
      </c>
      <c r="H30" s="238">
        <v>7156</v>
      </c>
      <c r="I30" s="240">
        <v>1724</v>
      </c>
      <c r="J30" s="240">
        <v>1412</v>
      </c>
      <c r="K30" s="239">
        <v>6884</v>
      </c>
      <c r="L30" s="238">
        <v>6884</v>
      </c>
      <c r="M30" s="240">
        <v>7032</v>
      </c>
      <c r="N30" s="239">
        <v>3260</v>
      </c>
      <c r="O30" s="245">
        <v>1005</v>
      </c>
    </row>
    <row r="31" spans="1:15" x14ac:dyDescent="0.2">
      <c r="A31" s="35" t="s">
        <v>56</v>
      </c>
      <c r="B31" s="238">
        <v>655</v>
      </c>
      <c r="C31" s="240">
        <v>2371</v>
      </c>
      <c r="D31" s="240">
        <v>4301</v>
      </c>
      <c r="E31" s="240">
        <v>4261</v>
      </c>
      <c r="F31" s="240">
        <v>200</v>
      </c>
      <c r="G31" s="239">
        <v>623</v>
      </c>
      <c r="H31" s="238">
        <v>5134</v>
      </c>
      <c r="I31" s="240">
        <v>1501</v>
      </c>
      <c r="J31" s="240">
        <v>1087</v>
      </c>
      <c r="K31" s="239">
        <v>4088</v>
      </c>
      <c r="L31" s="238">
        <v>4088</v>
      </c>
      <c r="M31" s="240">
        <v>5524</v>
      </c>
      <c r="N31" s="239">
        <v>2198</v>
      </c>
      <c r="O31" s="245">
        <v>601</v>
      </c>
    </row>
    <row r="32" spans="1:15" x14ac:dyDescent="0.2">
      <c r="A32" s="35" t="s">
        <v>60</v>
      </c>
      <c r="B32" s="238">
        <v>79</v>
      </c>
      <c r="C32" s="240">
        <v>340</v>
      </c>
      <c r="D32" s="240">
        <v>571</v>
      </c>
      <c r="E32" s="240">
        <v>539</v>
      </c>
      <c r="F32" s="240">
        <v>6</v>
      </c>
      <c r="G32" s="239">
        <v>115</v>
      </c>
      <c r="H32" s="238">
        <v>683</v>
      </c>
      <c r="I32" s="240">
        <v>183</v>
      </c>
      <c r="J32" s="240">
        <v>149</v>
      </c>
      <c r="K32" s="239">
        <v>524</v>
      </c>
      <c r="L32" s="238">
        <v>524</v>
      </c>
      <c r="M32" s="240">
        <v>755</v>
      </c>
      <c r="N32" s="239">
        <v>260</v>
      </c>
      <c r="O32" s="245">
        <v>111</v>
      </c>
    </row>
    <row r="33" spans="1:19" x14ac:dyDescent="0.2">
      <c r="A33" s="35" t="s">
        <v>48</v>
      </c>
      <c r="B33" s="238">
        <v>1879</v>
      </c>
      <c r="C33" s="240">
        <v>4036</v>
      </c>
      <c r="D33" s="240">
        <v>8438</v>
      </c>
      <c r="E33" s="240">
        <v>9084</v>
      </c>
      <c r="F33" s="240">
        <v>503</v>
      </c>
      <c r="G33" s="239">
        <v>1404</v>
      </c>
      <c r="H33" s="238">
        <v>10916</v>
      </c>
      <c r="I33" s="240">
        <v>2889</v>
      </c>
      <c r="J33" s="240">
        <v>1995</v>
      </c>
      <c r="K33" s="239">
        <v>8193</v>
      </c>
      <c r="L33" s="238">
        <v>8193</v>
      </c>
      <c r="M33" s="240">
        <v>10802</v>
      </c>
      <c r="N33" s="239">
        <v>4998</v>
      </c>
      <c r="O33" s="245">
        <v>1351</v>
      </c>
    </row>
    <row r="34" spans="1:19" x14ac:dyDescent="0.2">
      <c r="A34" s="35" t="s">
        <v>50</v>
      </c>
      <c r="B34" s="238">
        <v>185</v>
      </c>
      <c r="C34" s="240">
        <v>653</v>
      </c>
      <c r="D34" s="240">
        <v>1111</v>
      </c>
      <c r="E34" s="240">
        <v>1351</v>
      </c>
      <c r="F34" s="240">
        <v>102</v>
      </c>
      <c r="G34" s="239">
        <v>228</v>
      </c>
      <c r="H34" s="238">
        <v>1704</v>
      </c>
      <c r="I34" s="240">
        <v>382</v>
      </c>
      <c r="J34" s="240">
        <v>302</v>
      </c>
      <c r="K34" s="239">
        <v>1024</v>
      </c>
      <c r="L34" s="238">
        <v>1024</v>
      </c>
      <c r="M34" s="240">
        <v>1512</v>
      </c>
      <c r="N34" s="239">
        <v>876</v>
      </c>
      <c r="O34" s="245">
        <v>218</v>
      </c>
    </row>
    <row r="35" spans="1:19" x14ac:dyDescent="0.2">
      <c r="A35" s="35" t="s">
        <v>61</v>
      </c>
      <c r="B35" s="238">
        <v>1988</v>
      </c>
      <c r="C35" s="240">
        <v>5134</v>
      </c>
      <c r="D35" s="240">
        <v>8797</v>
      </c>
      <c r="E35" s="240">
        <v>10138</v>
      </c>
      <c r="F35" s="240">
        <v>767</v>
      </c>
      <c r="G35" s="239">
        <v>1634</v>
      </c>
      <c r="H35" s="238">
        <v>12067</v>
      </c>
      <c r="I35" s="240">
        <v>2758</v>
      </c>
      <c r="J35" s="240">
        <v>2095</v>
      </c>
      <c r="K35" s="239">
        <v>9954</v>
      </c>
      <c r="L35" s="238">
        <v>9954</v>
      </c>
      <c r="M35" s="240">
        <v>11287</v>
      </c>
      <c r="N35" s="239">
        <v>5633</v>
      </c>
      <c r="O35" s="245">
        <v>1584</v>
      </c>
    </row>
    <row r="36" spans="1:19" ht="23.25" thickBot="1" x14ac:dyDescent="0.25">
      <c r="A36" s="314" t="s">
        <v>170</v>
      </c>
      <c r="B36" s="316">
        <v>34</v>
      </c>
      <c r="C36" s="318">
        <v>95</v>
      </c>
      <c r="D36" s="318">
        <v>110</v>
      </c>
      <c r="E36" s="318">
        <v>98</v>
      </c>
      <c r="F36" s="318">
        <v>10</v>
      </c>
      <c r="G36" s="317">
        <v>22</v>
      </c>
      <c r="H36" s="316">
        <v>155</v>
      </c>
      <c r="I36" s="318">
        <v>46</v>
      </c>
      <c r="J36" s="318">
        <v>30</v>
      </c>
      <c r="K36" s="317">
        <v>118</v>
      </c>
      <c r="L36" s="316">
        <v>118</v>
      </c>
      <c r="M36" s="318">
        <v>160</v>
      </c>
      <c r="N36" s="317">
        <v>71</v>
      </c>
      <c r="O36" s="315">
        <v>20</v>
      </c>
    </row>
    <row r="37" spans="1:19" s="6" customFormat="1" ht="14.25" thickTop="1" thickBot="1" x14ac:dyDescent="0.25">
      <c r="A37" s="37" t="s">
        <v>66</v>
      </c>
      <c r="B37" s="76">
        <v>16869</v>
      </c>
      <c r="C37" s="76">
        <v>48856</v>
      </c>
      <c r="D37" s="76">
        <v>88659</v>
      </c>
      <c r="E37" s="76">
        <v>100745</v>
      </c>
      <c r="F37" s="76">
        <v>7907</v>
      </c>
      <c r="G37" s="76">
        <v>16920</v>
      </c>
      <c r="H37" s="76">
        <v>121307</v>
      </c>
      <c r="I37" s="76">
        <v>27636</v>
      </c>
      <c r="J37" s="76">
        <v>20600</v>
      </c>
      <c r="K37" s="76">
        <v>94048</v>
      </c>
      <c r="L37" s="76">
        <v>94049</v>
      </c>
      <c r="M37" s="76">
        <v>112977</v>
      </c>
      <c r="N37" s="76">
        <v>56565</v>
      </c>
      <c r="O37" s="76">
        <v>16365</v>
      </c>
    </row>
    <row r="38" spans="1:19" s="6" customFormat="1" ht="4.5" customHeight="1" thickTop="1" x14ac:dyDescent="0.2">
      <c r="A38" s="101"/>
      <c r="B38" s="102"/>
      <c r="C38" s="102"/>
      <c r="D38" s="102"/>
      <c r="E38" s="102"/>
      <c r="F38" s="102"/>
      <c r="G38" s="102"/>
      <c r="H38" s="102"/>
      <c r="I38" s="102"/>
      <c r="J38" s="102"/>
      <c r="K38" s="102"/>
      <c r="L38" s="102"/>
      <c r="M38" s="102"/>
      <c r="N38" s="102"/>
      <c r="O38" s="102"/>
    </row>
    <row r="39" spans="1:19" ht="27" x14ac:dyDescent="0.2">
      <c r="A39" s="2" t="str">
        <f>ALLOC!A42</f>
        <v>Sources : FR6 de septembre 2019 - CAF de La Réunion</v>
      </c>
      <c r="B39" s="162" t="s">
        <v>255</v>
      </c>
      <c r="C39" s="165"/>
      <c r="D39" s="165"/>
      <c r="E39" s="165"/>
      <c r="F39" s="163"/>
      <c r="G39" s="163"/>
      <c r="H39" s="170"/>
      <c r="I39" s="165"/>
      <c r="J39" s="165"/>
      <c r="K39" s="165"/>
      <c r="L39" s="170"/>
      <c r="M39" s="165"/>
      <c r="N39" s="165"/>
      <c r="O39" s="165"/>
      <c r="P39" s="8"/>
      <c r="Q39" s="8"/>
      <c r="R39" s="8"/>
      <c r="S39" s="8"/>
    </row>
    <row r="40" spans="1:19" s="8" customFormat="1" ht="21.75" customHeight="1" x14ac:dyDescent="0.2">
      <c r="B40" s="477" t="s">
        <v>264</v>
      </c>
      <c r="C40" s="477"/>
      <c r="D40" s="477"/>
      <c r="E40" s="477"/>
      <c r="F40" s="477"/>
      <c r="G40" s="477"/>
      <c r="H40" s="477"/>
      <c r="I40" s="477"/>
      <c r="J40" s="477"/>
      <c r="K40" s="477"/>
      <c r="L40" s="477"/>
      <c r="M40" s="477"/>
      <c r="N40" s="477"/>
      <c r="O40" s="477"/>
    </row>
    <row r="41" spans="1:19" s="8" customFormat="1" ht="11.25" x14ac:dyDescent="0.2">
      <c r="B41" s="169"/>
      <c r="C41" s="169"/>
      <c r="D41" s="169"/>
      <c r="E41" s="169"/>
      <c r="F41" s="169"/>
      <c r="G41" s="169"/>
      <c r="H41" s="169"/>
      <c r="I41" s="169"/>
      <c r="J41" s="169"/>
      <c r="K41" s="169"/>
      <c r="L41" s="169"/>
      <c r="M41" s="169"/>
      <c r="N41" s="169"/>
      <c r="O41" s="169"/>
    </row>
    <row r="42" spans="1:19" s="8" customFormat="1" ht="20.25" customHeight="1" x14ac:dyDescent="0.2">
      <c r="B42" s="477" t="s">
        <v>265</v>
      </c>
      <c r="C42" s="477"/>
      <c r="D42" s="477"/>
      <c r="E42" s="477"/>
      <c r="F42" s="477"/>
      <c r="G42" s="477"/>
      <c r="H42" s="477"/>
      <c r="I42" s="477"/>
      <c r="J42" s="477"/>
      <c r="K42" s="477"/>
      <c r="L42" s="477"/>
      <c r="M42" s="477"/>
      <c r="N42" s="477"/>
      <c r="O42" s="477"/>
    </row>
    <row r="43" spans="1:19" s="8" customFormat="1" ht="3.75" customHeight="1" x14ac:dyDescent="0.2">
      <c r="B43" s="167"/>
      <c r="C43" s="167"/>
      <c r="D43" s="167"/>
      <c r="E43" s="167"/>
      <c r="F43" s="167"/>
      <c r="G43" s="167"/>
      <c r="H43" s="167"/>
      <c r="I43" s="167"/>
      <c r="J43" s="167"/>
      <c r="K43" s="167"/>
      <c r="L43" s="167"/>
      <c r="M43" s="167"/>
      <c r="N43" s="167"/>
      <c r="O43" s="167"/>
    </row>
    <row r="44" spans="1:19" s="8" customFormat="1" ht="21" customHeight="1" x14ac:dyDescent="0.2">
      <c r="B44" s="477" t="s">
        <v>313</v>
      </c>
      <c r="C44" s="588"/>
      <c r="D44" s="588"/>
      <c r="E44" s="588"/>
      <c r="F44" s="588"/>
      <c r="G44" s="588"/>
      <c r="H44" s="588"/>
      <c r="I44" s="588"/>
      <c r="J44" s="588"/>
      <c r="K44" s="588"/>
      <c r="L44" s="588"/>
      <c r="M44" s="588"/>
      <c r="N44" s="588"/>
      <c r="O44" s="169"/>
    </row>
    <row r="45" spans="1:19" s="8" customFormat="1" ht="3.75" customHeight="1" x14ac:dyDescent="0.2">
      <c r="B45" s="169"/>
      <c r="C45" s="169"/>
      <c r="D45" s="169"/>
      <c r="E45" s="169"/>
      <c r="F45" s="169"/>
      <c r="G45" s="169"/>
      <c r="H45" s="169"/>
      <c r="I45" s="169"/>
      <c r="J45" s="169"/>
      <c r="K45" s="169"/>
      <c r="L45" s="169"/>
      <c r="M45" s="169"/>
      <c r="N45" s="169"/>
      <c r="O45" s="169"/>
    </row>
    <row r="46" spans="1:19" s="8" customFormat="1" ht="11.25" x14ac:dyDescent="0.2">
      <c r="B46" s="163" t="s">
        <v>314</v>
      </c>
      <c r="C46" s="169"/>
      <c r="D46" s="169"/>
      <c r="E46" s="169"/>
      <c r="F46" s="169"/>
      <c r="G46" s="169"/>
      <c r="H46" s="169"/>
      <c r="I46" s="169"/>
      <c r="J46" s="169"/>
      <c r="K46" s="169"/>
      <c r="L46" s="169"/>
      <c r="M46" s="169"/>
      <c r="N46" s="169"/>
      <c r="O46" s="169"/>
    </row>
    <row r="47" spans="1:19" s="8" customFormat="1" ht="11.25" x14ac:dyDescent="0.2">
      <c r="B47" s="169"/>
      <c r="C47" s="169"/>
      <c r="D47" s="169"/>
      <c r="E47" s="169"/>
      <c r="F47" s="169"/>
      <c r="G47" s="169"/>
      <c r="H47" s="169"/>
      <c r="I47" s="169"/>
      <c r="J47" s="169"/>
      <c r="K47" s="169"/>
      <c r="L47" s="169"/>
      <c r="M47" s="169"/>
      <c r="N47" s="169"/>
      <c r="O47" s="169"/>
    </row>
    <row r="48" spans="1:19" s="8" customFormat="1" ht="21" customHeight="1" x14ac:dyDescent="0.2">
      <c r="B48" s="477" t="s">
        <v>266</v>
      </c>
      <c r="C48" s="477"/>
      <c r="D48" s="477"/>
      <c r="E48" s="477"/>
      <c r="F48" s="477"/>
      <c r="G48" s="477"/>
      <c r="H48" s="477"/>
      <c r="I48" s="477"/>
      <c r="J48" s="477"/>
      <c r="K48" s="477"/>
      <c r="L48" s="477"/>
      <c r="M48" s="477"/>
      <c r="N48" s="477"/>
      <c r="O48" s="477"/>
    </row>
    <row r="49" s="8" customFormat="1" ht="11.25" x14ac:dyDescent="0.2"/>
    <row r="50" s="8" customFormat="1" ht="11.25" x14ac:dyDescent="0.2"/>
    <row r="51" s="8" customFormat="1" ht="11.25" x14ac:dyDescent="0.2"/>
    <row r="52" s="8" customFormat="1" ht="22.5" customHeight="1" x14ac:dyDescent="0.2"/>
    <row r="53" s="8" customFormat="1" ht="11.25" x14ac:dyDescent="0.2"/>
    <row r="54" s="8" customFormat="1" ht="20.25" customHeight="1" x14ac:dyDescent="0.2"/>
    <row r="55" s="8" customFormat="1" ht="11.25" x14ac:dyDescent="0.2"/>
    <row r="56" s="8" customFormat="1" ht="19.5" customHeight="1" x14ac:dyDescent="0.2"/>
    <row r="57" s="8" customFormat="1" ht="11.25" x14ac:dyDescent="0.2"/>
    <row r="58" s="8" customFormat="1" ht="22.5" customHeight="1" x14ac:dyDescent="0.2"/>
    <row r="59" s="8" customFormat="1" ht="11.25" x14ac:dyDescent="0.2"/>
    <row r="60" s="8" customFormat="1" ht="19.5" customHeight="1" x14ac:dyDescent="0.2"/>
    <row r="61" s="8" customFormat="1" ht="11.25" x14ac:dyDescent="0.2"/>
  </sheetData>
  <mergeCells count="11">
    <mergeCell ref="B48:O48"/>
    <mergeCell ref="L10:N10"/>
    <mergeCell ref="H10:K10"/>
    <mergeCell ref="B10:G10"/>
    <mergeCell ref="O10:O11"/>
    <mergeCell ref="B44:N44"/>
    <mergeCell ref="A10:A11"/>
    <mergeCell ref="B3:O3"/>
    <mergeCell ref="B40:O40"/>
    <mergeCell ref="B42:O42"/>
    <mergeCell ref="C5:N6"/>
  </mergeCells>
  <phoneticPr fontId="9" type="noConversion"/>
  <conditionalFormatting sqref="B12:O36">
    <cfRule type="cellIs" dxfId="3" priority="1" operator="lessThan">
      <formula>5</formula>
    </cfRule>
    <cfRule type="cellIs" dxfId="2" priority="2" operator="lessThan">
      <formula>5</formula>
    </cfRule>
    <cfRule type="cellIs" dxfId="1" priority="3" operator="lessThan">
      <formula>5</formula>
    </cfRule>
  </conditionalFormatting>
  <hyperlinks>
    <hyperlink ref="A8" location="Sommaire!A1" display="Sommaire"/>
  </hyperlinks>
  <pageMargins left="0.39370078740157483" right="0.39370078740157483" top="0.59055118110236227" bottom="0.59055118110236227" header="0.51181102362204722" footer="0.51181102362204722"/>
  <pageSetup paperSize="9" scale="69" orientation="landscape" r:id="rId1"/>
  <headerFooter alignWithMargins="0">
    <oddHeader>&amp;R&amp;"Arial,Italique"&amp;8Observatoire Statistiques et Etudes - CAF de la Réunion - Mai 2020</oddHeader>
    <oddFooter>&amp;R&amp;8&amp;P/&amp;N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Sommaire</vt:lpstr>
      <vt:lpstr>ALLOC</vt:lpstr>
      <vt:lpstr>PREST_ENF</vt:lpstr>
      <vt:lpstr>AIDE_LOGT</vt:lpstr>
      <vt:lpstr>PPA</vt:lpstr>
      <vt:lpstr>MINIMA_1</vt:lpstr>
      <vt:lpstr>MINIMA_2</vt:lpstr>
      <vt:lpstr>BAS REVENUS</vt:lpstr>
      <vt:lpstr>RESS</vt:lpstr>
      <vt:lpstr>ENFANT</vt:lpstr>
      <vt:lpstr>MONTANTS_PAYES</vt:lpstr>
      <vt:lpstr>QPV</vt:lpstr>
      <vt:lpstr>IRIS</vt:lpstr>
      <vt:lpstr>AIDE_LOGT!Impression_des_titres</vt:lpstr>
      <vt:lpstr>ALLOC!Impression_des_titres</vt:lpstr>
      <vt:lpstr>'BAS REVENUS'!Impression_des_titres</vt:lpstr>
      <vt:lpstr>ENFANT!Impression_des_titres</vt:lpstr>
      <vt:lpstr>MINIMA_1!Impression_des_titres</vt:lpstr>
      <vt:lpstr>PPA!Impression_des_titres</vt:lpstr>
      <vt:lpstr>AIDE_LOGT!Zone_d_impression</vt:lpstr>
      <vt:lpstr>ENFANT!Zone_d_impression</vt:lpstr>
      <vt:lpstr>MINIMA_2!Zone_d_impression</vt:lpstr>
      <vt:lpstr>MONTANTS_PAYES!Zone_d_impression</vt:lpstr>
      <vt:lpstr>PREST_ENF!Zone_d_impression</vt:lpstr>
      <vt:lpstr>RESS!Zone_d_impression</vt:lpstr>
      <vt:lpstr>Sommaire!Zone_d_impression</vt:lpstr>
    </vt:vector>
  </TitlesOfParts>
  <Company>CAF DE LA REUNION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fcali974</dc:creator>
  <cp:lastModifiedBy>Farida MANGATA-RAMSAMY 974</cp:lastModifiedBy>
  <cp:lastPrinted>2021-01-19T10:14:43Z</cp:lastPrinted>
  <dcterms:created xsi:type="dcterms:W3CDTF">2007-11-07T07:04:53Z</dcterms:created>
  <dcterms:modified xsi:type="dcterms:W3CDTF">2021-05-20T06:46:20Z</dcterms:modified>
</cp:coreProperties>
</file>