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9" activeTab="1"/>
  </bookViews>
  <sheets>
    <sheet name="Lisez-moi" sheetId="1" r:id="rId1"/>
    <sheet name="tableau récapitulatif factures" sheetId="2" r:id="rId2"/>
    <sheet name="tabl calcul paiements" sheetId="3" r:id="rId3"/>
  </sheets>
  <definedNames>
    <definedName name="_xlnm.Print_Titles" localSheetId="1">'tableau récapitulatif factures'!$4:$7</definedName>
  </definedNames>
  <calcPr fullCalcOnLoad="1"/>
</workbook>
</file>

<file path=xl/sharedStrings.xml><?xml version="1.0" encoding="utf-8"?>
<sst xmlns="http://schemas.openxmlformats.org/spreadsheetml/2006/main" count="57" uniqueCount="52">
  <si>
    <r>
      <t>Gestionnaire :</t>
    </r>
    <r>
      <rPr>
        <b/>
        <sz val="10"/>
        <color indexed="22"/>
        <rFont val="Arial"/>
        <family val="2"/>
      </rPr>
      <t xml:space="preserve">  (à compléter / exemple Commune de xxxxx )</t>
    </r>
  </si>
  <si>
    <r>
      <t>Equipement :</t>
    </r>
    <r>
      <rPr>
        <b/>
        <sz val="10"/>
        <color indexed="22"/>
        <rFont val="Arial"/>
        <family val="2"/>
      </rPr>
      <t xml:space="preserve">  (à compléter / exemple Rénovation et aménagement de l’équipement « zzzzzz »)</t>
    </r>
  </si>
  <si>
    <t>à nous retourner en format papier conformément signé et cacheté + version Excel ou calc par mail</t>
  </si>
  <si>
    <t>Date de transmission caf</t>
  </si>
  <si>
    <t>Nom du client facturé:</t>
  </si>
  <si>
    <t>Nom de l'entreprise</t>
  </si>
  <si>
    <t>OBJET</t>
  </si>
  <si>
    <t>N° facture</t>
  </si>
  <si>
    <r>
      <t xml:space="preserve">Date de facture 
</t>
    </r>
    <r>
      <rPr>
        <b/>
        <sz val="10"/>
        <rFont val="Webdings"/>
        <family val="0"/>
      </rPr>
      <t></t>
    </r>
  </si>
  <si>
    <t>Montant de la facture</t>
  </si>
  <si>
    <t>Règlement</t>
  </si>
  <si>
    <t>HT</t>
  </si>
  <si>
    <t>TTC</t>
  </si>
  <si>
    <t>RG(1) TTC à débloquer à la réception PV travaux ss réserves</t>
  </si>
  <si>
    <t>Montant payé</t>
  </si>
  <si>
    <t>Chèque – CB – Mandat – Virement</t>
  </si>
  <si>
    <t>Numéro</t>
  </si>
  <si>
    <t>Date</t>
  </si>
  <si>
    <t>Exemple à ne pas écraser</t>
  </si>
  <si>
    <t>ex: Association …</t>
  </si>
  <si>
    <t>ex: Espace Aluminium</t>
  </si>
  <si>
    <t>Travaux</t>
  </si>
  <si>
    <t>FA07629</t>
  </si>
  <si>
    <t>Chèque CA</t>
  </si>
  <si>
    <t>TOTAL</t>
  </si>
  <si>
    <t>Observations :</t>
  </si>
  <si>
    <t>Fait le :</t>
  </si>
  <si>
    <t>à :</t>
  </si>
  <si>
    <t>Signature et cachet de la personne habilitée (Nom, prénoms, fonction)</t>
  </si>
  <si>
    <t>Président, Maire, Gérant ou le délégataire (fournir la délégation de signature dans le dernier cas)</t>
  </si>
  <si>
    <t>(1) RG= Retenue de Garantie « La RG sera payée uniquement lors de la transmission du Décompte Général Définitif »</t>
  </si>
  <si>
    <r>
      <t></t>
    </r>
    <r>
      <rPr>
        <sz val="10"/>
        <rFont val="Arial"/>
        <family val="2"/>
      </rPr>
      <t>Toutes factures antérieures à la date de dépôt du dossier à la caf ne peuvent-être comptabilisées pour le versement de la subvention d’investissement.</t>
    </r>
  </si>
  <si>
    <t xml:space="preserve">N° SIAS : </t>
  </si>
  <si>
    <t xml:space="preserve">Commission d’ Action Sociale du </t>
  </si>
  <si>
    <r>
      <t>Subvention attribuée</t>
    </r>
    <r>
      <rPr>
        <b/>
        <sz val="10"/>
        <rFont val="Arial"/>
        <family val="2"/>
      </rPr>
      <t xml:space="preserve"> :</t>
    </r>
  </si>
  <si>
    <t>Fonds propres</t>
  </si>
  <si>
    <t>(*) PIAJE / PRE / PPICC / FME</t>
  </si>
  <si>
    <t>1 à 3 acompte PIAJE / PRE / PPICC / FME dans la limite de 70%</t>
  </si>
  <si>
    <t>Dépenses prévisionnelles</t>
  </si>
  <si>
    <t>Réelles</t>
  </si>
  <si>
    <t>Part CAF</t>
  </si>
  <si>
    <t>PCPI</t>
  </si>
  <si>
    <t>Aménagement ou Équipement</t>
  </si>
  <si>
    <t>MOE</t>
  </si>
  <si>
    <t>Imprévus</t>
  </si>
  <si>
    <t>TOTAL TTC</t>
  </si>
  <si>
    <t>Taux d'avancement travaux</t>
  </si>
  <si>
    <t>Part CAF :</t>
  </si>
  <si>
    <t>Déjà réglé :</t>
  </si>
  <si>
    <t>A régler :</t>
  </si>
  <si>
    <t>Solde à annuler</t>
  </si>
  <si>
    <t>(*) 
PIAJE (Plan d’Investissement pour l’Accueil du Jeune Enfant) 
PRE (Plan de Rénovation des Équipements) 
PPICC (Plan Pluriannuel d’Investissement pour la Création de Crèches)
FME (Fond de Modernisation des Établissements d’accueil de jeunes enfants)</t>
  </si>
</sst>
</file>

<file path=xl/styles.xml><?xml version="1.0" encoding="utf-8"?>
<styleSheet xmlns="http://schemas.openxmlformats.org/spreadsheetml/2006/main">
  <numFmts count="8">
    <numFmt numFmtId="164" formatCode="GENERAL"/>
    <numFmt numFmtId="165" formatCode="D\ MMM\ YYYY"/>
    <numFmt numFmtId="166" formatCode="#,##0.00\€"/>
    <numFmt numFmtId="167" formatCode="#,##0.00&quot; €&quot;"/>
    <numFmt numFmtId="168" formatCode="#"/>
    <numFmt numFmtId="169" formatCode="DD\-MMM\-YY"/>
    <numFmt numFmtId="170" formatCode="0.00%"/>
    <numFmt numFmtId="171" formatCode="@"/>
  </numFmts>
  <fonts count="21">
    <font>
      <sz val="10"/>
      <name val="Arial"/>
      <family val="2"/>
    </font>
    <font>
      <b/>
      <sz val="10"/>
      <name val="Arial"/>
      <family val="2"/>
    </font>
    <font>
      <b/>
      <sz val="10"/>
      <color indexed="22"/>
      <name val="Arial"/>
      <family val="2"/>
    </font>
    <font>
      <b/>
      <sz val="11"/>
      <name val="Arial"/>
      <family val="2"/>
    </font>
    <font>
      <b/>
      <sz val="10"/>
      <name val="Webdings"/>
      <family val="0"/>
    </font>
    <font>
      <b/>
      <i/>
      <sz val="12"/>
      <color indexed="53"/>
      <name val="Arial"/>
      <family val="2"/>
    </font>
    <font>
      <b/>
      <i/>
      <sz val="9"/>
      <color indexed="39"/>
      <name val="Arial"/>
      <family val="2"/>
    </font>
    <font>
      <b/>
      <i/>
      <sz val="9"/>
      <name val="Arial"/>
      <family val="2"/>
    </font>
    <font>
      <i/>
      <sz val="9"/>
      <name val="Arial"/>
      <family val="2"/>
    </font>
    <font>
      <b/>
      <i/>
      <sz val="10"/>
      <name val="Arial"/>
      <family val="2"/>
    </font>
    <font>
      <b/>
      <u val="single"/>
      <sz val="10"/>
      <name val="Arial"/>
      <family val="2"/>
    </font>
    <font>
      <sz val="10"/>
      <name val="Webdings"/>
      <family val="0"/>
    </font>
    <font>
      <i/>
      <sz val="10"/>
      <name val="Arial"/>
      <family val="2"/>
    </font>
    <font>
      <b/>
      <i/>
      <sz val="8"/>
      <name val="Arial"/>
      <family val="2"/>
    </font>
    <font>
      <i/>
      <sz val="11"/>
      <name val="Arial"/>
      <family val="2"/>
    </font>
    <font>
      <i/>
      <sz val="9"/>
      <color indexed="12"/>
      <name val="Arial"/>
      <family val="2"/>
    </font>
    <font>
      <b/>
      <sz val="11"/>
      <color indexed="10"/>
      <name val="Arial"/>
      <family val="2"/>
    </font>
    <font>
      <i/>
      <sz val="11"/>
      <color indexed="10"/>
      <name val="Arial"/>
      <family val="2"/>
    </font>
    <font>
      <b/>
      <sz val="11"/>
      <color indexed="57"/>
      <name val="Arial"/>
      <family val="2"/>
    </font>
    <font>
      <i/>
      <sz val="11"/>
      <color indexed="57"/>
      <name val="Arial"/>
      <family val="2"/>
    </font>
    <font>
      <sz val="11"/>
      <color indexed="57"/>
      <name val="Arial"/>
      <family val="2"/>
    </font>
  </fonts>
  <fills count="7">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51">
    <border>
      <left/>
      <right/>
      <top/>
      <bottom/>
      <diagonal/>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style="thin">
        <color indexed="8"/>
      </top>
      <bottom style="thin">
        <color indexed="8"/>
      </bottom>
    </border>
    <border>
      <left style="dashed">
        <color indexed="8"/>
      </left>
      <right style="dashed">
        <color indexed="8"/>
      </right>
      <top style="dashed">
        <color indexed="8"/>
      </top>
      <bottom style="dashed">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medium">
        <color indexed="8"/>
      </top>
      <bottom>
        <color indexed="63"/>
      </bottom>
    </border>
    <border>
      <left style="hair">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hair">
        <color indexed="8"/>
      </left>
      <right>
        <color indexed="63"/>
      </right>
      <top>
        <color indexed="63"/>
      </top>
      <bottom style="medium">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52"/>
      </top>
      <bottom>
        <color indexed="63"/>
      </bottom>
    </border>
    <border>
      <left>
        <color indexed="63"/>
      </left>
      <right style="medium">
        <color indexed="8"/>
      </right>
      <top style="thin">
        <color indexed="52"/>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57"/>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
      <left style="medium">
        <color indexed="57"/>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style="medium">
        <color indexed="57"/>
      </bottom>
    </border>
    <border>
      <left>
        <color indexed="63"/>
      </left>
      <right style="medium">
        <color indexed="57"/>
      </right>
      <top>
        <color indexed="63"/>
      </top>
      <bottom style="medium">
        <color indexed="57"/>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2">
    <xf numFmtId="164" fontId="0" fillId="0" borderId="0" xfId="0" applyAlignment="1">
      <alignment/>
    </xf>
    <xf numFmtId="164" fontId="0" fillId="0" borderId="0" xfId="0" applyAlignment="1" applyProtection="1">
      <alignment/>
      <protection locked="0"/>
    </xf>
    <xf numFmtId="164" fontId="1" fillId="2" borderId="0" xfId="0" applyFont="1" applyFill="1" applyBorder="1" applyAlignment="1" applyProtection="1">
      <alignment horizontal="center" vertical="center"/>
      <protection locked="0"/>
    </xf>
    <xf numFmtId="164" fontId="1" fillId="0" borderId="0" xfId="0" applyFont="1" applyFill="1" applyAlignment="1" applyProtection="1">
      <alignment horizontal="center" vertical="center"/>
      <protection locked="0"/>
    </xf>
    <xf numFmtId="164" fontId="0" fillId="0" borderId="0" xfId="0" applyFill="1" applyAlignment="1" applyProtection="1">
      <alignment/>
      <protection locked="0"/>
    </xf>
    <xf numFmtId="164" fontId="3" fillId="0" borderId="0" xfId="0" applyFont="1" applyFill="1" applyBorder="1" applyAlignment="1" applyProtection="1">
      <alignment horizontal="center" vertical="center"/>
      <protection locked="0"/>
    </xf>
    <xf numFmtId="164" fontId="1" fillId="0" borderId="0" xfId="0" applyFont="1" applyFill="1" applyBorder="1" applyAlignment="1" applyProtection="1">
      <alignment horizontal="left" vertical="center"/>
      <protection/>
    </xf>
    <xf numFmtId="164" fontId="1" fillId="3" borderId="1" xfId="0" applyFont="1" applyFill="1" applyBorder="1" applyAlignment="1" applyProtection="1">
      <alignment horizontal="center" vertical="center" wrapText="1"/>
      <protection/>
    </xf>
    <xf numFmtId="164" fontId="1" fillId="3" borderId="2" xfId="0" applyFont="1" applyFill="1" applyBorder="1" applyAlignment="1" applyProtection="1">
      <alignment horizontal="center" vertical="center"/>
      <protection/>
    </xf>
    <xf numFmtId="164" fontId="1" fillId="3" borderId="3" xfId="0" applyFont="1" applyFill="1" applyBorder="1" applyAlignment="1" applyProtection="1">
      <alignment horizontal="center" vertical="center" wrapText="1"/>
      <protection/>
    </xf>
    <xf numFmtId="164" fontId="1" fillId="4" borderId="4" xfId="0" applyFont="1" applyFill="1" applyBorder="1" applyAlignment="1" applyProtection="1">
      <alignment horizontal="center" vertical="center"/>
      <protection/>
    </xf>
    <xf numFmtId="164" fontId="1" fillId="3" borderId="4" xfId="0" applyFont="1" applyFill="1" applyBorder="1" applyAlignment="1" applyProtection="1">
      <alignment horizontal="center" vertical="center" wrapText="1"/>
      <protection/>
    </xf>
    <xf numFmtId="164" fontId="1" fillId="4" borderId="5" xfId="0" applyFont="1" applyFill="1" applyBorder="1" applyAlignment="1" applyProtection="1">
      <alignment horizontal="center" vertical="center"/>
      <protection/>
    </xf>
    <xf numFmtId="164" fontId="1" fillId="4" borderId="6" xfId="0" applyFont="1" applyFill="1" applyBorder="1" applyAlignment="1" applyProtection="1">
      <alignment horizontal="center" vertical="center" wrapText="1"/>
      <protection/>
    </xf>
    <xf numFmtId="164" fontId="1" fillId="4" borderId="7" xfId="0" applyFont="1" applyFill="1" applyBorder="1" applyAlignment="1" applyProtection="1">
      <alignment horizontal="center" vertical="center" wrapText="1"/>
      <protection/>
    </xf>
    <xf numFmtId="164" fontId="1" fillId="3" borderId="8" xfId="0" applyFont="1" applyFill="1" applyBorder="1" applyAlignment="1" applyProtection="1">
      <alignment horizontal="center" vertical="center" wrapText="1"/>
      <protection/>
    </xf>
    <xf numFmtId="164" fontId="1" fillId="3" borderId="6" xfId="0" applyFont="1" applyFill="1" applyBorder="1" applyAlignment="1" applyProtection="1">
      <alignment horizontal="center" vertical="center" wrapText="1"/>
      <protection/>
    </xf>
    <xf numFmtId="164" fontId="1" fillId="3" borderId="7" xfId="0" applyFont="1" applyFill="1" applyBorder="1" applyAlignment="1" applyProtection="1">
      <alignment horizontal="center" vertical="center" wrapText="1"/>
      <protection/>
    </xf>
    <xf numFmtId="164" fontId="0" fillId="0" borderId="9" xfId="0" applyFill="1" applyBorder="1" applyAlignment="1" applyProtection="1">
      <alignment/>
      <protection locked="0"/>
    </xf>
    <xf numFmtId="164" fontId="1" fillId="0" borderId="9" xfId="0" applyFont="1" applyFill="1" applyBorder="1" applyAlignment="1" applyProtection="1">
      <alignment horizontal="center" vertical="center"/>
      <protection locked="0"/>
    </xf>
    <xf numFmtId="164" fontId="1" fillId="5" borderId="9" xfId="0" applyFont="1" applyFill="1" applyBorder="1" applyAlignment="1" applyProtection="1">
      <alignment horizontal="center" vertical="center"/>
      <protection/>
    </xf>
    <xf numFmtId="164" fontId="5" fillId="5" borderId="9" xfId="0" applyFont="1" applyFill="1" applyBorder="1" applyAlignment="1" applyProtection="1">
      <alignment horizontal="center" vertical="center"/>
      <protection/>
    </xf>
    <xf numFmtId="164" fontId="1" fillId="0" borderId="9" xfId="0" applyFont="1" applyFill="1" applyBorder="1" applyAlignment="1" applyProtection="1">
      <alignment horizontal="center" vertical="center" wrapText="1"/>
      <protection locked="0"/>
    </xf>
    <xf numFmtId="165" fontId="6" fillId="5" borderId="9" xfId="0" applyNumberFormat="1" applyFont="1" applyFill="1" applyBorder="1" applyAlignment="1" applyProtection="1">
      <alignment horizontal="center" vertical="center"/>
      <protection/>
    </xf>
    <xf numFmtId="166" fontId="6" fillId="5" borderId="9" xfId="0" applyNumberFormat="1" applyFont="1" applyFill="1" applyBorder="1" applyAlignment="1" applyProtection="1">
      <alignment horizontal="center" vertical="center" wrapText="1"/>
      <protection/>
    </xf>
    <xf numFmtId="164" fontId="6" fillId="5" borderId="9" xfId="0" applyFont="1" applyFill="1" applyBorder="1" applyAlignment="1" applyProtection="1">
      <alignment horizontal="center" vertical="center" wrapText="1"/>
      <protection/>
    </xf>
    <xf numFmtId="164" fontId="6" fillId="5" borderId="9" xfId="0" applyNumberFormat="1" applyFont="1" applyFill="1" applyBorder="1" applyAlignment="1" applyProtection="1">
      <alignment horizontal="center" vertical="center"/>
      <protection/>
    </xf>
    <xf numFmtId="166" fontId="6" fillId="5" borderId="9" xfId="0" applyNumberFormat="1" applyFont="1" applyFill="1" applyBorder="1" applyAlignment="1" applyProtection="1">
      <alignment horizontal="center" vertical="center"/>
      <protection/>
    </xf>
    <xf numFmtId="167" fontId="6" fillId="5" borderId="9" xfId="0" applyNumberFormat="1" applyFont="1" applyFill="1" applyBorder="1" applyAlignment="1" applyProtection="1">
      <alignment horizontal="center" vertical="center"/>
      <protection/>
    </xf>
    <xf numFmtId="168" fontId="6" fillId="5" borderId="9" xfId="0" applyNumberFormat="1" applyFont="1" applyFill="1" applyBorder="1" applyAlignment="1" applyProtection="1">
      <alignment horizontal="center" vertical="center"/>
      <protection/>
    </xf>
    <xf numFmtId="165" fontId="7" fillId="0" borderId="9" xfId="0" applyNumberFormat="1" applyFont="1" applyFill="1" applyBorder="1" applyAlignment="1" applyProtection="1">
      <alignment horizontal="center" vertical="center"/>
      <protection locked="0"/>
    </xf>
    <xf numFmtId="166" fontId="7" fillId="0" borderId="9" xfId="0" applyNumberFormat="1" applyFont="1" applyFill="1" applyBorder="1" applyAlignment="1" applyProtection="1">
      <alignment horizontal="center" vertical="center" wrapText="1"/>
      <protection locked="0"/>
    </xf>
    <xf numFmtId="164" fontId="0" fillId="0" borderId="10" xfId="0" applyFont="1" applyBorder="1" applyAlignment="1" applyProtection="1">
      <alignment horizontal="center" vertical="center"/>
      <protection locked="0"/>
    </xf>
    <xf numFmtId="164" fontId="7" fillId="0" borderId="9" xfId="0" applyFont="1" applyFill="1" applyBorder="1" applyAlignment="1" applyProtection="1">
      <alignment horizontal="center" vertical="center" wrapText="1"/>
      <protection locked="0"/>
    </xf>
    <xf numFmtId="165" fontId="8" fillId="0" borderId="9" xfId="0" applyNumberFormat="1" applyFont="1" applyFill="1" applyBorder="1" applyAlignment="1" applyProtection="1">
      <alignment horizontal="center" vertical="center"/>
      <protection locked="0"/>
    </xf>
    <xf numFmtId="166" fontId="7" fillId="0" borderId="9" xfId="0" applyNumberFormat="1" applyFont="1" applyFill="1" applyBorder="1" applyAlignment="1" applyProtection="1">
      <alignment horizontal="center" vertical="center"/>
      <protection locked="0"/>
    </xf>
    <xf numFmtId="166" fontId="0" fillId="0" borderId="9" xfId="0" applyNumberFormat="1" applyFont="1" applyFill="1" applyBorder="1" applyAlignment="1" applyProtection="1">
      <alignment vertical="center"/>
      <protection locked="0"/>
    </xf>
    <xf numFmtId="167" fontId="7" fillId="0" borderId="9" xfId="0" applyNumberFormat="1" applyFont="1" applyFill="1" applyBorder="1" applyAlignment="1" applyProtection="1">
      <alignment horizontal="center" vertical="center"/>
      <protection locked="0"/>
    </xf>
    <xf numFmtId="168" fontId="7" fillId="0" borderId="9" xfId="0" applyNumberFormat="1" applyFont="1" applyFill="1" applyBorder="1" applyAlignment="1" applyProtection="1">
      <alignment horizontal="center" vertical="center"/>
      <protection locked="0"/>
    </xf>
    <xf numFmtId="166" fontId="8" fillId="0" borderId="9" xfId="0" applyNumberFormat="1" applyFont="1" applyFill="1" applyBorder="1" applyAlignment="1" applyProtection="1">
      <alignment horizontal="center" vertical="center"/>
      <protection locked="0"/>
    </xf>
    <xf numFmtId="166" fontId="0" fillId="0" borderId="9" xfId="0" applyNumberFormat="1" applyFont="1" applyBorder="1" applyAlignment="1" applyProtection="1">
      <alignment vertical="center"/>
      <protection locked="0"/>
    </xf>
    <xf numFmtId="166" fontId="0" fillId="0" borderId="9" xfId="0" applyNumberFormat="1" applyFont="1" applyBorder="1" applyAlignment="1" applyProtection="1">
      <alignment horizontal="right" vertical="center" wrapText="1"/>
      <protection locked="0"/>
    </xf>
    <xf numFmtId="165" fontId="7" fillId="0" borderId="9" xfId="0" applyNumberFormat="1" applyFont="1" applyFill="1" applyBorder="1" applyAlignment="1" applyProtection="1">
      <alignment horizontal="center" vertical="center" wrapText="1"/>
      <protection locked="0"/>
    </xf>
    <xf numFmtId="164" fontId="7" fillId="0" borderId="9" xfId="0" applyNumberFormat="1" applyFont="1" applyFill="1" applyBorder="1" applyAlignment="1" applyProtection="1">
      <alignment horizontal="center" vertical="center"/>
      <protection locked="0"/>
    </xf>
    <xf numFmtId="164" fontId="0" fillId="0" borderId="9" xfId="0" applyBorder="1" applyAlignment="1" applyProtection="1">
      <alignment/>
      <protection locked="0"/>
    </xf>
    <xf numFmtId="166" fontId="1" fillId="0" borderId="9" xfId="0" applyNumberFormat="1" applyFont="1" applyFill="1" applyBorder="1" applyAlignment="1" applyProtection="1">
      <alignment horizontal="center" vertical="center" wrapText="1"/>
      <protection locked="0"/>
    </xf>
    <xf numFmtId="164" fontId="1" fillId="0" borderId="9" xfId="0" applyFont="1" applyBorder="1" applyAlignment="1" applyProtection="1">
      <alignment horizontal="center" vertical="center" wrapText="1"/>
      <protection locked="0"/>
    </xf>
    <xf numFmtId="164" fontId="1" fillId="0" borderId="9" xfId="0" applyNumberFormat="1" applyFont="1" applyFill="1" applyBorder="1" applyAlignment="1" applyProtection="1">
      <alignment horizontal="center" vertical="center"/>
      <protection locked="0"/>
    </xf>
    <xf numFmtId="165" fontId="9" fillId="0" borderId="9" xfId="0" applyNumberFormat="1" applyFont="1" applyFill="1" applyBorder="1" applyAlignment="1" applyProtection="1">
      <alignment horizontal="center" vertical="center"/>
      <protection locked="0"/>
    </xf>
    <xf numFmtId="166" fontId="9" fillId="0" borderId="9" xfId="0" applyNumberFormat="1" applyFont="1" applyFill="1" applyBorder="1" applyAlignment="1" applyProtection="1">
      <alignment horizontal="center" vertical="center"/>
      <protection locked="0"/>
    </xf>
    <xf numFmtId="167" fontId="1" fillId="0" borderId="9" xfId="0" applyNumberFormat="1" applyFont="1" applyFill="1" applyBorder="1" applyAlignment="1" applyProtection="1">
      <alignment horizontal="center" vertical="center"/>
      <protection locked="0"/>
    </xf>
    <xf numFmtId="168" fontId="1" fillId="0" borderId="9" xfId="0" applyNumberFormat="1" applyFont="1" applyFill="1" applyBorder="1" applyAlignment="1" applyProtection="1">
      <alignment horizontal="center" vertical="center"/>
      <protection locked="0"/>
    </xf>
    <xf numFmtId="164" fontId="0" fillId="0" borderId="11" xfId="0" applyBorder="1" applyAlignment="1" applyProtection="1">
      <alignment/>
      <protection locked="0"/>
    </xf>
    <xf numFmtId="166" fontId="1" fillId="0" borderId="11" xfId="0" applyNumberFormat="1" applyFont="1" applyFill="1" applyBorder="1" applyAlignment="1" applyProtection="1">
      <alignment horizontal="center" vertical="center" wrapText="1"/>
      <protection locked="0"/>
    </xf>
    <xf numFmtId="164" fontId="1" fillId="0" borderId="11" xfId="0" applyFont="1" applyBorder="1" applyAlignment="1" applyProtection="1">
      <alignment horizontal="center" vertical="center" wrapText="1"/>
      <protection locked="0"/>
    </xf>
    <xf numFmtId="164" fontId="1" fillId="0" borderId="11" xfId="0" applyNumberFormat="1" applyFont="1" applyFill="1" applyBorder="1" applyAlignment="1" applyProtection="1">
      <alignment horizontal="center" vertical="center"/>
      <protection locked="0"/>
    </xf>
    <xf numFmtId="165" fontId="9" fillId="0" borderId="11" xfId="0" applyNumberFormat="1" applyFont="1" applyFill="1" applyBorder="1" applyAlignment="1" applyProtection="1">
      <alignment horizontal="center" vertical="center"/>
      <protection locked="0"/>
    </xf>
    <xf numFmtId="166" fontId="9" fillId="0" borderId="11" xfId="0" applyNumberFormat="1" applyFont="1" applyFill="1" applyBorder="1" applyAlignment="1" applyProtection="1">
      <alignment horizontal="center" vertical="center"/>
      <protection locked="0"/>
    </xf>
    <xf numFmtId="167" fontId="1" fillId="0" borderId="11" xfId="0" applyNumberFormat="1" applyFont="1" applyFill="1" applyBorder="1" applyAlignment="1" applyProtection="1">
      <alignment horizontal="center" vertical="center"/>
      <protection locked="0"/>
    </xf>
    <xf numFmtId="168" fontId="1" fillId="0" borderId="11" xfId="0" applyNumberFormat="1" applyFont="1" applyFill="1" applyBorder="1" applyAlignment="1" applyProtection="1">
      <alignment horizontal="center" vertical="center"/>
      <protection locked="0"/>
    </xf>
    <xf numFmtId="166" fontId="1" fillId="3" borderId="12" xfId="0" applyNumberFormat="1" applyFont="1" applyFill="1" applyBorder="1" applyAlignment="1" applyProtection="1">
      <alignment horizontal="center" vertical="center"/>
      <protection locked="0"/>
    </xf>
    <xf numFmtId="164" fontId="1" fillId="3" borderId="12" xfId="0" applyFont="1" applyFill="1" applyBorder="1" applyAlignment="1" applyProtection="1">
      <alignment vertical="center"/>
      <protection locked="0"/>
    </xf>
    <xf numFmtId="164" fontId="1" fillId="3" borderId="12" xfId="0" applyFont="1" applyFill="1" applyBorder="1" applyAlignment="1" applyProtection="1">
      <alignment vertical="center"/>
      <protection/>
    </xf>
    <xf numFmtId="166" fontId="1" fillId="3" borderId="6" xfId="0" applyNumberFormat="1" applyFont="1" applyFill="1" applyBorder="1" applyAlignment="1" applyProtection="1">
      <alignment horizontal="center" vertical="center"/>
      <protection locked="0"/>
    </xf>
    <xf numFmtId="166" fontId="1" fillId="3" borderId="13" xfId="0" applyNumberFormat="1" applyFont="1" applyFill="1" applyBorder="1" applyAlignment="1" applyProtection="1">
      <alignment horizontal="center" vertical="center"/>
      <protection locked="0"/>
    </xf>
    <xf numFmtId="166" fontId="1" fillId="4" borderId="14" xfId="0" applyNumberFormat="1" applyFont="1" applyFill="1" applyBorder="1" applyAlignment="1" applyProtection="1">
      <alignment horizontal="center" vertical="center"/>
      <protection/>
    </xf>
    <xf numFmtId="166" fontId="1" fillId="4" borderId="15" xfId="0" applyNumberFormat="1" applyFont="1" applyFill="1" applyBorder="1" applyAlignment="1" applyProtection="1">
      <alignment horizontal="center" vertical="center"/>
      <protection/>
    </xf>
    <xf numFmtId="166" fontId="1" fillId="3" borderId="12" xfId="0" applyNumberFormat="1" applyFont="1" applyFill="1" applyBorder="1" applyAlignment="1" applyProtection="1">
      <alignment horizontal="center" vertical="center"/>
      <protection/>
    </xf>
    <xf numFmtId="167" fontId="1" fillId="3" borderId="12" xfId="0" applyNumberFormat="1" applyFont="1" applyFill="1" applyBorder="1" applyAlignment="1" applyProtection="1">
      <alignment horizontal="center" vertical="center"/>
      <protection locked="0"/>
    </xf>
    <xf numFmtId="167" fontId="1" fillId="3" borderId="16" xfId="0" applyNumberFormat="1" applyFont="1" applyFill="1" applyBorder="1" applyAlignment="1" applyProtection="1">
      <alignment horizontal="center" vertical="center"/>
      <protection locked="0"/>
    </xf>
    <xf numFmtId="164" fontId="1" fillId="0" borderId="0" xfId="0" applyFont="1" applyAlignment="1" applyProtection="1">
      <alignment vertical="center"/>
      <protection locked="0"/>
    </xf>
    <xf numFmtId="164" fontId="10" fillId="0" borderId="17" xfId="0" applyFont="1" applyBorder="1" applyAlignment="1" applyProtection="1">
      <alignment horizontal="left" vertical="top"/>
      <protection locked="0"/>
    </xf>
    <xf numFmtId="164" fontId="1" fillId="0" borderId="0" xfId="0" applyFont="1" applyAlignment="1" applyProtection="1">
      <alignment/>
      <protection/>
    </xf>
    <xf numFmtId="164" fontId="9" fillId="0" borderId="0" xfId="0" applyFont="1" applyAlignment="1" applyProtection="1">
      <alignment/>
      <protection/>
    </xf>
    <xf numFmtId="164" fontId="0" fillId="0" borderId="0" xfId="0" applyAlignment="1" applyProtection="1">
      <alignment/>
      <protection/>
    </xf>
    <xf numFmtId="164" fontId="8" fillId="0" borderId="0" xfId="0" applyFont="1" applyBorder="1" applyAlignment="1" applyProtection="1">
      <alignment horizontal="left" vertical="center" wrapText="1"/>
      <protection/>
    </xf>
    <xf numFmtId="164" fontId="9" fillId="0" borderId="0" xfId="0" applyFont="1" applyAlignment="1" applyProtection="1">
      <alignment/>
      <protection locked="0"/>
    </xf>
    <xf numFmtId="164" fontId="8" fillId="0" borderId="0" xfId="0" applyFont="1" applyBorder="1" applyAlignment="1" applyProtection="1">
      <alignment horizontal="left" vertical="center" wrapText="1"/>
      <protection locked="0"/>
    </xf>
    <xf numFmtId="164" fontId="11" fillId="0" borderId="0" xfId="0" applyFont="1" applyAlignment="1" applyProtection="1">
      <alignment/>
      <protection/>
    </xf>
    <xf numFmtId="164" fontId="3" fillId="2" borderId="0" xfId="0" applyFont="1" applyFill="1" applyBorder="1" applyAlignment="1" applyProtection="1">
      <alignment horizontal="center" vertical="center"/>
      <protection locked="0"/>
    </xf>
    <xf numFmtId="164" fontId="9" fillId="2" borderId="0" xfId="0" applyFont="1" applyFill="1" applyBorder="1" applyAlignment="1" applyProtection="1">
      <alignment horizontal="center" vertical="center" wrapText="1"/>
      <protection locked="0"/>
    </xf>
    <xf numFmtId="164" fontId="1" fillId="2" borderId="18" xfId="0" applyFont="1" applyFill="1" applyBorder="1" applyAlignment="1" applyProtection="1">
      <alignment horizontal="left" vertical="center"/>
      <protection locked="0"/>
    </xf>
    <xf numFmtId="164" fontId="1" fillId="2" borderId="0" xfId="0" applyFont="1" applyFill="1" applyAlignment="1" applyProtection="1">
      <alignment vertical="center"/>
      <protection locked="0"/>
    </xf>
    <xf numFmtId="169" fontId="1" fillId="0" borderId="0" xfId="0" applyNumberFormat="1" applyFont="1" applyAlignment="1" applyProtection="1">
      <alignment/>
      <protection locked="0"/>
    </xf>
    <xf numFmtId="164" fontId="10" fillId="0" borderId="0" xfId="0" applyFont="1" applyAlignment="1" applyProtection="1">
      <alignment/>
      <protection locked="0"/>
    </xf>
    <xf numFmtId="166" fontId="1" fillId="0" borderId="0" xfId="0" applyNumberFormat="1" applyFont="1" applyAlignment="1" applyProtection="1">
      <alignment horizontal="center"/>
      <protection/>
    </xf>
    <xf numFmtId="164" fontId="1" fillId="6" borderId="0" xfId="0" applyNumberFormat="1" applyFont="1" applyFill="1" applyAlignment="1" applyProtection="1">
      <alignment/>
      <protection locked="0"/>
    </xf>
    <xf numFmtId="170" fontId="0" fillId="0" borderId="0" xfId="0" applyNumberFormat="1" applyAlignment="1" applyProtection="1">
      <alignment/>
      <protection locked="0"/>
    </xf>
    <xf numFmtId="166" fontId="1" fillId="0" borderId="0" xfId="0" applyNumberFormat="1" applyFont="1" applyBorder="1" applyAlignment="1" applyProtection="1">
      <alignment/>
      <protection/>
    </xf>
    <xf numFmtId="166" fontId="9" fillId="2" borderId="0" xfId="0" applyNumberFormat="1" applyFont="1" applyFill="1" applyBorder="1" applyAlignment="1" applyProtection="1">
      <alignment/>
      <protection locked="0"/>
    </xf>
    <xf numFmtId="170" fontId="9" fillId="2" borderId="0" xfId="0" applyNumberFormat="1" applyFont="1" applyFill="1" applyBorder="1" applyAlignment="1" applyProtection="1">
      <alignment/>
      <protection locked="0"/>
    </xf>
    <xf numFmtId="170" fontId="9" fillId="0" borderId="0" xfId="0" applyNumberFormat="1" applyFont="1" applyFill="1" applyBorder="1" applyAlignment="1" applyProtection="1">
      <alignment/>
      <protection/>
    </xf>
    <xf numFmtId="170" fontId="0" fillId="0" borderId="0" xfId="0" applyNumberFormat="1" applyAlignment="1" applyProtection="1">
      <alignment/>
      <protection/>
    </xf>
    <xf numFmtId="164" fontId="1" fillId="0" borderId="0" xfId="0" applyFont="1" applyAlignment="1" applyProtection="1">
      <alignment/>
      <protection locked="0"/>
    </xf>
    <xf numFmtId="170" fontId="9" fillId="0" borderId="0" xfId="0" applyNumberFormat="1" applyFont="1" applyFill="1" applyBorder="1" applyAlignment="1" applyProtection="1">
      <alignment/>
      <protection locked="0"/>
    </xf>
    <xf numFmtId="164" fontId="8" fillId="0" borderId="0" xfId="0" applyFont="1" applyAlignment="1" applyProtection="1">
      <alignment horizontal="right" wrapText="1"/>
      <protection locked="0"/>
    </xf>
    <xf numFmtId="166" fontId="9" fillId="0" borderId="0" xfId="0" applyNumberFormat="1" applyFont="1" applyBorder="1" applyAlignment="1" applyProtection="1">
      <alignment horizontal="right" vertical="center"/>
      <protection locked="0"/>
    </xf>
    <xf numFmtId="166" fontId="9" fillId="0" borderId="0" xfId="0" applyNumberFormat="1" applyFont="1" applyFill="1" applyBorder="1" applyAlignment="1" applyProtection="1">
      <alignment horizontal="right"/>
      <protection/>
    </xf>
    <xf numFmtId="166" fontId="9" fillId="0" borderId="0" xfId="0" applyNumberFormat="1" applyFont="1" applyFill="1" applyBorder="1" applyAlignment="1" applyProtection="1">
      <alignment/>
      <protection/>
    </xf>
    <xf numFmtId="164" fontId="0" fillId="0" borderId="0" xfId="0" applyFill="1" applyAlignment="1" applyProtection="1">
      <alignment/>
      <protection/>
    </xf>
    <xf numFmtId="164" fontId="0" fillId="0" borderId="0" xfId="0" applyAlignment="1" applyProtection="1">
      <alignment/>
      <protection/>
    </xf>
    <xf numFmtId="171" fontId="1" fillId="0" borderId="0" xfId="0" applyNumberFormat="1" applyFont="1" applyFill="1" applyAlignment="1" applyProtection="1">
      <alignment/>
      <protection/>
    </xf>
    <xf numFmtId="164" fontId="1" fillId="0" borderId="19" xfId="0" applyFont="1" applyFill="1" applyBorder="1" applyAlignment="1" applyProtection="1">
      <alignment horizontal="center" vertical="center"/>
      <protection locked="0"/>
    </xf>
    <xf numFmtId="164" fontId="1" fillId="0" borderId="20" xfId="0" applyFont="1" applyFill="1" applyBorder="1" applyAlignment="1" applyProtection="1">
      <alignment horizontal="center" vertical="center"/>
      <protection locked="0"/>
    </xf>
    <xf numFmtId="164" fontId="1" fillId="2" borderId="21" xfId="0" applyFont="1" applyFill="1" applyBorder="1" applyAlignment="1" applyProtection="1">
      <alignment horizontal="center" vertical="center" wrapText="1"/>
      <protection locked="0"/>
    </xf>
    <xf numFmtId="166" fontId="1" fillId="2" borderId="22" xfId="0" applyNumberFormat="1" applyFont="1" applyFill="1" applyBorder="1" applyAlignment="1" applyProtection="1">
      <alignment horizontal="center" vertical="center"/>
      <protection locked="0"/>
    </xf>
    <xf numFmtId="166" fontId="9" fillId="0" borderId="23" xfId="0" applyNumberFormat="1" applyFont="1" applyBorder="1" applyAlignment="1" applyProtection="1">
      <alignment horizontal="center" vertical="center"/>
      <protection locked="0"/>
    </xf>
    <xf numFmtId="166" fontId="9" fillId="0" borderId="0" xfId="0" applyNumberFormat="1" applyFont="1" applyBorder="1" applyAlignment="1" applyProtection="1">
      <alignment horizontal="center" vertical="center"/>
      <protection locked="0"/>
    </xf>
    <xf numFmtId="164" fontId="0" fillId="0" borderId="24" xfId="0" applyBorder="1" applyAlignment="1" applyProtection="1">
      <alignment horizontal="center" vertical="center"/>
      <protection locked="0"/>
    </xf>
    <xf numFmtId="164" fontId="0" fillId="0" borderId="25" xfId="0" applyBorder="1" applyAlignment="1" applyProtection="1">
      <alignment horizontal="center" vertical="center"/>
      <protection locked="0"/>
    </xf>
    <xf numFmtId="166" fontId="12" fillId="0" borderId="26" xfId="0" applyNumberFormat="1" applyFont="1" applyFill="1" applyBorder="1" applyAlignment="1" applyProtection="1">
      <alignment horizontal="center" vertical="center" wrapText="1"/>
      <protection locked="0"/>
    </xf>
    <xf numFmtId="166" fontId="1" fillId="0" borderId="26" xfId="0" applyNumberFormat="1" applyFont="1" applyFill="1" applyBorder="1" applyAlignment="1" applyProtection="1">
      <alignment horizontal="center" vertical="center"/>
      <protection locked="0"/>
    </xf>
    <xf numFmtId="166" fontId="1" fillId="0" borderId="25" xfId="0" applyNumberFormat="1" applyFont="1" applyBorder="1" applyAlignment="1" applyProtection="1">
      <alignment horizontal="center" vertical="center"/>
      <protection locked="0"/>
    </xf>
    <xf numFmtId="166" fontId="13" fillId="0" borderId="26" xfId="0" applyNumberFormat="1" applyFont="1" applyBorder="1" applyAlignment="1" applyProtection="1">
      <alignment horizontal="center" vertical="center" wrapText="1"/>
      <protection locked="0"/>
    </xf>
    <xf numFmtId="164" fontId="1" fillId="0" borderId="24" xfId="0" applyFont="1" applyFill="1" applyBorder="1" applyAlignment="1" applyProtection="1">
      <alignment horizontal="center" vertical="center" wrapText="1"/>
      <protection locked="0"/>
    </xf>
    <xf numFmtId="166" fontId="1" fillId="0" borderId="25" xfId="0" applyNumberFormat="1" applyFont="1" applyFill="1" applyBorder="1" applyAlignment="1" applyProtection="1">
      <alignment horizontal="center" vertical="center"/>
      <protection locked="0"/>
    </xf>
    <xf numFmtId="166" fontId="9" fillId="0" borderId="26" xfId="0" applyNumberFormat="1" applyFont="1" applyBorder="1" applyAlignment="1" applyProtection="1">
      <alignment horizontal="center" vertical="center"/>
      <protection locked="0"/>
    </xf>
    <xf numFmtId="164" fontId="1" fillId="2" borderId="24" xfId="0" applyFont="1" applyFill="1" applyBorder="1" applyAlignment="1" applyProtection="1">
      <alignment horizontal="center" vertical="center" wrapText="1"/>
      <protection locked="0"/>
    </xf>
    <xf numFmtId="166" fontId="1" fillId="2" borderId="27" xfId="0" applyNumberFormat="1" applyFont="1" applyFill="1" applyBorder="1" applyAlignment="1" applyProtection="1">
      <alignment horizontal="center" vertical="center"/>
      <protection locked="0"/>
    </xf>
    <xf numFmtId="164" fontId="1" fillId="0" borderId="28" xfId="0" applyFont="1" applyFill="1" applyBorder="1" applyAlignment="1" applyProtection="1">
      <alignment vertical="center"/>
      <protection locked="0"/>
    </xf>
    <xf numFmtId="166" fontId="1" fillId="0" borderId="28" xfId="0" applyNumberFormat="1" applyFont="1" applyFill="1" applyBorder="1" applyAlignment="1" applyProtection="1">
      <alignment horizontal="center" vertical="center"/>
      <protection locked="0"/>
    </xf>
    <xf numFmtId="166" fontId="1" fillId="0" borderId="11" xfId="0" applyNumberFormat="1" applyFont="1" applyFill="1" applyBorder="1" applyAlignment="1" applyProtection="1">
      <alignment horizontal="center" vertical="center"/>
      <protection locked="0"/>
    </xf>
    <xf numFmtId="164" fontId="1" fillId="0" borderId="0" xfId="0" applyFont="1" applyAlignment="1" applyProtection="1">
      <alignment horizontal="center" vertical="center"/>
      <protection locked="0"/>
    </xf>
    <xf numFmtId="164" fontId="3" fillId="0" borderId="29" xfId="0" applyFont="1" applyBorder="1" applyAlignment="1" applyProtection="1">
      <alignment horizontal="left" vertical="center"/>
      <protection locked="0"/>
    </xf>
    <xf numFmtId="166" fontId="3" fillId="0" borderId="30" xfId="0" applyNumberFormat="1" applyFont="1" applyBorder="1" applyAlignment="1" applyProtection="1">
      <alignment vertical="center"/>
      <protection locked="0"/>
    </xf>
    <xf numFmtId="164" fontId="0" fillId="0" borderId="0" xfId="0" applyAlignment="1" applyProtection="1">
      <alignment vertical="center"/>
      <protection locked="0"/>
    </xf>
    <xf numFmtId="170" fontId="1" fillId="0" borderId="0" xfId="0" applyNumberFormat="1" applyFont="1" applyAlignment="1" applyProtection="1">
      <alignment horizontal="center" vertical="center"/>
      <protection locked="0"/>
    </xf>
    <xf numFmtId="164" fontId="14" fillId="0" borderId="31" xfId="0" applyFont="1" applyBorder="1" applyAlignment="1" applyProtection="1">
      <alignment horizontal="left" vertical="center"/>
      <protection locked="0"/>
    </xf>
    <xf numFmtId="166" fontId="14" fillId="0" borderId="32" xfId="0" applyNumberFormat="1" applyFont="1" applyBorder="1" applyAlignment="1" applyProtection="1">
      <alignment vertical="center"/>
      <protection locked="0"/>
    </xf>
    <xf numFmtId="164" fontId="12" fillId="0" borderId="33" xfId="0" applyFont="1" applyBorder="1" applyAlignment="1" applyProtection="1">
      <alignment horizontal="left" vertical="center" wrapText="1"/>
      <protection locked="0"/>
    </xf>
    <xf numFmtId="166" fontId="14" fillId="0" borderId="34" xfId="0" applyNumberFormat="1" applyFont="1" applyBorder="1" applyAlignment="1" applyProtection="1">
      <alignment vertical="center"/>
      <protection locked="0"/>
    </xf>
    <xf numFmtId="164" fontId="0" fillId="0" borderId="0" xfId="0" applyFont="1" applyBorder="1" applyAlignment="1" applyProtection="1">
      <alignment horizontal="center" vertical="center" wrapText="1"/>
      <protection/>
    </xf>
    <xf numFmtId="164" fontId="0" fillId="0" borderId="0" xfId="0" applyFont="1" applyBorder="1" applyAlignment="1" applyProtection="1">
      <alignment horizontal="center" vertical="center" wrapText="1"/>
      <protection locked="0"/>
    </xf>
    <xf numFmtId="164" fontId="0" fillId="0" borderId="0" xfId="0" applyFill="1" applyAlignment="1" applyProtection="1">
      <alignment vertical="center"/>
      <protection locked="0"/>
    </xf>
    <xf numFmtId="164" fontId="0" fillId="0" borderId="0" xfId="0" applyFill="1" applyAlignment="1" applyProtection="1">
      <alignment vertical="center"/>
      <protection/>
    </xf>
    <xf numFmtId="164" fontId="0" fillId="0" borderId="0" xfId="0" applyAlignment="1" applyProtection="1">
      <alignment vertical="center"/>
      <protection/>
    </xf>
    <xf numFmtId="164" fontId="1" fillId="0" borderId="0" xfId="0" applyFont="1" applyBorder="1" applyAlignment="1" applyProtection="1">
      <alignment horizontal="left"/>
      <protection locked="0"/>
    </xf>
    <xf numFmtId="166" fontId="15" fillId="0" borderId="0" xfId="0" applyNumberFormat="1" applyFont="1" applyBorder="1" applyAlignment="1" applyProtection="1">
      <alignment vertical="top"/>
      <protection locked="0"/>
    </xf>
    <xf numFmtId="164" fontId="1" fillId="0" borderId="0" xfId="0" applyFont="1" applyFill="1" applyAlignment="1" applyProtection="1">
      <alignment/>
      <protection locked="0"/>
    </xf>
    <xf numFmtId="164" fontId="3" fillId="0" borderId="35" xfId="0" applyFont="1" applyBorder="1" applyAlignment="1" applyProtection="1">
      <alignment horizontal="left" vertical="center"/>
      <protection locked="0"/>
    </xf>
    <xf numFmtId="166" fontId="3" fillId="0" borderId="36" xfId="0" applyNumberFormat="1" applyFont="1" applyBorder="1" applyAlignment="1" applyProtection="1">
      <alignment vertical="center"/>
      <protection locked="0"/>
    </xf>
    <xf numFmtId="164" fontId="1" fillId="0" borderId="0" xfId="0" applyFont="1" applyFill="1" applyAlignment="1" applyProtection="1">
      <alignment vertical="center"/>
      <protection locked="0"/>
    </xf>
    <xf numFmtId="164" fontId="14" fillId="0" borderId="37" xfId="0" applyFont="1" applyBorder="1" applyAlignment="1" applyProtection="1">
      <alignment horizontal="left" vertical="center"/>
      <protection locked="0"/>
    </xf>
    <xf numFmtId="166" fontId="14" fillId="2" borderId="38" xfId="0" applyNumberFormat="1" applyFont="1" applyFill="1" applyBorder="1" applyAlignment="1" applyProtection="1">
      <alignment vertical="center"/>
      <protection locked="0"/>
    </xf>
    <xf numFmtId="164" fontId="14" fillId="0" borderId="33" xfId="0" applyFont="1" applyBorder="1" applyAlignment="1" applyProtection="1">
      <alignment horizontal="left" vertical="center" wrapText="1"/>
      <protection locked="0"/>
    </xf>
    <xf numFmtId="166" fontId="14" fillId="2" borderId="34" xfId="0" applyNumberFormat="1" applyFont="1" applyFill="1" applyBorder="1" applyAlignment="1" applyProtection="1">
      <alignment vertical="center"/>
      <protection locked="0"/>
    </xf>
    <xf numFmtId="164" fontId="1" fillId="0" borderId="0" xfId="0" applyFont="1" applyBorder="1" applyAlignment="1" applyProtection="1">
      <alignment horizontal="left" vertical="center"/>
      <protection locked="0"/>
    </xf>
    <xf numFmtId="166" fontId="1" fillId="0" borderId="0" xfId="0" applyNumberFormat="1" applyFont="1" applyBorder="1" applyAlignment="1" applyProtection="1">
      <alignment vertical="center"/>
      <protection locked="0"/>
    </xf>
    <xf numFmtId="164" fontId="16" fillId="0" borderId="39" xfId="0" applyFont="1" applyBorder="1" applyAlignment="1" applyProtection="1">
      <alignment horizontal="left" vertical="center"/>
      <protection locked="0"/>
    </xf>
    <xf numFmtId="166" fontId="16" fillId="0" borderId="40" xfId="0" applyNumberFormat="1" applyFont="1" applyBorder="1" applyAlignment="1" applyProtection="1">
      <alignment vertical="center"/>
      <protection locked="0"/>
    </xf>
    <xf numFmtId="164" fontId="17" fillId="0" borderId="41" xfId="0" applyFont="1" applyBorder="1" applyAlignment="1" applyProtection="1">
      <alignment horizontal="left" vertical="center"/>
      <protection locked="0"/>
    </xf>
    <xf numFmtId="166" fontId="17" fillId="0" borderId="42" xfId="0" applyNumberFormat="1" applyFont="1" applyBorder="1" applyAlignment="1" applyProtection="1">
      <alignment vertical="center"/>
      <protection locked="0"/>
    </xf>
    <xf numFmtId="164" fontId="17" fillId="0" borderId="43" xfId="0" applyFont="1" applyBorder="1" applyAlignment="1" applyProtection="1">
      <alignment horizontal="left" vertical="center" wrapText="1"/>
      <protection locked="0"/>
    </xf>
    <xf numFmtId="166" fontId="17" fillId="0" borderId="44" xfId="0" applyNumberFormat="1" applyFont="1" applyBorder="1" applyAlignment="1" applyProtection="1">
      <alignment vertical="center"/>
      <protection locked="0"/>
    </xf>
    <xf numFmtId="164" fontId="0" fillId="0" borderId="0" xfId="0" applyBorder="1" applyAlignment="1" applyProtection="1">
      <alignment horizontal="left" vertical="center"/>
      <protection locked="0"/>
    </xf>
    <xf numFmtId="164" fontId="0" fillId="0" borderId="0" xfId="0" applyBorder="1" applyAlignment="1" applyProtection="1">
      <alignment vertical="center"/>
      <protection locked="0"/>
    </xf>
    <xf numFmtId="166" fontId="18" fillId="0" borderId="45" xfId="0" applyNumberFormat="1" applyFont="1" applyBorder="1" applyAlignment="1" applyProtection="1">
      <alignment horizontal="left" vertical="center"/>
      <protection locked="0"/>
    </xf>
    <xf numFmtId="166" fontId="18" fillId="0" borderId="46" xfId="0" applyNumberFormat="1" applyFont="1" applyBorder="1" applyAlignment="1" applyProtection="1">
      <alignment vertical="center"/>
      <protection locked="0"/>
    </xf>
    <xf numFmtId="164" fontId="19" fillId="0" borderId="47" xfId="0" applyFont="1" applyBorder="1" applyAlignment="1" applyProtection="1">
      <alignment horizontal="left" vertical="center"/>
      <protection locked="0"/>
    </xf>
    <xf numFmtId="166" fontId="20" fillId="0" borderId="48" xfId="0" applyNumberFormat="1" applyFont="1" applyBorder="1" applyAlignment="1" applyProtection="1">
      <alignment vertical="center"/>
      <protection locked="0"/>
    </xf>
    <xf numFmtId="164" fontId="19" fillId="0" borderId="49" xfId="0" applyFont="1" applyBorder="1" applyAlignment="1" applyProtection="1">
      <alignment horizontal="left" vertical="center" wrapText="1"/>
      <protection locked="0"/>
    </xf>
    <xf numFmtId="166" fontId="20" fillId="0" borderId="50" xfId="0" applyNumberFormat="1" applyFont="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DFDE5"/>
      <rgbColor rgb="00E2FCFC"/>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AECB6"/>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762000</xdr:colOff>
      <xdr:row>0</xdr:row>
      <xdr:rowOff>123825</xdr:rowOff>
    </xdr:from>
    <xdr:to>
      <xdr:col>17</xdr:col>
      <xdr:colOff>228600</xdr:colOff>
      <xdr:row>51</xdr:row>
      <xdr:rowOff>9525</xdr:rowOff>
    </xdr:to>
    <xdr:pic>
      <xdr:nvPicPr>
        <xdr:cNvPr id="1" name="Image 3"/>
        <xdr:cNvPicPr preferRelativeResize="1">
          <a:picLocks noChangeAspect="1"/>
        </xdr:cNvPicPr>
      </xdr:nvPicPr>
      <xdr:blipFill>
        <a:blip r:embed="rId1"/>
        <a:stretch>
          <a:fillRect/>
        </a:stretch>
      </xdr:blipFill>
      <xdr:spPr>
        <a:xfrm>
          <a:off x="762000" y="123825"/>
          <a:ext cx="12582525" cy="8143875"/>
        </a:xfrm>
        <a:prstGeom prst="rect">
          <a:avLst/>
        </a:prstGeom>
        <a:blipFill>
          <a:blip r:embed=""/>
          <a:srcRect/>
          <a:stretch>
            <a:fillRect/>
          </a:stretch>
        </a:blipFill>
        <a:ln w="9525" cmpd="sng">
          <a:noFill/>
        </a:ln>
      </xdr:spPr>
    </xdr:pic>
    <xdr:clientData/>
  </xdr:twoCellAnchor>
  <xdr:twoCellAnchor editAs="absolute">
    <xdr:from>
      <xdr:col>1</xdr:col>
      <xdr:colOff>0</xdr:colOff>
      <xdr:row>55</xdr:row>
      <xdr:rowOff>85725</xdr:rowOff>
    </xdr:from>
    <xdr:to>
      <xdr:col>18</xdr:col>
      <xdr:colOff>76200</xdr:colOff>
      <xdr:row>103</xdr:row>
      <xdr:rowOff>66675</xdr:rowOff>
    </xdr:to>
    <xdr:pic>
      <xdr:nvPicPr>
        <xdr:cNvPr id="2" name="Image 4"/>
        <xdr:cNvPicPr preferRelativeResize="1">
          <a:picLocks noChangeAspect="1"/>
        </xdr:cNvPicPr>
      </xdr:nvPicPr>
      <xdr:blipFill>
        <a:blip r:embed="rId2"/>
        <a:stretch>
          <a:fillRect/>
        </a:stretch>
      </xdr:blipFill>
      <xdr:spPr>
        <a:xfrm>
          <a:off x="771525" y="8991600"/>
          <a:ext cx="13192125" cy="7753350"/>
        </a:xfrm>
        <a:prstGeom prst="rect">
          <a:avLst/>
        </a:prstGeom>
        <a:blipFill>
          <a:blip r:embed=""/>
          <a:srcRect/>
          <a:stretch>
            <a:fillRect/>
          </a:stretch>
        </a:blipFill>
        <a:ln w="9525" cmpd="sng">
          <a:noFill/>
        </a:ln>
      </xdr:spPr>
    </xdr:pic>
    <xdr:clientData/>
  </xdr:twoCellAnchor>
  <xdr:twoCellAnchor editAs="absolute">
    <xdr:from>
      <xdr:col>2</xdr:col>
      <xdr:colOff>295275</xdr:colOff>
      <xdr:row>106</xdr:row>
      <xdr:rowOff>66675</xdr:rowOff>
    </xdr:from>
    <xdr:to>
      <xdr:col>15</xdr:col>
      <xdr:colOff>161925</xdr:colOff>
      <xdr:row>156</xdr:row>
      <xdr:rowOff>66675</xdr:rowOff>
    </xdr:to>
    <xdr:pic>
      <xdr:nvPicPr>
        <xdr:cNvPr id="3" name="Image 5"/>
        <xdr:cNvPicPr preferRelativeResize="1">
          <a:picLocks noChangeAspect="1"/>
        </xdr:cNvPicPr>
      </xdr:nvPicPr>
      <xdr:blipFill>
        <a:blip r:embed="rId3"/>
        <a:stretch>
          <a:fillRect/>
        </a:stretch>
      </xdr:blipFill>
      <xdr:spPr>
        <a:xfrm>
          <a:off x="1838325" y="17230725"/>
          <a:ext cx="9896475" cy="809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80" zoomScaleNormal="80" workbookViewId="0" topLeftCell="A1">
      <selection activeCell="P66" sqref="P66"/>
    </sheetView>
  </sheetViews>
  <sheetFormatPr defaultColWidth="12.57421875" defaultRowHeight="12.75"/>
  <cols>
    <col min="1" max="16384" width="11.57421875" style="0" customWidth="1"/>
  </cols>
  <sheetData/>
  <sheetProtection password="D4D1" sheet="1" objects="1" scenario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xl/worksheets/sheet2.xml><?xml version="1.0" encoding="utf-8"?>
<worksheet xmlns="http://schemas.openxmlformats.org/spreadsheetml/2006/main" xmlns:r="http://schemas.openxmlformats.org/officeDocument/2006/relationships">
  <dimension ref="A1:M68"/>
  <sheetViews>
    <sheetView tabSelected="1" zoomScale="80" zoomScaleNormal="80" workbookViewId="0" topLeftCell="A4">
      <selection activeCell="D24" sqref="D24"/>
    </sheetView>
  </sheetViews>
  <sheetFormatPr defaultColWidth="11.421875" defaultRowHeight="12.75"/>
  <cols>
    <col min="1" max="1" width="13.421875" style="1" customWidth="1"/>
    <col min="2" max="2" width="19.00390625" style="1" customWidth="1"/>
    <col min="3" max="3" width="21.140625" style="1" customWidth="1"/>
    <col min="4" max="4" width="22.00390625" style="1" customWidth="1"/>
    <col min="5" max="5" width="17.140625" style="1" customWidth="1"/>
    <col min="6" max="6" width="13.57421875" style="1" customWidth="1"/>
    <col min="7" max="7" width="14.57421875" style="1" customWidth="1"/>
    <col min="8" max="10" width="13.7109375" style="1" customWidth="1"/>
    <col min="11" max="11" width="14.57421875" style="1" customWidth="1"/>
    <col min="12" max="12" width="15.28125" style="1" customWidth="1"/>
    <col min="13" max="13" width="12.7109375" style="1" customWidth="1"/>
    <col min="14" max="16384" width="11.00390625" style="1" customWidth="1"/>
  </cols>
  <sheetData>
    <row r="1" spans="1:13" ht="12.75">
      <c r="A1" s="2" t="s">
        <v>0</v>
      </c>
      <c r="B1" s="2"/>
      <c r="C1" s="2"/>
      <c r="D1" s="2"/>
      <c r="E1" s="2"/>
      <c r="F1" s="2"/>
      <c r="G1" s="2"/>
      <c r="H1" s="2"/>
      <c r="I1" s="2"/>
      <c r="J1" s="2"/>
      <c r="K1" s="2"/>
      <c r="L1" s="2"/>
      <c r="M1" s="2"/>
    </row>
    <row r="2" spans="1:13" ht="12.75">
      <c r="A2" s="2" t="s">
        <v>1</v>
      </c>
      <c r="B2" s="2"/>
      <c r="C2" s="2"/>
      <c r="D2" s="2"/>
      <c r="E2" s="2"/>
      <c r="F2" s="2"/>
      <c r="G2" s="2"/>
      <c r="H2" s="2"/>
      <c r="I2" s="2"/>
      <c r="J2" s="2"/>
      <c r="K2" s="2"/>
      <c r="L2" s="2"/>
      <c r="M2" s="2"/>
    </row>
    <row r="3" spans="1:13" s="4" customFormat="1" ht="15">
      <c r="A3" s="3"/>
      <c r="C3" s="5"/>
      <c r="D3" s="5"/>
      <c r="E3" s="5"/>
      <c r="F3" s="5"/>
      <c r="G3" s="5"/>
      <c r="H3" s="5"/>
      <c r="I3" s="5"/>
      <c r="J3" s="5"/>
      <c r="K3" s="5"/>
      <c r="L3" s="5"/>
      <c r="M3" s="5"/>
    </row>
    <row r="4" spans="1:13" s="4" customFormat="1" ht="12.75">
      <c r="A4" s="6" t="s">
        <v>2</v>
      </c>
      <c r="B4" s="6"/>
      <c r="C4" s="6"/>
      <c r="D4" s="6"/>
      <c r="E4" s="6"/>
      <c r="F4" s="6"/>
      <c r="G4" s="6"/>
      <c r="H4" s="6"/>
      <c r="I4" s="6"/>
      <c r="J4" s="6"/>
      <c r="K4" s="6"/>
      <c r="L4" s="6"/>
      <c r="M4" s="6"/>
    </row>
    <row r="6" spans="1:13" ht="27" customHeight="1">
      <c r="A6" s="7" t="s">
        <v>3</v>
      </c>
      <c r="B6" s="7" t="s">
        <v>4</v>
      </c>
      <c r="C6" s="8" t="s">
        <v>5</v>
      </c>
      <c r="D6" s="8" t="s">
        <v>6</v>
      </c>
      <c r="E6" s="8" t="s">
        <v>7</v>
      </c>
      <c r="F6" s="9" t="s">
        <v>8</v>
      </c>
      <c r="G6" s="10" t="s">
        <v>9</v>
      </c>
      <c r="H6" s="10"/>
      <c r="I6" s="10"/>
      <c r="J6" s="11" t="s">
        <v>10</v>
      </c>
      <c r="K6" s="11"/>
      <c r="L6" s="11"/>
      <c r="M6" s="11"/>
    </row>
    <row r="7" spans="1:13" ht="63.75">
      <c r="A7" s="7"/>
      <c r="B7" s="7"/>
      <c r="C7" s="8"/>
      <c r="D7" s="8"/>
      <c r="E7" s="8"/>
      <c r="F7" s="9"/>
      <c r="G7" s="12" t="s">
        <v>11</v>
      </c>
      <c r="H7" s="13" t="s">
        <v>12</v>
      </c>
      <c r="I7" s="14" t="s">
        <v>13</v>
      </c>
      <c r="J7" s="15" t="s">
        <v>14</v>
      </c>
      <c r="K7" s="16" t="s">
        <v>15</v>
      </c>
      <c r="L7" s="16" t="s">
        <v>16</v>
      </c>
      <c r="M7" s="17" t="s">
        <v>17</v>
      </c>
    </row>
    <row r="8" spans="1:13" s="4" customFormat="1" ht="15">
      <c r="A8" s="18"/>
      <c r="B8" s="19"/>
      <c r="C8" s="20"/>
      <c r="D8" s="21" t="s">
        <v>18</v>
      </c>
      <c r="E8" s="20"/>
      <c r="F8" s="19"/>
      <c r="G8" s="19"/>
      <c r="H8" s="22"/>
      <c r="I8" s="22"/>
      <c r="J8" s="22"/>
      <c r="K8" s="22"/>
      <c r="L8" s="22"/>
      <c r="M8" s="22"/>
    </row>
    <row r="9" spans="1:13" ht="22.5" customHeight="1">
      <c r="A9" s="23">
        <v>44213</v>
      </c>
      <c r="B9" s="24" t="s">
        <v>19</v>
      </c>
      <c r="C9" s="24" t="s">
        <v>20</v>
      </c>
      <c r="D9" s="25" t="s">
        <v>21</v>
      </c>
      <c r="E9" s="26" t="s">
        <v>22</v>
      </c>
      <c r="F9" s="23">
        <v>44197</v>
      </c>
      <c r="G9" s="27">
        <v>10000</v>
      </c>
      <c r="H9" s="28">
        <v>10850</v>
      </c>
      <c r="I9" s="28">
        <v>0</v>
      </c>
      <c r="J9" s="28">
        <v>10850</v>
      </c>
      <c r="K9" s="28" t="s">
        <v>23</v>
      </c>
      <c r="L9" s="29">
        <v>999999</v>
      </c>
      <c r="M9" s="23">
        <v>44197</v>
      </c>
    </row>
    <row r="10" spans="1:13" ht="22.5" customHeight="1">
      <c r="A10" s="30"/>
      <c r="B10" s="31"/>
      <c r="C10" s="32"/>
      <c r="D10" s="33"/>
      <c r="E10" s="32"/>
      <c r="F10" s="34"/>
      <c r="G10" s="35"/>
      <c r="H10" s="36"/>
      <c r="I10" s="37"/>
      <c r="J10" s="36"/>
      <c r="K10" s="37"/>
      <c r="L10" s="38"/>
      <c r="M10" s="30"/>
    </row>
    <row r="11" spans="1:13" ht="22.5" customHeight="1">
      <c r="A11" s="30"/>
      <c r="B11" s="31"/>
      <c r="C11" s="32"/>
      <c r="D11" s="33"/>
      <c r="E11" s="32"/>
      <c r="F11" s="34"/>
      <c r="G11" s="35"/>
      <c r="H11" s="36"/>
      <c r="I11" s="37"/>
      <c r="J11" s="36"/>
      <c r="K11" s="37"/>
      <c r="L11" s="38"/>
      <c r="M11" s="30"/>
    </row>
    <row r="12" spans="1:13" ht="22.5" customHeight="1">
      <c r="A12" s="30"/>
      <c r="B12" s="31"/>
      <c r="C12" s="32"/>
      <c r="D12" s="33"/>
      <c r="E12" s="32"/>
      <c r="F12" s="34"/>
      <c r="G12" s="39"/>
      <c r="H12" s="36"/>
      <c r="I12" s="37"/>
      <c r="J12" s="36"/>
      <c r="K12" s="37"/>
      <c r="L12" s="38"/>
      <c r="M12" s="30"/>
    </row>
    <row r="13" spans="1:13" ht="27" customHeight="1">
      <c r="A13" s="30"/>
      <c r="B13" s="31"/>
      <c r="C13" s="32"/>
      <c r="D13" s="33"/>
      <c r="E13" s="32"/>
      <c r="F13" s="34"/>
      <c r="G13" s="39"/>
      <c r="H13" s="40"/>
      <c r="I13" s="37"/>
      <c r="J13" s="41"/>
      <c r="K13" s="37"/>
      <c r="L13" s="38"/>
      <c r="M13" s="42"/>
    </row>
    <row r="14" spans="1:13" ht="22.5" customHeight="1">
      <c r="A14" s="30"/>
      <c r="B14" s="31"/>
      <c r="C14" s="32"/>
      <c r="D14" s="33"/>
      <c r="E14" s="32"/>
      <c r="F14" s="34"/>
      <c r="G14" s="39"/>
      <c r="H14" s="40"/>
      <c r="I14" s="37"/>
      <c r="J14" s="40"/>
      <c r="K14" s="37"/>
      <c r="L14" s="38"/>
      <c r="M14" s="30"/>
    </row>
    <row r="15" spans="1:13" ht="22.5" customHeight="1">
      <c r="A15" s="30"/>
      <c r="B15" s="31"/>
      <c r="C15" s="32"/>
      <c r="D15" s="33"/>
      <c r="E15" s="32"/>
      <c r="F15" s="34"/>
      <c r="G15" s="39"/>
      <c r="H15" s="40"/>
      <c r="I15" s="37"/>
      <c r="J15" s="40"/>
      <c r="K15" s="37"/>
      <c r="L15" s="38"/>
      <c r="M15" s="30"/>
    </row>
    <row r="16" spans="1:13" ht="22.5" customHeight="1">
      <c r="A16" s="30"/>
      <c r="B16" s="31"/>
      <c r="C16" s="32"/>
      <c r="D16" s="33"/>
      <c r="E16" s="32"/>
      <c r="F16" s="34"/>
      <c r="G16" s="39"/>
      <c r="H16" s="40"/>
      <c r="I16" s="37"/>
      <c r="J16" s="40"/>
      <c r="K16" s="37"/>
      <c r="L16" s="38"/>
      <c r="M16" s="30"/>
    </row>
    <row r="17" spans="1:13" ht="22.5" customHeight="1">
      <c r="A17" s="30"/>
      <c r="B17" s="31"/>
      <c r="C17" s="32"/>
      <c r="D17" s="33"/>
      <c r="E17" s="32"/>
      <c r="F17" s="34"/>
      <c r="G17" s="39"/>
      <c r="H17" s="40"/>
      <c r="I17" s="37"/>
      <c r="J17" s="40"/>
      <c r="K17" s="37"/>
      <c r="L17" s="38"/>
      <c r="M17" s="30"/>
    </row>
    <row r="18" spans="1:13" ht="22.5" customHeight="1">
      <c r="A18" s="30"/>
      <c r="B18" s="31"/>
      <c r="C18" s="32"/>
      <c r="D18" s="33"/>
      <c r="E18" s="32"/>
      <c r="F18" s="34"/>
      <c r="G18" s="39"/>
      <c r="H18" s="40"/>
      <c r="I18" s="37"/>
      <c r="J18" s="40"/>
      <c r="K18" s="37"/>
      <c r="L18" s="38"/>
      <c r="M18" s="30"/>
    </row>
    <row r="19" spans="1:13" ht="22.5" customHeight="1">
      <c r="A19" s="30"/>
      <c r="B19" s="31"/>
      <c r="C19" s="32"/>
      <c r="D19" s="33"/>
      <c r="E19" s="32"/>
      <c r="F19" s="34"/>
      <c r="G19" s="39"/>
      <c r="H19" s="40"/>
      <c r="I19" s="37"/>
      <c r="J19" s="40"/>
      <c r="K19" s="37"/>
      <c r="L19" s="38"/>
      <c r="M19" s="30"/>
    </row>
    <row r="20" spans="1:13" ht="22.5" customHeight="1">
      <c r="A20" s="30"/>
      <c r="B20" s="31"/>
      <c r="C20" s="31"/>
      <c r="D20" s="33"/>
      <c r="E20" s="43"/>
      <c r="F20" s="30"/>
      <c r="G20" s="35"/>
      <c r="H20" s="37"/>
      <c r="I20" s="37"/>
      <c r="J20" s="37"/>
      <c r="K20" s="37"/>
      <c r="L20" s="38"/>
      <c r="M20" s="30"/>
    </row>
    <row r="21" spans="1:13" ht="22.5" customHeight="1">
      <c r="A21" s="30"/>
      <c r="B21" s="31"/>
      <c r="C21" s="31"/>
      <c r="D21" s="33"/>
      <c r="E21" s="43"/>
      <c r="F21" s="30"/>
      <c r="G21" s="35"/>
      <c r="H21" s="37"/>
      <c r="I21" s="37"/>
      <c r="J21" s="37"/>
      <c r="K21" s="37"/>
      <c r="L21" s="38"/>
      <c r="M21" s="30"/>
    </row>
    <row r="22" spans="1:13" ht="22.5" customHeight="1">
      <c r="A22" s="30"/>
      <c r="B22" s="31"/>
      <c r="C22" s="31"/>
      <c r="D22" s="33"/>
      <c r="E22" s="43"/>
      <c r="F22" s="30"/>
      <c r="G22" s="35"/>
      <c r="H22" s="37"/>
      <c r="I22" s="37"/>
      <c r="J22" s="37"/>
      <c r="K22" s="37"/>
      <c r="L22" s="38"/>
      <c r="M22" s="30"/>
    </row>
    <row r="23" spans="1:13" ht="22.5" customHeight="1">
      <c r="A23" s="30"/>
      <c r="B23" s="31"/>
      <c r="C23" s="31"/>
      <c r="D23" s="33"/>
      <c r="E23" s="43"/>
      <c r="F23" s="30"/>
      <c r="G23" s="35"/>
      <c r="H23" s="37"/>
      <c r="I23" s="37"/>
      <c r="J23" s="37"/>
      <c r="K23" s="37"/>
      <c r="L23" s="38"/>
      <c r="M23" s="30"/>
    </row>
    <row r="24" spans="1:13" ht="22.5" customHeight="1">
      <c r="A24" s="30"/>
      <c r="B24" s="31"/>
      <c r="C24" s="31"/>
      <c r="D24" s="33"/>
      <c r="E24" s="43"/>
      <c r="F24" s="30"/>
      <c r="G24" s="35"/>
      <c r="H24" s="37"/>
      <c r="I24" s="37"/>
      <c r="J24" s="37"/>
      <c r="K24" s="37"/>
      <c r="L24" s="38"/>
      <c r="M24" s="30"/>
    </row>
    <row r="25" spans="1:13" ht="22.5" customHeight="1">
      <c r="A25" s="30"/>
      <c r="B25" s="31"/>
      <c r="C25" s="31"/>
      <c r="D25" s="33"/>
      <c r="E25" s="43"/>
      <c r="F25" s="30"/>
      <c r="G25" s="35"/>
      <c r="H25" s="37"/>
      <c r="I25" s="37"/>
      <c r="J25" s="37"/>
      <c r="K25" s="37"/>
      <c r="L25" s="38"/>
      <c r="M25" s="30"/>
    </row>
    <row r="26" spans="1:13" ht="22.5" customHeight="1">
      <c r="A26" s="30"/>
      <c r="B26" s="31"/>
      <c r="C26" s="31"/>
      <c r="D26" s="33"/>
      <c r="E26" s="43"/>
      <c r="F26" s="30"/>
      <c r="G26" s="35"/>
      <c r="H26" s="37"/>
      <c r="I26" s="37"/>
      <c r="J26" s="37"/>
      <c r="K26" s="37"/>
      <c r="L26" s="38"/>
      <c r="M26" s="30"/>
    </row>
    <row r="27" spans="1:13" ht="22.5" customHeight="1">
      <c r="A27" s="30"/>
      <c r="B27" s="31"/>
      <c r="C27" s="31"/>
      <c r="D27" s="33"/>
      <c r="E27" s="43"/>
      <c r="F27" s="30"/>
      <c r="G27" s="35"/>
      <c r="H27" s="37"/>
      <c r="I27" s="37"/>
      <c r="J27" s="37"/>
      <c r="K27" s="37"/>
      <c r="L27" s="38"/>
      <c r="M27" s="30"/>
    </row>
    <row r="28" spans="1:13" ht="22.5" customHeight="1">
      <c r="A28" s="30"/>
      <c r="B28" s="31"/>
      <c r="C28" s="31"/>
      <c r="D28" s="33"/>
      <c r="E28" s="43"/>
      <c r="F28" s="30"/>
      <c r="G28" s="35"/>
      <c r="H28" s="37"/>
      <c r="I28" s="37"/>
      <c r="J28" s="37"/>
      <c r="K28" s="37"/>
      <c r="L28" s="38"/>
      <c r="M28" s="30"/>
    </row>
    <row r="29" spans="1:13" ht="22.5" customHeight="1">
      <c r="A29" s="30"/>
      <c r="B29" s="31"/>
      <c r="C29" s="31"/>
      <c r="D29" s="33"/>
      <c r="E29" s="43"/>
      <c r="F29" s="30"/>
      <c r="G29" s="35"/>
      <c r="H29" s="37"/>
      <c r="I29" s="37"/>
      <c r="J29" s="37"/>
      <c r="K29" s="37"/>
      <c r="L29" s="38"/>
      <c r="M29" s="30"/>
    </row>
    <row r="30" spans="1:13" ht="22.5" customHeight="1">
      <c r="A30" s="30"/>
      <c r="B30" s="31"/>
      <c r="C30" s="31"/>
      <c r="D30" s="33"/>
      <c r="E30" s="43"/>
      <c r="F30" s="30"/>
      <c r="G30" s="35"/>
      <c r="H30" s="37"/>
      <c r="I30" s="37"/>
      <c r="J30" s="37"/>
      <c r="K30" s="37"/>
      <c r="L30" s="38"/>
      <c r="M30" s="30"/>
    </row>
    <row r="31" spans="1:13" ht="22.5" customHeight="1">
      <c r="A31" s="30"/>
      <c r="B31" s="31"/>
      <c r="C31" s="31"/>
      <c r="D31" s="33"/>
      <c r="E31" s="43"/>
      <c r="F31" s="30"/>
      <c r="G31" s="35"/>
      <c r="H31" s="37"/>
      <c r="I31" s="37"/>
      <c r="J31" s="37"/>
      <c r="K31" s="37"/>
      <c r="L31" s="38"/>
      <c r="M31" s="30"/>
    </row>
    <row r="32" spans="1:13" ht="22.5" customHeight="1">
      <c r="A32" s="30"/>
      <c r="B32" s="31"/>
      <c r="C32" s="31"/>
      <c r="D32" s="33"/>
      <c r="E32" s="43"/>
      <c r="F32" s="30"/>
      <c r="G32" s="35"/>
      <c r="H32" s="37"/>
      <c r="I32" s="37"/>
      <c r="J32" s="37"/>
      <c r="K32" s="37"/>
      <c r="L32" s="38"/>
      <c r="M32" s="30"/>
    </row>
    <row r="33" spans="1:13" ht="22.5" customHeight="1">
      <c r="A33" s="30"/>
      <c r="B33" s="31"/>
      <c r="C33" s="31"/>
      <c r="D33" s="33"/>
      <c r="E33" s="43"/>
      <c r="F33" s="30"/>
      <c r="G33" s="35"/>
      <c r="H33" s="37"/>
      <c r="I33" s="37"/>
      <c r="J33" s="37"/>
      <c r="K33" s="37"/>
      <c r="L33" s="38"/>
      <c r="M33" s="30"/>
    </row>
    <row r="34" spans="1:13" ht="22.5" customHeight="1">
      <c r="A34" s="30"/>
      <c r="B34" s="31"/>
      <c r="C34" s="31"/>
      <c r="D34" s="33"/>
      <c r="E34" s="43"/>
      <c r="F34" s="30"/>
      <c r="G34" s="35"/>
      <c r="H34" s="37"/>
      <c r="I34" s="37"/>
      <c r="J34" s="37"/>
      <c r="K34" s="37"/>
      <c r="L34" s="38"/>
      <c r="M34" s="30"/>
    </row>
    <row r="35" spans="1:13" ht="22.5" customHeight="1">
      <c r="A35" s="30"/>
      <c r="B35" s="31"/>
      <c r="C35" s="31"/>
      <c r="D35" s="33"/>
      <c r="E35" s="43"/>
      <c r="F35" s="30"/>
      <c r="G35" s="35"/>
      <c r="H35" s="37"/>
      <c r="I35" s="37"/>
      <c r="J35" s="37"/>
      <c r="K35" s="37"/>
      <c r="L35" s="38"/>
      <c r="M35" s="30"/>
    </row>
    <row r="36" spans="1:13" ht="22.5" customHeight="1">
      <c r="A36" s="30"/>
      <c r="B36" s="31"/>
      <c r="C36" s="31"/>
      <c r="D36" s="33"/>
      <c r="E36" s="43"/>
      <c r="F36" s="30"/>
      <c r="G36" s="35"/>
      <c r="H36" s="37"/>
      <c r="I36" s="37"/>
      <c r="J36" s="37"/>
      <c r="K36" s="37"/>
      <c r="L36" s="38"/>
      <c r="M36" s="30"/>
    </row>
    <row r="37" spans="1:13" ht="22.5" customHeight="1">
      <c r="A37" s="30"/>
      <c r="B37" s="31"/>
      <c r="C37" s="31"/>
      <c r="D37" s="33"/>
      <c r="E37" s="43"/>
      <c r="F37" s="30"/>
      <c r="G37" s="35"/>
      <c r="H37" s="37"/>
      <c r="I37" s="37"/>
      <c r="J37" s="37"/>
      <c r="K37" s="37"/>
      <c r="L37" s="38"/>
      <c r="M37" s="30"/>
    </row>
    <row r="38" spans="1:13" ht="22.5" customHeight="1">
      <c r="A38" s="30"/>
      <c r="B38" s="31"/>
      <c r="C38" s="31"/>
      <c r="D38" s="33"/>
      <c r="E38" s="43"/>
      <c r="F38" s="30"/>
      <c r="G38" s="35"/>
      <c r="H38" s="37"/>
      <c r="I38" s="37"/>
      <c r="J38" s="37"/>
      <c r="K38" s="37"/>
      <c r="L38" s="38"/>
      <c r="M38" s="30"/>
    </row>
    <row r="39" spans="1:13" ht="22.5" customHeight="1">
      <c r="A39" s="30"/>
      <c r="B39" s="31"/>
      <c r="C39" s="31"/>
      <c r="D39" s="33"/>
      <c r="E39" s="43"/>
      <c r="F39" s="30"/>
      <c r="G39" s="35"/>
      <c r="H39" s="37"/>
      <c r="I39" s="37"/>
      <c r="J39" s="37"/>
      <c r="K39" s="37"/>
      <c r="L39" s="38"/>
      <c r="M39" s="30"/>
    </row>
    <row r="40" spans="1:13" ht="22.5" customHeight="1">
      <c r="A40" s="30"/>
      <c r="B40" s="31"/>
      <c r="C40" s="31"/>
      <c r="D40" s="33"/>
      <c r="E40" s="43"/>
      <c r="F40" s="30"/>
      <c r="G40" s="35"/>
      <c r="H40" s="37"/>
      <c r="I40" s="37"/>
      <c r="J40" s="37"/>
      <c r="K40" s="37"/>
      <c r="L40" s="38"/>
      <c r="M40" s="30"/>
    </row>
    <row r="41" spans="1:13" ht="22.5" customHeight="1">
      <c r="A41" s="30"/>
      <c r="B41" s="31"/>
      <c r="C41" s="31"/>
      <c r="D41" s="33"/>
      <c r="E41" s="43"/>
      <c r="F41" s="30"/>
      <c r="G41" s="35"/>
      <c r="H41" s="37"/>
      <c r="I41" s="37"/>
      <c r="J41" s="37"/>
      <c r="K41" s="37"/>
      <c r="L41" s="38"/>
      <c r="M41" s="30"/>
    </row>
    <row r="42" spans="1:13" ht="22.5" customHeight="1">
      <c r="A42" s="30"/>
      <c r="B42" s="31"/>
      <c r="C42" s="31"/>
      <c r="D42" s="33"/>
      <c r="E42" s="43"/>
      <c r="F42" s="30"/>
      <c r="G42" s="35"/>
      <c r="H42" s="37"/>
      <c r="I42" s="37"/>
      <c r="J42" s="37"/>
      <c r="K42" s="37"/>
      <c r="L42" s="38"/>
      <c r="M42" s="30"/>
    </row>
    <row r="43" spans="1:13" ht="22.5" customHeight="1">
      <c r="A43" s="30"/>
      <c r="B43" s="31"/>
      <c r="C43" s="31"/>
      <c r="D43" s="33"/>
      <c r="E43" s="43"/>
      <c r="F43" s="30"/>
      <c r="G43" s="35"/>
      <c r="H43" s="37"/>
      <c r="I43" s="37"/>
      <c r="J43" s="37"/>
      <c r="K43" s="37"/>
      <c r="L43" s="38"/>
      <c r="M43" s="30"/>
    </row>
    <row r="44" spans="1:13" ht="22.5" customHeight="1">
      <c r="A44" s="30"/>
      <c r="B44" s="31"/>
      <c r="C44" s="31"/>
      <c r="D44" s="33"/>
      <c r="E44" s="43"/>
      <c r="F44" s="30"/>
      <c r="G44" s="35"/>
      <c r="H44" s="37"/>
      <c r="I44" s="37"/>
      <c r="J44" s="37"/>
      <c r="K44" s="37"/>
      <c r="L44" s="38"/>
      <c r="M44" s="30"/>
    </row>
    <row r="45" spans="1:13" ht="22.5" customHeight="1">
      <c r="A45" s="44"/>
      <c r="B45" s="45"/>
      <c r="C45" s="46"/>
      <c r="D45" s="45"/>
      <c r="E45" s="47"/>
      <c r="F45" s="48"/>
      <c r="G45" s="49"/>
      <c r="H45" s="50"/>
      <c r="I45" s="50"/>
      <c r="J45" s="50"/>
      <c r="K45" s="50"/>
      <c r="L45" s="51"/>
      <c r="M45" s="48"/>
    </row>
    <row r="46" spans="1:13" ht="22.5" customHeight="1">
      <c r="A46" s="44"/>
      <c r="B46" s="45"/>
      <c r="C46" s="46"/>
      <c r="D46" s="45"/>
      <c r="E46" s="47"/>
      <c r="F46" s="48"/>
      <c r="G46" s="49"/>
      <c r="H46" s="50"/>
      <c r="I46" s="50"/>
      <c r="J46" s="50"/>
      <c r="K46" s="50"/>
      <c r="L46" s="51"/>
      <c r="M46" s="48"/>
    </row>
    <row r="47" spans="1:13" ht="22.5" customHeight="1">
      <c r="A47" s="44"/>
      <c r="B47" s="45"/>
      <c r="C47" s="46"/>
      <c r="D47" s="45"/>
      <c r="E47" s="47"/>
      <c r="F47" s="48"/>
      <c r="G47" s="49"/>
      <c r="H47" s="50"/>
      <c r="I47" s="50"/>
      <c r="J47" s="50"/>
      <c r="K47" s="50"/>
      <c r="L47" s="51"/>
      <c r="M47" s="48"/>
    </row>
    <row r="48" spans="1:13" ht="22.5" customHeight="1">
      <c r="A48" s="44"/>
      <c r="B48" s="45"/>
      <c r="C48" s="46"/>
      <c r="D48" s="45"/>
      <c r="E48" s="47"/>
      <c r="F48" s="48"/>
      <c r="G48" s="49"/>
      <c r="H48" s="50"/>
      <c r="I48" s="50"/>
      <c r="J48" s="50"/>
      <c r="K48" s="50"/>
      <c r="L48" s="51"/>
      <c r="M48" s="48"/>
    </row>
    <row r="49" spans="1:13" ht="22.5" customHeight="1">
      <c r="A49" s="52"/>
      <c r="B49" s="53"/>
      <c r="C49" s="54"/>
      <c r="D49" s="53"/>
      <c r="E49" s="55"/>
      <c r="F49" s="56"/>
      <c r="G49" s="57"/>
      <c r="H49" s="58"/>
      <c r="I49" s="58"/>
      <c r="J49" s="58"/>
      <c r="K49" s="58"/>
      <c r="L49" s="59"/>
      <c r="M49" s="56"/>
    </row>
    <row r="50" spans="1:13" s="70" customFormat="1" ht="24.75" customHeight="1">
      <c r="A50" s="60"/>
      <c r="B50" s="60"/>
      <c r="C50" s="61"/>
      <c r="D50" s="62" t="s">
        <v>24</v>
      </c>
      <c r="E50" s="63"/>
      <c r="F50" s="64"/>
      <c r="G50" s="65">
        <f>SUM(G10:G49)</f>
        <v>0</v>
      </c>
      <c r="H50" s="66">
        <f>SUM(H10:H49)</f>
        <v>0</v>
      </c>
      <c r="I50" s="66">
        <f>SUM(I10:I49)</f>
        <v>0</v>
      </c>
      <c r="J50" s="67">
        <f>SUM(J10:J49)</f>
        <v>0</v>
      </c>
      <c r="K50" s="68"/>
      <c r="L50" s="68"/>
      <c r="M50" s="69"/>
    </row>
    <row r="51" ht="12" customHeight="1"/>
    <row r="52" spans="1:4" ht="12.75">
      <c r="A52" s="71" t="s">
        <v>25</v>
      </c>
      <c r="B52" s="71"/>
      <c r="C52" s="71"/>
      <c r="D52" s="71"/>
    </row>
    <row r="53" spans="1:7" ht="12.75">
      <c r="A53" s="71"/>
      <c r="B53" s="71"/>
      <c r="C53" s="71"/>
      <c r="D53" s="71"/>
      <c r="G53" s="72" t="s">
        <v>26</v>
      </c>
    </row>
    <row r="54" spans="1:7" ht="12.75">
      <c r="A54" s="71"/>
      <c r="B54" s="71"/>
      <c r="C54" s="71"/>
      <c r="D54" s="71"/>
      <c r="G54" s="72" t="s">
        <v>27</v>
      </c>
    </row>
    <row r="55" spans="1:4" ht="12.75">
      <c r="A55" s="71"/>
      <c r="B55" s="71"/>
      <c r="C55" s="71"/>
      <c r="D55" s="71"/>
    </row>
    <row r="56" spans="1:11" ht="12.75">
      <c r="A56" s="71"/>
      <c r="B56" s="71"/>
      <c r="C56" s="71"/>
      <c r="D56" s="71"/>
      <c r="G56" s="73" t="s">
        <v>28</v>
      </c>
      <c r="H56" s="74"/>
      <c r="I56" s="74"/>
      <c r="J56" s="74"/>
      <c r="K56" s="74"/>
    </row>
    <row r="57" spans="1:12" ht="14.25" customHeight="1">
      <c r="A57" s="71"/>
      <c r="B57" s="71"/>
      <c r="C57" s="71"/>
      <c r="D57" s="71"/>
      <c r="G57" s="75" t="s">
        <v>29</v>
      </c>
      <c r="H57" s="75"/>
      <c r="I57" s="75"/>
      <c r="J57" s="75"/>
      <c r="K57" s="75"/>
      <c r="L57" s="75"/>
    </row>
    <row r="58" spans="1:7" ht="12.75">
      <c r="A58" s="71"/>
      <c r="B58" s="71"/>
      <c r="C58" s="71"/>
      <c r="D58" s="71"/>
      <c r="G58" s="76"/>
    </row>
    <row r="59" spans="1:13" ht="12.75" customHeight="1">
      <c r="A59" s="71"/>
      <c r="B59" s="71"/>
      <c r="C59" s="71"/>
      <c r="D59" s="71"/>
      <c r="G59" s="77"/>
      <c r="H59" s="77"/>
      <c r="I59" s="77"/>
      <c r="J59" s="77"/>
      <c r="K59" s="77"/>
      <c r="L59" s="77"/>
      <c r="M59" s="77"/>
    </row>
    <row r="60" spans="1:13" ht="12.75" customHeight="1">
      <c r="A60" s="71"/>
      <c r="B60" s="71"/>
      <c r="C60" s="71"/>
      <c r="D60" s="71"/>
      <c r="G60" s="77"/>
      <c r="H60" s="77"/>
      <c r="I60" s="77"/>
      <c r="J60" s="77"/>
      <c r="K60" s="77"/>
      <c r="L60" s="77"/>
      <c r="M60" s="77"/>
    </row>
    <row r="61" spans="1:13" ht="12.75" customHeight="1">
      <c r="A61" s="71"/>
      <c r="B61" s="71"/>
      <c r="C61" s="71"/>
      <c r="D61" s="71"/>
      <c r="G61" s="77"/>
      <c r="H61" s="77"/>
      <c r="I61" s="77"/>
      <c r="J61" s="77"/>
      <c r="K61" s="77"/>
      <c r="L61" s="77"/>
      <c r="M61" s="77"/>
    </row>
    <row r="62" spans="1:13" ht="12.75" customHeight="1">
      <c r="A62" s="71"/>
      <c r="B62" s="71"/>
      <c r="C62" s="71"/>
      <c r="D62" s="71"/>
      <c r="G62" s="77"/>
      <c r="H62" s="77"/>
      <c r="I62" s="77"/>
      <c r="J62" s="77"/>
      <c r="K62" s="77"/>
      <c r="L62" s="77"/>
      <c r="M62" s="77"/>
    </row>
    <row r="63" spans="1:13" ht="12.75" customHeight="1">
      <c r="A63" s="71"/>
      <c r="B63" s="71"/>
      <c r="C63" s="71"/>
      <c r="D63" s="71"/>
      <c r="G63" s="77"/>
      <c r="H63" s="77"/>
      <c r="I63" s="77"/>
      <c r="J63" s="77"/>
      <c r="K63" s="77"/>
      <c r="L63" s="77"/>
      <c r="M63" s="77"/>
    </row>
    <row r="64" spans="1:13" ht="12.75" customHeight="1">
      <c r="A64" s="71"/>
      <c r="B64" s="71"/>
      <c r="C64" s="71"/>
      <c r="D64" s="71"/>
      <c r="G64" s="77"/>
      <c r="H64" s="77"/>
      <c r="I64" s="77"/>
      <c r="J64" s="77"/>
      <c r="K64" s="77"/>
      <c r="L64" s="77"/>
      <c r="M64" s="77"/>
    </row>
    <row r="65" spans="7:13" ht="12.75" customHeight="1">
      <c r="G65" s="77"/>
      <c r="H65" s="77"/>
      <c r="I65" s="77"/>
      <c r="J65" s="77"/>
      <c r="K65" s="77"/>
      <c r="L65" s="77"/>
      <c r="M65" s="77"/>
    </row>
    <row r="67" spans="2:7" ht="12.75">
      <c r="B67" s="74" t="s">
        <v>30</v>
      </c>
      <c r="C67" s="74"/>
      <c r="D67" s="74"/>
      <c r="E67" s="74"/>
      <c r="F67" s="74"/>
      <c r="G67" s="74"/>
    </row>
    <row r="68" spans="2:9" ht="14.25">
      <c r="B68" s="78" t="s">
        <v>31</v>
      </c>
      <c r="C68" s="74"/>
      <c r="D68" s="74"/>
      <c r="E68" s="74"/>
      <c r="F68" s="74"/>
      <c r="G68" s="74"/>
      <c r="H68" s="74"/>
      <c r="I68" s="74"/>
    </row>
  </sheetData>
  <sheetProtection password="D4D1" sheet="1" objects="1" scenarios="1"/>
  <mergeCells count="13">
    <mergeCell ref="A1:M1"/>
    <mergeCell ref="A2:M2"/>
    <mergeCell ref="A4:M4"/>
    <mergeCell ref="A6:A7"/>
    <mergeCell ref="B6:B7"/>
    <mergeCell ref="C6:C7"/>
    <mergeCell ref="D6:D7"/>
    <mergeCell ref="E6:E7"/>
    <mergeCell ref="F6:F7"/>
    <mergeCell ref="G6:I6"/>
    <mergeCell ref="J6:M6"/>
    <mergeCell ref="A52:D64"/>
    <mergeCell ref="G57:L57"/>
  </mergeCells>
  <dataValidations count="2">
    <dataValidation type="list" operator="equal" allowBlank="1" showErrorMessage="1" sqref="D10:D49">
      <formula1>"Travaux,Aménagement ou Equipement,MOE,Imprévus"</formula1>
    </dataValidation>
    <dataValidation type="list" operator="equal" allowBlank="1" showErrorMessage="1" sqref="D9">
      <formula1>"Travaux,Aménagement ou Equipement,MOE,Divers ou Imprévus"</formula1>
    </dataValidation>
  </dataValidations>
  <printOptions horizontalCentered="1" verticalCentered="1"/>
  <pageMargins left="0.16180555555555556" right="0.19236111111111112" top="0.7395833333333334" bottom="0.6909722222222223" header="0.3076388888888889" footer="0.2590277777777778"/>
  <pageSetup horizontalDpi="300" verticalDpi="300" orientation="landscape" paperSize="9" scale="65"/>
  <headerFooter alignWithMargins="0">
    <oddHeader>&amp;C&amp;"Times New Roman,Normal"&amp;12Tableau récapitulatif des situations de travaux ou factures acquittées
&amp;"Times New Roman,Italique"(disponible sous&amp;U caf.fr&amp;U)</oddHeader>
    <oddFooter>&amp;R&amp;"Times New Roman,Normal"&amp;12Page&amp;P/&amp;N
AFC - KB / Janvier 2021</oddFooter>
  </headerFooter>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M37"/>
  <sheetViews>
    <sheetView zoomScale="80" zoomScaleNormal="80" workbookViewId="0" topLeftCell="A19">
      <selection activeCell="C24" sqref="C24"/>
    </sheetView>
  </sheetViews>
  <sheetFormatPr defaultColWidth="11.421875" defaultRowHeight="14.25" customHeight="1"/>
  <cols>
    <col min="1" max="1" width="30.28125" style="1" customWidth="1"/>
    <col min="2" max="2" width="20.8515625" style="1" customWidth="1"/>
    <col min="3" max="3" width="22.28125" style="1" customWidth="1"/>
    <col min="4" max="4" width="15.140625" style="1" customWidth="1"/>
    <col min="5" max="5" width="14.421875" style="1" customWidth="1"/>
    <col min="6" max="16384" width="11.00390625" style="1" customWidth="1"/>
  </cols>
  <sheetData>
    <row r="1" spans="1:5" ht="20.25" customHeight="1">
      <c r="A1" s="79">
        <f>+'tableau récapitulatif factures'!A1</f>
        <v>0</v>
      </c>
      <c r="B1" s="79"/>
      <c r="C1" s="79"/>
      <c r="D1" s="79"/>
      <c r="E1" s="79"/>
    </row>
    <row r="2" spans="1:5" ht="29.25" customHeight="1">
      <c r="A2" s="80">
        <f>+'tableau récapitulatif factures'!A2</f>
        <v>0</v>
      </c>
      <c r="B2" s="80"/>
      <c r="C2" s="80"/>
      <c r="D2" s="80"/>
      <c r="E2" s="80"/>
    </row>
    <row r="3" ht="18.75" customHeight="1">
      <c r="A3" s="81" t="s">
        <v>32</v>
      </c>
    </row>
    <row r="4" spans="1:3" ht="21.75" customHeight="1">
      <c r="A4" s="82" t="s">
        <v>33</v>
      </c>
      <c r="B4" s="82"/>
      <c r="C4" s="83"/>
    </row>
    <row r="5" spans="1:6" ht="20.25" customHeight="1">
      <c r="A5" s="84" t="s">
        <v>34</v>
      </c>
      <c r="B5" s="85">
        <f>B6+B7</f>
        <v>0</v>
      </c>
      <c r="C5" s="86">
        <f>"soit "&amp;SUM(C6,C7)*100&amp;"% du coût TTC"</f>
        <v>0</v>
      </c>
      <c r="F5" s="87"/>
    </row>
    <row r="6" spans="1:10" ht="14.25" customHeight="1">
      <c r="A6" s="88" t="s">
        <v>35</v>
      </c>
      <c r="B6" s="89"/>
      <c r="C6" s="90"/>
      <c r="D6" s="91"/>
      <c r="E6" s="74"/>
      <c r="F6" s="92"/>
      <c r="G6" s="74"/>
      <c r="J6" s="74"/>
    </row>
    <row r="7" spans="1:13" ht="15" customHeight="1">
      <c r="A7" s="93" t="s">
        <v>36</v>
      </c>
      <c r="B7" s="89"/>
      <c r="C7" s="90"/>
      <c r="D7" s="94"/>
      <c r="G7" s="74"/>
      <c r="H7" s="74"/>
      <c r="I7" s="74"/>
      <c r="J7" s="74"/>
      <c r="K7" s="74"/>
      <c r="L7" s="74"/>
      <c r="M7" s="74"/>
    </row>
    <row r="8" spans="1:5" ht="26.25" customHeight="1">
      <c r="A8" s="95" t="s">
        <v>37</v>
      </c>
      <c r="B8" s="96">
        <f>B7*0.7</f>
        <v>0</v>
      </c>
      <c r="C8" s="97"/>
      <c r="D8" s="98"/>
      <c r="E8" s="99"/>
    </row>
    <row r="9" spans="1:13" ht="14.25" customHeight="1">
      <c r="A9" s="74"/>
      <c r="B9" s="74"/>
      <c r="C9" s="74"/>
      <c r="D9" s="74"/>
      <c r="E9" s="74"/>
      <c r="F9" s="74"/>
      <c r="G9" s="74"/>
      <c r="H9" s="100"/>
      <c r="I9" s="101"/>
      <c r="J9" s="74"/>
      <c r="K9" s="74"/>
      <c r="L9" s="74"/>
      <c r="M9" s="74"/>
    </row>
    <row r="10" spans="1:5" ht="34.5" customHeight="1">
      <c r="A10" s="102" t="s">
        <v>38</v>
      </c>
      <c r="B10" s="102"/>
      <c r="C10" s="103" t="s">
        <v>39</v>
      </c>
      <c r="D10" s="103" t="s">
        <v>40</v>
      </c>
      <c r="E10" s="103" t="s">
        <v>41</v>
      </c>
    </row>
    <row r="11" spans="1:8" ht="96" customHeight="1">
      <c r="A11" s="104" t="s">
        <v>21</v>
      </c>
      <c r="B11" s="105"/>
      <c r="C11" s="106">
        <f>SUMIF('tableau récapitulatif factures'!D10:D49,"=Travaux",'tableau récapitulatif factures'!H10:H49)</f>
        <v>0</v>
      </c>
      <c r="D11" s="106">
        <f>IF(C11&gt;B11,ROUND(B11*C6,2),ROUND(C11*C6,2))</f>
        <v>0</v>
      </c>
      <c r="E11" s="106">
        <f>IF(B11&gt;C11,ROUND(C11*C7,2),ROUND(B11*C7,2))</f>
        <v>0</v>
      </c>
      <c r="H11" s="107"/>
    </row>
    <row r="12" spans="1:5" ht="21" customHeight="1">
      <c r="A12" s="108"/>
      <c r="B12" s="109"/>
      <c r="C12" s="110">
        <f>IF(C11&gt;B11,"limité au prévisionnel","")</f>
        <v>0</v>
      </c>
      <c r="D12" s="109"/>
      <c r="E12" s="111"/>
    </row>
    <row r="13" spans="1:8" ht="90.75" customHeight="1">
      <c r="A13" s="104" t="s">
        <v>42</v>
      </c>
      <c r="B13" s="105"/>
      <c r="C13" s="106">
        <f>SUMIF('tableau récapitulatif factures'!D10:D49,"=Aménagement ou Equipement",'tableau récapitulatif factures'!H10:H49)</f>
        <v>0</v>
      </c>
      <c r="D13" s="106">
        <f>IF(C13&gt;B13,ROUND(B13*C6,2),ROUND(C13*C6,2))</f>
        <v>0</v>
      </c>
      <c r="E13" s="106">
        <f>IF(B13&gt;C13,ROUND(C13*C7,2),ROUND(B13*C7,2))</f>
        <v>0</v>
      </c>
      <c r="H13" s="107"/>
    </row>
    <row r="14" spans="1:5" ht="19.5" customHeight="1">
      <c r="A14" s="108"/>
      <c r="B14" s="112"/>
      <c r="C14" s="110">
        <f>IF(C13&gt;B13,"limité au prévisionnel","")</f>
        <v>0</v>
      </c>
      <c r="D14" s="112"/>
      <c r="E14" s="113"/>
    </row>
    <row r="15" spans="1:8" ht="42.75" customHeight="1">
      <c r="A15" s="104" t="s">
        <v>43</v>
      </c>
      <c r="B15" s="105"/>
      <c r="C15" s="106">
        <f>SUMIF('tableau récapitulatif factures'!D10:D49,"=MOE",'tableau récapitulatif factures'!H10:H49)</f>
        <v>0</v>
      </c>
      <c r="D15" s="106">
        <f>IF(C15&gt;B15,ROUND(B15*C6,2),ROUND(C15*C6,2))</f>
        <v>0</v>
      </c>
      <c r="E15" s="106">
        <f>IF(B15&gt;C15,ROUND(C15*C7,2),ROUND(B15*C7,2))</f>
        <v>0</v>
      </c>
      <c r="H15" s="107"/>
    </row>
    <row r="16" spans="1:5" ht="20.25" customHeight="1">
      <c r="A16" s="114"/>
      <c r="B16" s="115"/>
      <c r="C16" s="110">
        <f>IF(C15&gt;B15,"limité au prévisionnel","")</f>
        <v>0</v>
      </c>
      <c r="D16" s="112"/>
      <c r="E16" s="116"/>
    </row>
    <row r="17" spans="1:8" ht="34.5" customHeight="1">
      <c r="A17" s="117" t="s">
        <v>44</v>
      </c>
      <c r="B17" s="118"/>
      <c r="C17" s="106">
        <f>SUMIF('tableau récapitulatif factures'!D10:D49,"=Imprévus",'tableau récapitulatif factures'!H10:H49)</f>
        <v>0</v>
      </c>
      <c r="D17" s="106">
        <f>IF(C17&gt;B17,ROUND(B17*C6,2),ROUND(C17*C6,2))</f>
        <v>0</v>
      </c>
      <c r="E17" s="106">
        <f>IF(B17&gt;C17,ROUND(C17*C7,2),ROUND(B17*C7,2))</f>
        <v>0</v>
      </c>
      <c r="H17" s="107"/>
    </row>
    <row r="18" spans="1:5" ht="21.75" customHeight="1">
      <c r="A18" s="117"/>
      <c r="B18" s="118"/>
      <c r="C18" s="110">
        <f>IF(C17&gt;B17,"limité au prévisionnel","")</f>
        <v>0</v>
      </c>
      <c r="D18" s="112"/>
      <c r="E18" s="111"/>
    </row>
    <row r="19" spans="1:5" s="70" customFormat="1" ht="32.25" customHeight="1">
      <c r="A19" s="119" t="s">
        <v>45</v>
      </c>
      <c r="B19" s="120">
        <f>SUM(B11:B17)</f>
        <v>0</v>
      </c>
      <c r="C19" s="121">
        <f>SUM(C11,C13,C15,C17,)</f>
        <v>0</v>
      </c>
      <c r="D19" s="121">
        <f>SUM(D11,D13,D15,D17,)</f>
        <v>0</v>
      </c>
      <c r="E19" s="121">
        <f>SUM(E11,E13,E15,E17,)</f>
        <v>0</v>
      </c>
    </row>
    <row r="21" spans="1:3" s="125" customFormat="1" ht="15.75" customHeight="1">
      <c r="A21" s="122" t="s">
        <v>46</v>
      </c>
      <c r="B21" s="123" t="s">
        <v>47</v>
      </c>
      <c r="C21" s="124">
        <f>SUM(C22:C23)</f>
        <v>0</v>
      </c>
    </row>
    <row r="22" spans="1:3" s="125" customFormat="1" ht="19.5" customHeight="1">
      <c r="A22" s="126" t="e">
        <f>C19/B19</f>
        <v>#DIV/0!</v>
      </c>
      <c r="B22" s="127" t="s">
        <v>35</v>
      </c>
      <c r="C22" s="128">
        <f>D19</f>
        <v>0</v>
      </c>
    </row>
    <row r="23" spans="1:10" s="125" customFormat="1" ht="26.25" customHeight="1">
      <c r="A23" s="126"/>
      <c r="B23" s="129">
        <f>+A7</f>
        <v>0</v>
      </c>
      <c r="C23" s="130">
        <f>IF(B33="Solde disponible",MIN(E19,B8),IF(B33="Solde à annuler",MIN(B7,E19)))</f>
        <v>0</v>
      </c>
      <c r="D23" s="131"/>
      <c r="E23" s="132"/>
      <c r="F23" s="133"/>
      <c r="G23" s="134"/>
      <c r="H23" s="135"/>
      <c r="I23" s="135"/>
      <c r="J23" s="135"/>
    </row>
    <row r="24" spans="2:7" ht="13.5" customHeight="1">
      <c r="B24" s="136"/>
      <c r="C24" s="137"/>
      <c r="E24" s="138"/>
      <c r="F24" s="138"/>
      <c r="G24" s="4"/>
    </row>
    <row r="25" spans="2:7" s="125" customFormat="1" ht="15.75" customHeight="1">
      <c r="B25" s="139" t="s">
        <v>48</v>
      </c>
      <c r="C25" s="140">
        <f>SUM(C26:C27)</f>
        <v>0</v>
      </c>
      <c r="E25" s="141"/>
      <c r="F25" s="141"/>
      <c r="G25" s="133"/>
    </row>
    <row r="26" spans="2:7" s="125" customFormat="1" ht="21.75" customHeight="1">
      <c r="B26" s="142" t="s">
        <v>35</v>
      </c>
      <c r="C26" s="143"/>
      <c r="E26" s="141"/>
      <c r="F26" s="141"/>
      <c r="G26" s="134"/>
    </row>
    <row r="27" spans="2:7" s="125" customFormat="1" ht="27.75" customHeight="1">
      <c r="B27" s="144">
        <f>+A7</f>
        <v>0</v>
      </c>
      <c r="C27" s="145"/>
      <c r="E27" s="141"/>
      <c r="F27" s="141"/>
      <c r="G27" s="134"/>
    </row>
    <row r="28" spans="2:7" s="125" customFormat="1" ht="18" customHeight="1">
      <c r="B28" s="146"/>
      <c r="C28" s="147"/>
      <c r="E28" s="133"/>
      <c r="F28" s="133"/>
      <c r="G28" s="133"/>
    </row>
    <row r="29" spans="2:11" s="125" customFormat="1" ht="15.75" customHeight="1">
      <c r="B29" s="148" t="s">
        <v>49</v>
      </c>
      <c r="C29" s="149">
        <f>C30+C31</f>
        <v>0</v>
      </c>
      <c r="G29" s="135"/>
      <c r="H29" s="135"/>
      <c r="I29" s="135"/>
      <c r="J29" s="135"/>
      <c r="K29" s="135"/>
    </row>
    <row r="30" spans="2:7" s="125" customFormat="1" ht="23.25" customHeight="1">
      <c r="B30" s="150" t="s">
        <v>35</v>
      </c>
      <c r="C30" s="151">
        <f aca="true" t="shared" si="0" ref="C30:C31">C22-C26</f>
        <v>0</v>
      </c>
      <c r="G30" s="135"/>
    </row>
    <row r="31" spans="2:3" s="125" customFormat="1" ht="27.75" customHeight="1">
      <c r="B31" s="152">
        <f>+A7</f>
        <v>0</v>
      </c>
      <c r="C31" s="153">
        <f t="shared" si="0"/>
        <v>0</v>
      </c>
    </row>
    <row r="32" spans="2:3" s="125" customFormat="1" ht="18" customHeight="1">
      <c r="B32" s="154"/>
      <c r="C32" s="155"/>
    </row>
    <row r="33" spans="2:3" s="125" customFormat="1" ht="18" customHeight="1">
      <c r="B33" s="156" t="s">
        <v>50</v>
      </c>
      <c r="C33" s="157">
        <f>B5-C21</f>
        <v>0</v>
      </c>
    </row>
    <row r="34" spans="2:3" s="125" customFormat="1" ht="22.5" customHeight="1">
      <c r="B34" s="158" t="s">
        <v>35</v>
      </c>
      <c r="C34" s="159">
        <f aca="true" t="shared" si="1" ref="C34:C35">B6-C26-C30</f>
        <v>0</v>
      </c>
    </row>
    <row r="35" spans="2:3" s="125" customFormat="1" ht="27.75" customHeight="1">
      <c r="B35" s="160">
        <f>A7</f>
        <v>0</v>
      </c>
      <c r="C35" s="161">
        <f t="shared" si="1"/>
        <v>0</v>
      </c>
    </row>
    <row r="37" spans="1:3" ht="63" customHeight="1">
      <c r="A37" s="77" t="s">
        <v>51</v>
      </c>
      <c r="B37" s="77"/>
      <c r="C37" s="77"/>
    </row>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password="D4D1" sheet="1" objects="1" scenarios="1"/>
  <mergeCells count="6">
    <mergeCell ref="A1:E1"/>
    <mergeCell ref="A2:E2"/>
    <mergeCell ref="A10:B10"/>
    <mergeCell ref="A17:A18"/>
    <mergeCell ref="B17:B18"/>
    <mergeCell ref="A37:C37"/>
  </mergeCells>
  <dataValidations count="1">
    <dataValidation type="list" operator="equal" allowBlank="1" showErrorMessage="1" sqref="B33">
      <formula1>"Solde disponible,Solde à annuler"</formula1>
    </dataValidation>
  </dataValidations>
  <printOptions/>
  <pageMargins left="0.7875" right="0.7875" top="1.0527777777777778" bottom="0.48194444444444445" header="0.7875" footer="0.21666666666666667"/>
  <pageSetup horizontalDpi="300" verticalDpi="300" orientation="portrait" paperSize="9" scale="80"/>
  <headerFooter alignWithMargins="0">
    <oddHeader>&amp;C&amp;"Times New Roman,Normal"&amp;12&amp;A</oddHeader>
    <oddFooter>&amp;R&amp;"Times New Roman,Normal"&amp;12AFC - KB / Janvier 2021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2021-03-25T03:15:58Z</dcterms:modified>
  <cp:category/>
  <cp:version/>
  <cp:contentType/>
  <cp:contentStatus/>
  <cp:revision>1</cp:revision>
</cp:coreProperties>
</file>