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showInkAnnotation="0" codeName="ThisWorkbook"/>
  <xr:revisionPtr revIDLastSave="0" documentId="8_{D3AC96A8-6A4A-4FC0-9784-E5D5A197D36A}" xr6:coauthVersionLast="47" xr6:coauthVersionMax="47" xr10:uidLastSave="{00000000-0000-0000-0000-000000000000}"/>
  <bookViews>
    <workbookView xWindow="330" yWindow="-120" windowWidth="28590" windowHeight="15720" tabRatio="899" activeTab="1" xr2:uid="{00000000-000D-0000-FFFF-FFFF00000000}"/>
  </bookViews>
  <sheets>
    <sheet name="Lisez moi" sheetId="1" r:id="rId1"/>
    <sheet name="1 - Identification" sheetId="5" r:id="rId2"/>
    <sheet name="2 - Organigramme AGC ACF" sheetId="12" r:id="rId3"/>
    <sheet name="3 - Données Financières struc" sheetId="16" r:id="rId4"/>
    <sheet name="4 - Données Financières AGC PIL" sheetId="18" r:id="rId5"/>
    <sheet name="5 - Données Financières ACF" sheetId="15" r:id="rId6"/>
    <sheet name="6 - Attestation Caf" sheetId="2" r:id="rId7"/>
    <sheet name="7- Report SIAS" sheetId="9" r:id="rId8"/>
    <sheet name="8 - Table des comptes " sheetId="19" r:id="rId9"/>
  </sheets>
  <definedNames>
    <definedName name="_xlnm.Print_Area" localSheetId="1">'1 - Identification'!$A$1:$J$78</definedName>
    <definedName name="_xlnm.Print_Area" localSheetId="2">'2 - Organigramme AGC ACF'!$A$1:$R$78</definedName>
    <definedName name="_xlnm.Print_Area" localSheetId="3">'3 - Données Financières struc'!$A$1:$G$60</definedName>
    <definedName name="_xlnm.Print_Area" localSheetId="4">'4 - Données Financières AGC PIL'!$A$1:$G$45</definedName>
    <definedName name="_xlnm.Print_Area" localSheetId="5">'5 - Données Financières ACF'!$A$1:$G$62</definedName>
    <definedName name="_xlnm.Print_Area" localSheetId="6">'6 - Attestation Caf'!$A$1:$I$62</definedName>
    <definedName name="_xlnm.Print_Area" localSheetId="7">'7- Report SIAS'!$A$1:$F$54</definedName>
    <definedName name="_xlnm.Print_Area" localSheetId="8">'8 - Table des comptes '!$A$1:$C$75</definedName>
    <definedName name="_xlnm.Print_Area" localSheetId="0">'Lisez moi'!$A$1:$J$68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2" l="1"/>
  <c r="B73" i="5" l="1"/>
  <c r="L26" i="12" l="1"/>
  <c r="L25" i="12"/>
  <c r="C43" i="18" l="1"/>
  <c r="D43" i="18"/>
  <c r="E43" i="18"/>
  <c r="C21" i="15" l="1"/>
  <c r="F45" i="9" l="1"/>
  <c r="G42" i="18"/>
  <c r="G43" i="18" s="1"/>
  <c r="F46" i="9" l="1"/>
  <c r="E45" i="9"/>
  <c r="E46" i="9" s="1"/>
  <c r="L53" i="12" l="1"/>
  <c r="L54" i="12"/>
  <c r="L55" i="12"/>
  <c r="L56" i="12"/>
  <c r="L52" i="12"/>
  <c r="K53" i="12"/>
  <c r="K54" i="12"/>
  <c r="K55" i="12"/>
  <c r="K56" i="12"/>
  <c r="K52" i="12"/>
  <c r="H24" i="16" l="1"/>
  <c r="F11" i="9"/>
  <c r="L37" i="12"/>
  <c r="L38" i="12"/>
  <c r="L39" i="12"/>
  <c r="L40" i="12"/>
  <c r="L41" i="12"/>
  <c r="L42" i="12"/>
  <c r="L43" i="12"/>
  <c r="L36" i="12"/>
  <c r="L31" i="12"/>
  <c r="L32" i="12"/>
  <c r="L30" i="12"/>
  <c r="L24" i="12"/>
  <c r="L20" i="12"/>
  <c r="L21" i="12"/>
  <c r="L22" i="12"/>
  <c r="L23" i="12"/>
  <c r="L19" i="12"/>
  <c r="L16" i="12"/>
  <c r="L17" i="12"/>
  <c r="L15" i="12"/>
  <c r="N53" i="12" l="1"/>
  <c r="N54" i="12"/>
  <c r="N55" i="12"/>
  <c r="N56" i="12"/>
  <c r="N52" i="12"/>
  <c r="N37" i="12"/>
  <c r="N38" i="12"/>
  <c r="N39" i="12"/>
  <c r="N40" i="12"/>
  <c r="N41" i="12"/>
  <c r="N42" i="12"/>
  <c r="N43" i="12"/>
  <c r="N36" i="12"/>
  <c r="N31" i="12"/>
  <c r="N32" i="12"/>
  <c r="N30" i="12"/>
  <c r="N51" i="12" l="1"/>
  <c r="N29" i="12"/>
  <c r="N35" i="12"/>
  <c r="K37" i="12"/>
  <c r="K38" i="12"/>
  <c r="K39" i="12"/>
  <c r="K40" i="12"/>
  <c r="K41" i="12"/>
  <c r="K42" i="12"/>
  <c r="K43" i="12"/>
  <c r="K36" i="12"/>
  <c r="K31" i="12"/>
  <c r="K32" i="12"/>
  <c r="K30" i="12"/>
  <c r="K26" i="12"/>
  <c r="K20" i="12"/>
  <c r="K21" i="12"/>
  <c r="K22" i="12"/>
  <c r="K23" i="12"/>
  <c r="K25" i="12"/>
  <c r="K19" i="12"/>
  <c r="K17" i="12"/>
  <c r="K16" i="12"/>
  <c r="K15" i="12"/>
  <c r="N26" i="12"/>
  <c r="N25" i="12"/>
  <c r="N20" i="12"/>
  <c r="N21" i="12"/>
  <c r="N22" i="12"/>
  <c r="N23" i="12"/>
  <c r="N19" i="12"/>
  <c r="N16" i="12"/>
  <c r="N17" i="12"/>
  <c r="N15" i="12"/>
  <c r="N18" i="12" l="1"/>
  <c r="R18" i="12" s="1"/>
  <c r="N14" i="12"/>
  <c r="R14" i="12" s="1"/>
  <c r="C16" i="18"/>
  <c r="D16" i="18"/>
  <c r="E16" i="18"/>
  <c r="G15" i="18"/>
  <c r="G14" i="18"/>
  <c r="G18" i="18"/>
  <c r="G19" i="18"/>
  <c r="G20" i="18"/>
  <c r="G21" i="18"/>
  <c r="G22" i="18"/>
  <c r="G23" i="18"/>
  <c r="G24" i="18"/>
  <c r="G25" i="18"/>
  <c r="G26" i="18"/>
  <c r="G28" i="18"/>
  <c r="E22" i="9" s="1"/>
  <c r="G17" i="18"/>
  <c r="G13" i="18"/>
  <c r="K24" i="12" l="1"/>
  <c r="E28" i="2"/>
  <c r="E20" i="2"/>
  <c r="E34" i="2"/>
  <c r="E30" i="2"/>
  <c r="E26" i="2"/>
  <c r="E24" i="2"/>
  <c r="E22" i="2"/>
  <c r="E39" i="2"/>
  <c r="E37" i="2"/>
  <c r="L33" i="12" l="1"/>
  <c r="K33" i="12" l="1"/>
  <c r="F16" i="18" l="1"/>
  <c r="L44" i="12" l="1"/>
  <c r="K44" i="12"/>
  <c r="E8" i="9"/>
  <c r="L18" i="12" l="1"/>
  <c r="K18" i="12"/>
  <c r="L14" i="12"/>
  <c r="K14" i="12"/>
  <c r="E32" i="2"/>
  <c r="L27" i="12" l="1"/>
  <c r="K27" i="12"/>
  <c r="F40" i="9"/>
  <c r="G21" i="15" l="1"/>
  <c r="G23" i="15" s="1"/>
  <c r="L57" i="12" l="1"/>
  <c r="L59" i="12" s="1"/>
  <c r="K57" i="12"/>
  <c r="K59" i="12" s="1"/>
  <c r="F42" i="9" l="1"/>
  <c r="F39" i="9"/>
  <c r="F38" i="9"/>
  <c r="F36" i="9"/>
  <c r="F35" i="9"/>
  <c r="F26" i="9"/>
  <c r="F25" i="9"/>
  <c r="F24" i="9"/>
  <c r="F21" i="9"/>
  <c r="F9" i="9"/>
  <c r="F5" i="9"/>
  <c r="G23" i="16"/>
  <c r="G25" i="16" s="1"/>
  <c r="D43" i="9"/>
  <c r="D40" i="9"/>
  <c r="D39" i="9"/>
  <c r="D38" i="9"/>
  <c r="D5" i="9"/>
  <c r="E40" i="18"/>
  <c r="D40" i="18"/>
  <c r="C40" i="18"/>
  <c r="G39" i="18"/>
  <c r="E38" i="18"/>
  <c r="D38" i="18"/>
  <c r="C38" i="18"/>
  <c r="G37" i="18"/>
  <c r="E34" i="9" s="1"/>
  <c r="G36" i="18"/>
  <c r="E33" i="9" s="1"/>
  <c r="G35" i="18"/>
  <c r="E32" i="9" s="1"/>
  <c r="G34" i="18"/>
  <c r="E31" i="9" s="1"/>
  <c r="G33" i="18"/>
  <c r="E30" i="9" s="1"/>
  <c r="G32" i="18"/>
  <c r="E29" i="9" s="1"/>
  <c r="G31" i="18"/>
  <c r="E28" i="9" s="1"/>
  <c r="E30" i="18"/>
  <c r="D30" i="18"/>
  <c r="C30" i="18"/>
  <c r="G29" i="18"/>
  <c r="E23" i="9" s="1"/>
  <c r="F27" i="18"/>
  <c r="E27" i="18"/>
  <c r="D27" i="18"/>
  <c r="C27" i="18"/>
  <c r="E20" i="9"/>
  <c r="E19" i="9"/>
  <c r="E18" i="9"/>
  <c r="E17" i="9"/>
  <c r="E16" i="9"/>
  <c r="E15" i="9"/>
  <c r="E14" i="9"/>
  <c r="E13" i="9"/>
  <c r="E12" i="9"/>
  <c r="E10" i="9"/>
  <c r="E7" i="9"/>
  <c r="E6" i="9"/>
  <c r="C23" i="16"/>
  <c r="C25" i="16" s="1"/>
  <c r="B72" i="5"/>
  <c r="B74" i="5"/>
  <c r="B75" i="5"/>
  <c r="B76" i="5"/>
  <c r="C23" i="15"/>
  <c r="E53" i="9" l="1"/>
  <c r="C24" i="15"/>
  <c r="G24" i="15"/>
  <c r="C26" i="16"/>
  <c r="G26" i="16"/>
  <c r="G30" i="18"/>
  <c r="G40" i="18"/>
  <c r="E41" i="9" s="1"/>
  <c r="E42" i="9" s="1"/>
  <c r="D42" i="9" s="1"/>
  <c r="G38" i="18"/>
  <c r="D41" i="18"/>
  <c r="D44" i="18" s="1"/>
  <c r="E27" i="9"/>
  <c r="D27" i="9" s="1"/>
  <c r="F41" i="18"/>
  <c r="F44" i="18" s="1"/>
  <c r="G27" i="18"/>
  <c r="C41" i="18"/>
  <c r="C44" i="18" s="1"/>
  <c r="G16" i="18"/>
  <c r="E41" i="18"/>
  <c r="E44" i="18" s="1"/>
  <c r="F37" i="9"/>
  <c r="F27" i="9"/>
  <c r="E21" i="9"/>
  <c r="D21" i="9" s="1"/>
  <c r="E37" i="9"/>
  <c r="D37" i="9" s="1"/>
  <c r="D46" i="9" l="1"/>
  <c r="F44" i="9"/>
  <c r="F47" i="9" s="1"/>
  <c r="G41" i="18"/>
  <c r="G44" i="18" s="1"/>
  <c r="E9" i="9"/>
  <c r="D9" i="9" s="1"/>
  <c r="E44" i="9" l="1"/>
  <c r="D44" i="9" s="1"/>
  <c r="E47" i="9" l="1"/>
  <c r="E52" i="9" s="1"/>
  <c r="D47" i="9" l="1"/>
  <c r="N24" i="12"/>
  <c r="N59" i="12" l="1"/>
  <c r="R2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7" authorId="0" shapeId="0" xr:uid="{00000000-0006-0000-0300-000001000000}">
      <text>
        <r>
          <rPr>
            <sz val="10"/>
            <color indexed="81"/>
            <rFont val="Arial"/>
            <family val="2"/>
          </rPr>
          <t xml:space="preserve">Absence de liaison excel entre l'organigramme et les autres onglets. </t>
        </r>
      </text>
    </comment>
    <comment ref="N14" authorId="0" shapeId="0" xr:uid="{00000000-0006-0000-0300-000002000000}">
      <text>
        <r>
          <rPr>
            <sz val="10"/>
            <color indexed="81"/>
            <rFont val="Arial"/>
            <family val="2"/>
          </rPr>
          <t>Contrôle du volume d'ETP total pour chaque fonction : si dépassement par rapport à la réglementation, une proratisation est à effectuer par le partenaire et à inscrire dans onglet 4 pour AGC.</t>
        </r>
        <r>
          <rPr>
            <sz val="13"/>
            <color indexed="81"/>
            <rFont val="Tahoma"/>
            <family val="2"/>
          </rPr>
          <t xml:space="preserve">
</t>
        </r>
      </text>
    </comment>
    <comment ref="N48" authorId="0" shapeId="0" xr:uid="{00000000-0006-0000-0300-000003000000}">
      <text>
        <r>
          <rPr>
            <sz val="9"/>
            <color indexed="81"/>
            <rFont val="Arial"/>
            <family val="2"/>
          </rPr>
          <t xml:space="preserve">Pondère l'ETP dans la fonction si l'ETP dans structure est inférieur à 1. </t>
        </r>
      </text>
    </comment>
    <comment ref="C52" authorId="0" shapeId="0" xr:uid="{00000000-0006-0000-0300-000004000000}">
      <text>
        <r>
          <rPr>
            <sz val="9"/>
            <color indexed="81"/>
            <rFont val="Arial"/>
            <family val="2"/>
          </rPr>
          <t>Le référent-familles doit nommément être identifié. 
S'il est remplacé en cas d'absence de longue durée, son temps de présence  cumulé à celui de la personne remplaçante, ne peuvent dépasser l' ETP annuel contractualisé.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24" authorId="0" shapeId="0" xr:uid="{00000000-0006-0000-0400-000001000000}">
      <text>
        <r>
          <rPr>
            <sz val="9"/>
            <color indexed="81"/>
            <rFont val="Arial"/>
            <family val="2"/>
          </rPr>
          <t>le total du compte 86 doit être identique au compte 87.</t>
        </r>
        <r>
          <rPr>
            <sz val="13"/>
            <color indexed="81"/>
            <rFont val="Tahoma"/>
            <family val="2"/>
          </rPr>
          <t xml:space="preserve">
</t>
        </r>
      </text>
    </comment>
    <comment ref="G24" authorId="0" shapeId="0" xr:uid="{00000000-0006-0000-0400-000002000000}">
      <text>
        <r>
          <rPr>
            <sz val="9"/>
            <color indexed="81"/>
            <rFont val="Arial"/>
            <family val="2"/>
          </rPr>
          <t>le total du compte 87 doit être identique au compte 86.</t>
        </r>
        <r>
          <rPr>
            <sz val="13"/>
            <color indexed="81"/>
            <rFont val="Tahoma"/>
            <family val="2"/>
          </rPr>
          <t xml:space="preserve">
</t>
        </r>
      </text>
    </comment>
    <comment ref="C25" authorId="0" shapeId="0" xr:uid="{00000000-0006-0000-0400-000003000000}">
      <text>
        <r>
          <rPr>
            <sz val="10"/>
            <color indexed="81"/>
            <rFont val="Tahoma"/>
            <family val="2"/>
          </rPr>
          <t>Doit êre équivalent au total des produits</t>
        </r>
      </text>
    </comment>
    <comment ref="G25" authorId="0" shapeId="0" xr:uid="{00000000-0006-0000-0400-000004000000}">
      <text>
        <r>
          <rPr>
            <sz val="10"/>
            <color indexed="81"/>
            <rFont val="Tahoma"/>
            <family val="2"/>
          </rPr>
          <t>Doit être équivalent au total des charges</t>
        </r>
        <r>
          <rPr>
            <sz val="13"/>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2" authorId="0" shapeId="0" xr:uid="{00000000-0006-0000-0600-000001000000}">
      <text>
        <r>
          <rPr>
            <sz val="9"/>
            <color indexed="81"/>
            <rFont val="Tahoma"/>
            <family val="2"/>
          </rPr>
          <t>Doit être mentionné pour un montant similaire au compte 87</t>
        </r>
        <r>
          <rPr>
            <b/>
            <sz val="8"/>
            <color indexed="81"/>
            <rFont val="Tahoma"/>
            <family val="2"/>
          </rPr>
          <t xml:space="preserve">
</t>
        </r>
      </text>
    </comment>
    <comment ref="C34" authorId="0" shapeId="0" xr:uid="{00000000-0006-0000-0600-000002000000}">
      <text>
        <r>
          <rPr>
            <sz val="9"/>
            <color indexed="81"/>
            <rFont val="Arial"/>
            <family val="2"/>
          </rPr>
          <t xml:space="preserve">Compte à utiliser uniquement si le  référent-familles (1 ETP maxi) est un personnel extérieur à la structure (détaché et facturé) </t>
        </r>
        <r>
          <rPr>
            <sz val="13"/>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3" authorId="0" shapeId="0" xr:uid="{00000000-0006-0000-0800-000001000000}">
      <text>
        <r>
          <rPr>
            <b/>
            <sz val="8"/>
            <color indexed="81"/>
            <rFont val="Tahoma"/>
            <family val="2"/>
          </rPr>
          <t>Reservé services Caf  (SIAS)</t>
        </r>
        <r>
          <rPr>
            <sz val="8"/>
            <color indexed="81"/>
            <rFont val="Tahoma"/>
            <family val="2"/>
          </rPr>
          <t xml:space="preserve">
</t>
        </r>
      </text>
    </comment>
    <comment ref="B46" authorId="0" shapeId="0" xr:uid="{00000000-0006-0000-0800-000002000000}">
      <text>
        <r>
          <rPr>
            <sz val="9"/>
            <color indexed="81"/>
            <rFont val="Tahoma"/>
            <family val="2"/>
          </rPr>
          <t>Doit être mentionné pour un montant similaire au compte 87</t>
        </r>
        <r>
          <rPr>
            <b/>
            <sz val="8"/>
            <color indexed="81"/>
            <rFont val="Tahoma"/>
            <family val="2"/>
          </rPr>
          <t xml:space="preserve">
</t>
        </r>
      </text>
    </comment>
  </commentList>
</comments>
</file>

<file path=xl/sharedStrings.xml><?xml version="1.0" encoding="utf-8"?>
<sst xmlns="http://schemas.openxmlformats.org/spreadsheetml/2006/main" count="576" uniqueCount="350">
  <si>
    <t>Attention ! N'oubliez pas d'enregistrer régulièrement votre saisie !</t>
  </si>
  <si>
    <t xml:space="preserve">N° dossier SIAS </t>
  </si>
  <si>
    <t>Nom du gestionnaire</t>
  </si>
  <si>
    <t>Nom Prénom du représentant légal</t>
  </si>
  <si>
    <t>Titre du représentant légal</t>
  </si>
  <si>
    <t>Autre titre (le cas échéant)</t>
  </si>
  <si>
    <t>Nom de l'équipement </t>
  </si>
  <si>
    <t>Gestionnaire :</t>
  </si>
  <si>
    <t>Adresse :</t>
  </si>
  <si>
    <t>Commune</t>
  </si>
  <si>
    <t>Tél :</t>
  </si>
  <si>
    <t xml:space="preserve">Fax : </t>
  </si>
  <si>
    <t>E-mail :</t>
  </si>
  <si>
    <t>Nom du correspondant de l'équipement :</t>
  </si>
  <si>
    <t>N° dossier</t>
  </si>
  <si>
    <t>Année</t>
  </si>
  <si>
    <t>Gestionnaire</t>
  </si>
  <si>
    <t>Nature de l'aide</t>
  </si>
  <si>
    <t>Type de pièce</t>
  </si>
  <si>
    <t>Équipement :</t>
  </si>
  <si>
    <t>CHARGES</t>
  </si>
  <si>
    <t>PRODUITS</t>
  </si>
  <si>
    <t>TOTAL CHARGES</t>
  </si>
  <si>
    <t>TOTAL PRODUITS</t>
  </si>
  <si>
    <t>IDENTIFICATION</t>
  </si>
  <si>
    <t>Nom</t>
  </si>
  <si>
    <t>Adresse</t>
  </si>
  <si>
    <t>Code postal</t>
  </si>
  <si>
    <t>Représentant légal</t>
  </si>
  <si>
    <t>Nom du responsable légal</t>
  </si>
  <si>
    <t>Titre</t>
  </si>
  <si>
    <t>Le</t>
  </si>
  <si>
    <t>Equipement</t>
  </si>
  <si>
    <t>Attestation des données transmises à la CAF</t>
  </si>
  <si>
    <t>ou</t>
  </si>
  <si>
    <t xml:space="preserve">Un dossier incomplet allonge le traitement et entraîne donc un retard
 dans le paiement de la prestation de service. </t>
  </si>
  <si>
    <t>Code Postal :</t>
  </si>
  <si>
    <t>Commune :</t>
  </si>
  <si>
    <t>Cette fiche est à éditer et à transmettre à la Caf, une fois signée et datée par le représentant légal de la structure ou son délégataire (si vous n'utilisez pas la signature scannée), par mail ou par courrier. 
Elle permet d'attester de l'exactitude de l'ensemble des informations contenues dans ce document transmis à la Caf.</t>
  </si>
  <si>
    <t>TOTAL</t>
  </si>
  <si>
    <t>Activité</t>
  </si>
  <si>
    <r>
      <t xml:space="preserve">Signature manuscrite du représentant légal ou de son délégataire*
</t>
    </r>
    <r>
      <rPr>
        <u/>
        <sz val="11"/>
        <color indexed="8"/>
        <rFont val="Arial"/>
        <family val="2"/>
      </rPr>
      <t>* signature précédée de la mention "par délégation"</t>
    </r>
  </si>
  <si>
    <t>FORMULAIRE  DE  PRESTATION  DE  SERVICE  AGC</t>
  </si>
  <si>
    <t xml:space="preserve">Direction </t>
  </si>
  <si>
    <t xml:space="preserve">Accueil </t>
  </si>
  <si>
    <t>Comptabilité-gestion</t>
  </si>
  <si>
    <t xml:space="preserve">Sous-total </t>
  </si>
  <si>
    <t xml:space="preserve">FORMULAIRE  DE  PRESTATION  DE  SERVICE </t>
  </si>
  <si>
    <t>Intitulé de l'emploi</t>
  </si>
  <si>
    <t>Date
 d'entrée (E) ou  de 
sortie (S)</t>
  </si>
  <si>
    <t>Qualification  Diplômes et date d'obtention</t>
  </si>
  <si>
    <t>Frais de personnel 
(cpte 64)</t>
  </si>
  <si>
    <t>Impôts &amp; Taxes
(cpte 63A)</t>
  </si>
  <si>
    <t>PILOTAGE</t>
  </si>
  <si>
    <t>Personnel administratif (responsable administratif, secrétariat….)</t>
  </si>
  <si>
    <t>PS AGC ACF</t>
  </si>
  <si>
    <t xml:space="preserve">Achats </t>
  </si>
  <si>
    <t>Etudes et recherches</t>
  </si>
  <si>
    <t>Frais de colloque</t>
  </si>
  <si>
    <t>Services extérieurs</t>
  </si>
  <si>
    <t>Personnel extérieur  (détaché facturé)</t>
  </si>
  <si>
    <t>62A7</t>
  </si>
  <si>
    <t>Frais d'acte et de contentieux</t>
  </si>
  <si>
    <t>Publicité, information et publications</t>
  </si>
  <si>
    <t>Déplacements, missions et réceptions</t>
  </si>
  <si>
    <t>Fonctionnement des instances</t>
  </si>
  <si>
    <t>Cotisation fédération</t>
  </si>
  <si>
    <t>Frais de recrutement du personnel</t>
  </si>
  <si>
    <t>Formation des salariés</t>
  </si>
  <si>
    <t>Formation des bénévoles</t>
  </si>
  <si>
    <t>Autres services extérieurs</t>
  </si>
  <si>
    <t xml:space="preserve"> 63A</t>
  </si>
  <si>
    <t>63 B6</t>
  </si>
  <si>
    <t>Autres impots et taxes (634 à 639)</t>
  </si>
  <si>
    <t>63AA7</t>
  </si>
  <si>
    <t>Impôts et taxes du référent familles</t>
  </si>
  <si>
    <t>63AB7</t>
  </si>
  <si>
    <t>Impôts et taxes Autres personnes ACF</t>
  </si>
  <si>
    <t>63 B7</t>
  </si>
  <si>
    <t>Autres impôts et taxesACF</t>
  </si>
  <si>
    <t>Impôts et taxes</t>
  </si>
  <si>
    <t>Salaires bruts</t>
  </si>
  <si>
    <t>Congés payés</t>
  </si>
  <si>
    <t>Primes et gratifications</t>
  </si>
  <si>
    <t>Indemnités et avantages divers</t>
  </si>
  <si>
    <t>Charges de sécurité sociale et de prévoyance</t>
  </si>
  <si>
    <t>Autres charges sociales</t>
  </si>
  <si>
    <t>Autres charges de personnel</t>
  </si>
  <si>
    <t>64A7</t>
  </si>
  <si>
    <t>64B7</t>
  </si>
  <si>
    <t xml:space="preserve">Autre Frais de personnel CS Anim Fam </t>
  </si>
  <si>
    <t>Frais de personnel</t>
  </si>
  <si>
    <t>Autres charges de gestion courante</t>
  </si>
  <si>
    <t>Charges financières</t>
  </si>
  <si>
    <t>Charges exceptionnelles</t>
  </si>
  <si>
    <t xml:space="preserve">Dotations aux provisions pour départ à la retraite ou licenciement </t>
  </si>
  <si>
    <t>Dotations aux amortissements, aux provisions et engagements</t>
  </si>
  <si>
    <t>Impôt sur les bénéfices</t>
  </si>
  <si>
    <t>SOUS-TOTAL</t>
  </si>
  <si>
    <t>Contributions</t>
  </si>
  <si>
    <t>Contrepartie des contributions</t>
  </si>
  <si>
    <t xml:space="preserve">SOUS-TOTAL </t>
  </si>
  <si>
    <t>Transfert de charges</t>
  </si>
  <si>
    <t>Reprise sur  provisions</t>
  </si>
  <si>
    <t>Produits exceptionnels</t>
  </si>
  <si>
    <t>Produits financiers</t>
  </si>
  <si>
    <t xml:space="preserve">Produits de gestion </t>
  </si>
  <si>
    <t>Subventions d'exploitation</t>
  </si>
  <si>
    <t>Subvention entreprise</t>
  </si>
  <si>
    <t>Subvention EPCI (intercom)</t>
  </si>
  <si>
    <t>Subvention de fonctionnement CAF</t>
  </si>
  <si>
    <t>Subvention des  ORGANISMES NATIONAUX dont MSA</t>
  </si>
  <si>
    <t>Subvention de la COMMUNE</t>
  </si>
  <si>
    <t>Subvention du  DEPARTEMENT</t>
  </si>
  <si>
    <t>Subvention de la REGION</t>
  </si>
  <si>
    <t>Subvention d' ETAT</t>
  </si>
  <si>
    <t xml:space="preserve">Vente de produits finis prestataires </t>
  </si>
  <si>
    <t>Produits d'activités diverses</t>
  </si>
  <si>
    <t>Vente de marchandises</t>
  </si>
  <si>
    <t>Participation des usagers non déductible de la PS</t>
  </si>
  <si>
    <t>Participation des usagers déductible de la PS  (spécifique EAJE)</t>
  </si>
  <si>
    <t>Prestations reçues de la CAF</t>
  </si>
  <si>
    <t>86A6</t>
  </si>
  <si>
    <t>69A6</t>
  </si>
  <si>
    <t>67A6</t>
  </si>
  <si>
    <t>66A6</t>
  </si>
  <si>
    <t>65A6</t>
  </si>
  <si>
    <t>64A6</t>
  </si>
  <si>
    <t>63A6</t>
  </si>
  <si>
    <t>63B6</t>
  </si>
  <si>
    <t>62A6</t>
  </si>
  <si>
    <t>61A6</t>
  </si>
  <si>
    <t>60A6</t>
  </si>
  <si>
    <t>ACF</t>
  </si>
  <si>
    <t>CPTES
  SIAS</t>
  </si>
  <si>
    <t xml:space="preserve">Reservé service Caf </t>
  </si>
  <si>
    <t>Rémunération d'intermédiaires et honoraires</t>
  </si>
  <si>
    <t xml:space="preserve">TOTAL PRODUITS </t>
  </si>
  <si>
    <t>FORMULAIRE  DE  PRESTATION  DE  SERVICE  ACF</t>
  </si>
  <si>
    <t>Animation collective familles</t>
  </si>
  <si>
    <t xml:space="preserve">Comptabilité gestion </t>
  </si>
  <si>
    <t>Instances de décisions</t>
  </si>
  <si>
    <t>Taxes sur salaires</t>
  </si>
  <si>
    <t>633- 63A</t>
  </si>
  <si>
    <t>Impôts et taxes liés aux frais de personnel</t>
  </si>
  <si>
    <t>635- 63B</t>
  </si>
  <si>
    <t>Autres impôts et taxes</t>
  </si>
  <si>
    <t>FORMULAIRE  DE  PRESTATION  DE  SERVICE AGC/ACF</t>
  </si>
  <si>
    <t>ACTIVITE GLOBALE                                            Comptes ACT</t>
  </si>
  <si>
    <t>PILOTAGE                        Comptes PIL</t>
  </si>
  <si>
    <t>FORMULAIRE  DE  PRESTATION  DE  SERVICE AGC  ACF</t>
  </si>
  <si>
    <t>Fonction 
Accueil</t>
  </si>
  <si>
    <t>Personnel  du projet social - offres de service -activités …</t>
  </si>
  <si>
    <t xml:space="preserve">Ligne 65 A 6 PIL </t>
  </si>
  <si>
    <t>Ligne 65</t>
  </si>
  <si>
    <t>FORMULAIRE  PRESTATION  DE  SERVICE  AGC ACF</t>
  </si>
  <si>
    <t>INTITULES COMPTES</t>
  </si>
  <si>
    <t>COMPTES</t>
  </si>
  <si>
    <t>70623-cl</t>
  </si>
  <si>
    <t>70623-clas</t>
  </si>
  <si>
    <t>70623-eaje</t>
  </si>
  <si>
    <t>70623-laep</t>
  </si>
  <si>
    <t>70623-mf</t>
  </si>
  <si>
    <t>70623-ram</t>
  </si>
  <si>
    <t xml:space="preserve">PS reçues pour Médiation Familiale </t>
  </si>
  <si>
    <t>PS reçues pour CLSH (ALSH)</t>
  </si>
  <si>
    <t>Dotations aux amortissements,  aux provisions et engagements</t>
  </si>
  <si>
    <t xml:space="preserve">PS reçues pour Multi accueil </t>
  </si>
  <si>
    <t>PS reçues pour Clas</t>
  </si>
  <si>
    <t>PS reçues pour Laep</t>
  </si>
  <si>
    <t>PS reçues pour RAM</t>
  </si>
  <si>
    <t>748- 1</t>
  </si>
  <si>
    <t>748- 2</t>
  </si>
  <si>
    <t>Subvention fonds européens</t>
  </si>
  <si>
    <t xml:space="preserve"> Subventions autre entité publique </t>
  </si>
  <si>
    <t>Types de dépenses</t>
  </si>
  <si>
    <t xml:space="preserve">Fonction de direction </t>
  </si>
  <si>
    <t>618 5</t>
  </si>
  <si>
    <t xml:space="preserve">Frais de colloque  </t>
  </si>
  <si>
    <t>628 1</t>
  </si>
  <si>
    <t>628 4</t>
  </si>
  <si>
    <t>628 6</t>
  </si>
  <si>
    <t>633-  63A</t>
  </si>
  <si>
    <t>635-  63B</t>
  </si>
  <si>
    <t>641 1</t>
  </si>
  <si>
    <t>641 2</t>
  </si>
  <si>
    <t>641 3</t>
  </si>
  <si>
    <t>Provision pour départ à la retraite ou licenciement</t>
  </si>
  <si>
    <t>Personnel mis à disposition et valorisé</t>
  </si>
  <si>
    <t>Fonction d’accueil</t>
  </si>
  <si>
    <t xml:space="preserve">Cotisation Fédération </t>
  </si>
  <si>
    <t>633- 63 A</t>
  </si>
  <si>
    <t>635 -63 B</t>
  </si>
  <si>
    <t xml:space="preserve">Cotisation fédération </t>
  </si>
  <si>
    <t>622 6</t>
  </si>
  <si>
    <t>622 7</t>
  </si>
  <si>
    <t xml:space="preserve">Frais d’actes et de contentieux </t>
  </si>
  <si>
    <t>641 4</t>
  </si>
  <si>
    <t xml:space="preserve">Instances de décisions </t>
  </si>
  <si>
    <t xml:space="preserve">Rémunérations d’intermédiaires et honoraires </t>
  </si>
  <si>
    <t xml:space="preserve">Publicité, information publications </t>
  </si>
  <si>
    <t>625 8</t>
  </si>
  <si>
    <t xml:space="preserve">Fonctionnement des instances </t>
  </si>
  <si>
    <t>Déplacements, missions et réception</t>
  </si>
  <si>
    <t>Comptabilité/ Gestion</t>
  </si>
  <si>
    <t>PRODUITS : Détail des comptes racines utiles à la CAF</t>
  </si>
  <si>
    <t>CHARGES : Détail des comptes racines utiles à la CAF</t>
  </si>
  <si>
    <t xml:space="preserve">Pour report dans Sias </t>
  </si>
  <si>
    <t>NOTICE D’INFORMATION</t>
  </si>
  <si>
    <t>Animation globale et coordination (AGC)</t>
  </si>
  <si>
    <t>Animation collective Familles (ACF)</t>
  </si>
  <si>
    <t xml:space="preserve">Le personnel doit être ventilé par fonction : </t>
  </si>
  <si>
    <t xml:space="preserve">* direction </t>
  </si>
  <si>
    <t>* accueil</t>
  </si>
  <si>
    <t xml:space="preserve">* comptabilité/gestion </t>
  </si>
  <si>
    <t>Si une même personne occupe plusieurs fonctions, elle doit apparaître nommément dans chacune des fonctions occupées.</t>
  </si>
  <si>
    <t xml:space="preserve">Identification des comptes </t>
  </si>
  <si>
    <t xml:space="preserve">Dépenses de pilotage </t>
  </si>
  <si>
    <t xml:space="preserve">Quote part de logistique </t>
  </si>
  <si>
    <t>Montant de la prestation de service =[(charges salariales du référent familles + quote part de logistique x 60%)] dans la limite d’un plafond fixé annuellement par la Cnaf</t>
  </si>
  <si>
    <t xml:space="preserve">Charges salariales du référent familles </t>
  </si>
  <si>
    <t>Salaires et charges du référent familles 
1 Etp maxi (inchangé)</t>
  </si>
  <si>
    <t>Onglet 2 : Organigramme AGC ACF</t>
  </si>
  <si>
    <t xml:space="preserve">Onglet 1: Identification </t>
  </si>
  <si>
    <t xml:space="preserve">Onglet 8 : Table des comptes </t>
  </si>
  <si>
    <t>60% des charges salariales du référent familles</t>
  </si>
  <si>
    <r>
      <t>Onglet 4 :  Données financières AGC PIL</t>
    </r>
    <r>
      <rPr>
        <strike/>
        <sz val="12"/>
        <color rgb="FFFF0000"/>
        <rFont val="Calibri"/>
        <family val="2"/>
      </rPr>
      <t/>
    </r>
  </si>
  <si>
    <t xml:space="preserve">Onglet 3 :  Données financières structure </t>
  </si>
  <si>
    <t xml:space="preserve">Rappel de la formule de calcul : </t>
  </si>
  <si>
    <t xml:space="preserve">Montant de la prestation de service = [(Total annuel des dépenses de pilotage + Quote part de logistique) x 40%] dans la limite d’un plafond fixé annuellement par la Cnaf </t>
  </si>
  <si>
    <t>Veuillez vous reporter à l'onglet  " 5- Données financières ACF"</t>
  </si>
  <si>
    <t>* projet social, offres de service et activités (hors ACF)</t>
  </si>
  <si>
    <t xml:space="preserve">*animation collective familles </t>
  </si>
  <si>
    <t>70623-AGC</t>
  </si>
  <si>
    <t>70623-ACF</t>
  </si>
  <si>
    <t xml:space="preserve">CHARGES </t>
  </si>
  <si>
    <t>Fonction 
Direction</t>
  </si>
  <si>
    <t>70623 ACF</t>
  </si>
  <si>
    <t>Frais de personnel Référent famille*  
(* 6411+6412+6413+6414+645+647+648)</t>
  </si>
  <si>
    <t xml:space="preserve">- par mail à l'adresse suivante </t>
  </si>
  <si>
    <t xml:space="preserve">- par courrier postal à l'adresse suivante </t>
  </si>
  <si>
    <t>ANIMATION GLOBALE ET COORDINATION - ANIMATION COLLECTIVE FAMILLES</t>
  </si>
  <si>
    <t xml:space="preserve">
Nom- prénom</t>
  </si>
  <si>
    <t>Réf-famil</t>
  </si>
  <si>
    <t xml:space="preserve">Attention : Si nécessaire, veuillez effectuer la proratisation des comptes 63 et 64 pour les 3 fonctions : 
                   Direction, Accueil et Comptabilite/Gestion </t>
  </si>
  <si>
    <t>Impôts et taxes liés aux frais de personnel (631 à 633)</t>
  </si>
  <si>
    <r>
      <t>633-  63A</t>
    </r>
    <r>
      <rPr>
        <sz val="12"/>
        <color indexed="56"/>
        <rFont val="Arial"/>
        <family val="2"/>
      </rPr>
      <t xml:space="preserve"> </t>
    </r>
  </si>
  <si>
    <r>
      <t>Formation des bénévoles</t>
    </r>
    <r>
      <rPr>
        <b/>
        <sz val="12"/>
        <color indexed="30"/>
        <rFont val="Verdana"/>
        <family val="2"/>
      </rPr>
      <t xml:space="preserve"> </t>
    </r>
  </si>
  <si>
    <t>Comptes retenus par la Cnaf</t>
  </si>
  <si>
    <t>Les éléments de calcul retenus  sont :</t>
  </si>
  <si>
    <t>68A6</t>
  </si>
  <si>
    <t>Onglet 6 : Attestation Caf</t>
  </si>
  <si>
    <t xml:space="preserve">Autres services extérieurs référent familles </t>
  </si>
  <si>
    <t>Autres impôts et taxes ACF</t>
  </si>
  <si>
    <t>* personnel administratif</t>
  </si>
  <si>
    <t>Frais de personnel 
(cpte 64)</t>
  </si>
  <si>
    <t>Impôts &amp; Taxes
 (cpte 63A)</t>
  </si>
  <si>
    <t>681 5</t>
  </si>
  <si>
    <t xml:space="preserve">Etudes et recherches  </t>
  </si>
  <si>
    <t>Personnel détaché et facturé (personnel extérieur à la structure)</t>
  </si>
  <si>
    <t>Formation  des salariés</t>
  </si>
  <si>
    <t>Partic°usagers non déductibles PS</t>
  </si>
  <si>
    <t>Frais de commissaire aux comptes et expert comptable</t>
  </si>
  <si>
    <t>Frais de commissaire aux comptes et expert compta</t>
  </si>
  <si>
    <t>618 6</t>
  </si>
  <si>
    <t>Publicité, informations et publications</t>
  </si>
  <si>
    <t>Déplacements, missions, réceptions</t>
  </si>
  <si>
    <t>Déplacements,  missions, réceptions</t>
  </si>
  <si>
    <t>Si vous rencontrez des difficultés pour renseigner 
ou compléter ce formulaire, vous pouvez contacter :</t>
  </si>
  <si>
    <t xml:space="preserve">Autres Frais de personnel CS Anim Fam </t>
  </si>
  <si>
    <t xml:space="preserve">Déclaration des salaires et charges par poste d'activité </t>
  </si>
  <si>
    <t>à</t>
  </si>
  <si>
    <t>Onglet 5 : Données financières ACF (à compléter si agrément ACF accordé)</t>
  </si>
  <si>
    <t>Déplacement, missions, réceptions</t>
  </si>
  <si>
    <t>Ce dossier comportant l'ensemble des onglets est à retourner  :</t>
  </si>
  <si>
    <t>Dossier à nous retourner avant le :</t>
  </si>
  <si>
    <t>618 6  ou  61 866 286</t>
  </si>
  <si>
    <r>
      <t xml:space="preserve">Impôts et taxes </t>
    </r>
    <r>
      <rPr>
        <b/>
        <i/>
        <sz val="12"/>
        <rFont val="Arial"/>
        <family val="2"/>
      </rPr>
      <t>du référent familles</t>
    </r>
  </si>
  <si>
    <t>Frais de personnel € 
(cpte 64)</t>
  </si>
  <si>
    <t>Impôts &amp; Taxes €
(cpte 63A)</t>
  </si>
  <si>
    <t xml:space="preserve">Sous-total  </t>
  </si>
  <si>
    <t>Coordina° : 
% temps consacré à la fonction RF</t>
  </si>
  <si>
    <r>
      <t xml:space="preserve">COMMENTAIRES </t>
    </r>
    <r>
      <rPr>
        <i/>
        <sz val="10"/>
        <color indexed="8"/>
        <rFont val="Arial"/>
        <family val="2"/>
      </rPr>
      <t>(Indiquez ci-dessous tout commentaire que vous jugerez utile à la compréhension de votre dossier notamment si personnel mis à disposiion ou détaché/facturé)</t>
    </r>
  </si>
  <si>
    <r>
      <t xml:space="preserve">Pondération du tps consacré à la fonct° </t>
    </r>
    <r>
      <rPr>
        <b/>
        <sz val="7"/>
        <rFont val="Arial"/>
        <family val="2"/>
      </rPr>
      <t>(en %)</t>
    </r>
  </si>
  <si>
    <t>=&gt;  Régle de Proratisation des ETP pour les fonctions Direction, Accueil et Comptabilité/Gestion</t>
  </si>
  <si>
    <t xml:space="preserve">Fonction PILOTAGE : Table des comptes </t>
  </si>
  <si>
    <r>
      <t xml:space="preserve">* de direction : 2 Etp maxi (idem)
* d'accueil : </t>
    </r>
    <r>
      <rPr>
        <b/>
        <sz val="12"/>
        <color rgb="FF0000FF"/>
        <rFont val="Arial"/>
        <family val="2"/>
      </rPr>
      <t>3 Etp maxi</t>
    </r>
    <r>
      <rPr>
        <b/>
        <sz val="12"/>
        <rFont val="Arial"/>
        <family val="2"/>
      </rPr>
      <t xml:space="preserve"> </t>
    </r>
    <r>
      <rPr>
        <b/>
        <sz val="12"/>
        <color rgb="FF0000FF"/>
        <rFont val="Arial"/>
        <family val="2"/>
      </rPr>
      <t>(modification)</t>
    </r>
    <r>
      <rPr>
        <sz val="12"/>
        <rFont val="Arial"/>
        <family val="2"/>
      </rPr>
      <t xml:space="preserve">
* chargé de la comptabilité et de la gestion : 1/2 Etp (idem)</t>
    </r>
  </si>
  <si>
    <t>Le formulaire national de déclaration des données se compose de :</t>
  </si>
  <si>
    <r>
      <t>Afin de renforcer l'action des Caf en faveur des structures  d'animation de la vie sociale et de garantir l'objectif assigné à cette prestation de service de mieux qualifier la fonction de pilotage de l'animation globale et de la coordination, les</t>
    </r>
    <r>
      <rPr>
        <b/>
        <sz val="11"/>
        <color rgb="FF002060"/>
        <rFont val="Arial"/>
        <family val="2"/>
      </rPr>
      <t xml:space="preserve"> </t>
    </r>
    <r>
      <rPr>
        <b/>
        <sz val="11"/>
        <color rgb="FF0000FF"/>
        <rFont val="Arial"/>
        <family val="2"/>
      </rPr>
      <t xml:space="preserve">composantes de la formule de calcul ont été précisées </t>
    </r>
    <r>
      <rPr>
        <sz val="11"/>
        <color rgb="FF0000FF"/>
        <rFont val="Arial"/>
        <family val="2"/>
      </rPr>
      <t>:</t>
    </r>
  </si>
  <si>
    <r>
      <t xml:space="preserve">Onglet 7 : Report Sias réservé à la Caf - Est </t>
    </r>
    <r>
      <rPr>
        <u/>
        <sz val="11"/>
        <rFont val="Arial"/>
        <family val="2"/>
      </rPr>
      <t>alimenté automatiquement</t>
    </r>
    <r>
      <rPr>
        <sz val="11"/>
        <rFont val="Arial"/>
        <family val="2"/>
      </rPr>
      <t xml:space="preserve"> par la saisie des onglets précédents</t>
    </r>
  </si>
  <si>
    <t xml:space="preserve">Salaires et charges 
des personnels </t>
  </si>
  <si>
    <t xml:space="preserve">Les autres dépenses de pilotage liées 
à la fonction pilotage </t>
  </si>
  <si>
    <t xml:space="preserve"> 35% des dépenses de pilotage </t>
  </si>
  <si>
    <r>
      <t xml:space="preserve">Les structures doivent </t>
    </r>
    <r>
      <rPr>
        <b/>
        <sz val="11"/>
        <rFont val="Arial"/>
        <family val="2"/>
      </rPr>
      <t xml:space="preserve">fournir leur budget global </t>
    </r>
    <r>
      <rPr>
        <sz val="11"/>
        <rFont val="Arial"/>
        <family val="2"/>
      </rPr>
      <t>dans lequel seront identifiés</t>
    </r>
    <r>
      <rPr>
        <b/>
        <sz val="11"/>
        <rFont val="Arial"/>
        <family val="2"/>
      </rPr>
      <t xml:space="preserve"> les comptes nécessaires au calcul des prestations de service</t>
    </r>
    <r>
      <rPr>
        <sz val="11"/>
        <rFont val="Arial"/>
        <family val="2"/>
      </rPr>
      <t xml:space="preserve"> Animation Globale et Coordination  et Animation Collective Familles. </t>
    </r>
  </si>
  <si>
    <r>
      <t>Un support conçu au niveau national vous est proposé pour communiquer les</t>
    </r>
    <r>
      <rPr>
        <b/>
        <sz val="11"/>
        <rFont val="Arial"/>
        <family val="2"/>
      </rPr>
      <t xml:space="preserve"> comptes racines </t>
    </r>
    <r>
      <rPr>
        <sz val="11"/>
        <rFont val="Arial"/>
        <family val="2"/>
      </rPr>
      <t>et</t>
    </r>
    <r>
      <rPr>
        <b/>
        <sz val="11"/>
        <rFont val="Arial"/>
        <family val="2"/>
      </rPr>
      <t xml:space="preserve"> les sous- comptes indispensables à la liquidation </t>
    </r>
    <r>
      <rPr>
        <sz val="11"/>
        <rFont val="Arial"/>
        <family val="2"/>
      </rPr>
      <t>des prestations de service AGC et ACF.</t>
    </r>
  </si>
  <si>
    <r>
      <rPr>
        <b/>
        <sz val="12"/>
        <rFont val="Arial"/>
        <family val="2"/>
      </rPr>
      <t xml:space="preserve">Dépenses relatives à la fonction pilotage, </t>
    </r>
    <r>
      <rPr>
        <sz val="12"/>
        <rFont val="Arial"/>
        <family val="2"/>
      </rPr>
      <t>comptes retenus par la Cnaf : voir onglet 8 "</t>
    </r>
    <r>
      <rPr>
        <b/>
        <sz val="12"/>
        <color rgb="FF0000FF"/>
        <rFont val="Arial"/>
        <family val="2"/>
      </rPr>
      <t xml:space="preserve">Table des comptes", </t>
    </r>
    <r>
      <rPr>
        <sz val="12"/>
        <rFont val="Arial"/>
        <family val="2"/>
      </rPr>
      <t>notamment les comptes liés au fonctionnement des instances de décisions.</t>
    </r>
  </si>
  <si>
    <t>Définie par la Cnaf</t>
  </si>
  <si>
    <r>
      <t xml:space="preserve">Attention, </t>
    </r>
    <r>
      <rPr>
        <sz val="12"/>
        <rFont val="Arial"/>
        <family val="2"/>
      </rPr>
      <t>concernant</t>
    </r>
    <r>
      <rPr>
        <b/>
        <sz val="12"/>
        <rFont val="Arial"/>
        <family val="2"/>
      </rPr>
      <t xml:space="preserve"> les postes liés à la fonction Pilotage, en cas de dépassement des Etp retenus pour le calcul de la Prestation de service, </t>
    </r>
    <r>
      <rPr>
        <sz val="12"/>
        <rFont val="Arial"/>
        <family val="2"/>
      </rPr>
      <t xml:space="preserve">le centre social doit appliquer une </t>
    </r>
    <r>
      <rPr>
        <b/>
        <sz val="12"/>
        <rFont val="Arial"/>
        <family val="2"/>
      </rPr>
      <t>proratisation des comptes 63 et 64</t>
    </r>
    <r>
      <rPr>
        <sz val="12"/>
        <rFont val="Arial"/>
        <family val="2"/>
      </rPr>
      <t>, et reporter le montant ainsi proratisé dans l'onglet 4 "Données Finançières AGC PIL"</t>
    </r>
  </si>
  <si>
    <r>
      <rPr>
        <b/>
        <sz val="11"/>
        <color rgb="FF0000FF"/>
        <rFont val="Arial"/>
        <family val="2"/>
      </rPr>
      <t xml:space="preserve">Pour un même salarié exerçant plusieurs fonctions au sein de la structure, reporter systématiquement pour chacune des fonctions exercées, les 4 données suivantes : </t>
    </r>
    <r>
      <rPr>
        <sz val="11"/>
        <rFont val="Arial"/>
        <family val="2"/>
      </rPr>
      <t>ETP mensuel</t>
    </r>
    <r>
      <rPr>
        <b/>
        <sz val="11"/>
        <color rgb="FF0000FF"/>
        <rFont val="Arial"/>
        <family val="2"/>
      </rPr>
      <t xml:space="preserve">, </t>
    </r>
    <r>
      <rPr>
        <sz val="11"/>
        <color indexed="8"/>
        <rFont val="Arial"/>
        <family val="2"/>
      </rPr>
      <t xml:space="preserve">salaire et charges, impôts et taxes annuels, temps de travail dans la fonction. Un calcul automatisé permet l'identification des montants affectés pour chacune de ces fonctions. </t>
    </r>
  </si>
  <si>
    <t xml:space="preserve">Organigramme AGC ACF </t>
  </si>
  <si>
    <r>
      <t>Dans la colonne "</t>
    </r>
    <r>
      <rPr>
        <u/>
        <sz val="11"/>
        <color indexed="8"/>
        <rFont val="Arial"/>
        <family val="2"/>
      </rPr>
      <t xml:space="preserve">% de temps mensuellement consacré à la fonction </t>
    </r>
    <r>
      <rPr>
        <sz val="11"/>
        <color indexed="8"/>
        <rFont val="Arial"/>
        <family val="2"/>
      </rPr>
      <t>" : indiquer l'équivalent temps plein mensuel effectué par l'agent dans la structure en pourcentage sans reporter le signe  % : ex : 80% sera inscrit 80 .</t>
    </r>
  </si>
  <si>
    <r>
      <t xml:space="preserve">*Si une même personne occupe plusieurs fonctions, elle doit apparaître dans chacune des fonctions occupées.
</t>
    </r>
    <r>
      <rPr>
        <b/>
        <sz val="10"/>
        <color rgb="FFFF0000"/>
        <rFont val="Arial"/>
        <family val="2"/>
      </rPr>
      <t>Attention : Ne compléter que les cases blanches</t>
    </r>
  </si>
  <si>
    <t xml:space="preserve">ETP annuel dans la structure </t>
  </si>
  <si>
    <t>Personnel mis à dispos° (cpte 86-87)</t>
  </si>
  <si>
    <t>Personnel extérieur détaché et facturé (cpte 62)</t>
  </si>
  <si>
    <t>mettre une croix</t>
  </si>
  <si>
    <t xml:space="preserve">Personnel mis à dispo°
(cpte 86 - 87) </t>
  </si>
  <si>
    <t>Veuillez vous reporter à l'onglet  " 2- Organigramme AGC ACF" (absence de liaisons excel avec les autres onglets)</t>
  </si>
  <si>
    <t xml:space="preserve">Attention dans le tableau ci-dessous, le total  des sous-comptes 
doit correspondre au total  du compte racine. </t>
  </si>
  <si>
    <t>Attention dans les tableaux ci dessous , le total  des comptes détaillés doit correspondre au total du compte racine.</t>
  </si>
  <si>
    <t>Personnel extérieur détaché et facturé (cpte 62A7)</t>
  </si>
  <si>
    <t>Autres services extérieurs référent familles*</t>
  </si>
  <si>
    <r>
      <t xml:space="preserve">Frais de personnel </t>
    </r>
    <r>
      <rPr>
        <b/>
        <i/>
        <sz val="12"/>
        <rFont val="Arial"/>
        <family val="2"/>
      </rPr>
      <t xml:space="preserve">du référent familles </t>
    </r>
    <r>
      <rPr>
        <i/>
        <sz val="12"/>
        <rFont val="Arial"/>
        <family val="2"/>
      </rPr>
      <t>(6411+6412+6413+6414+645+647+648)</t>
    </r>
  </si>
  <si>
    <t>Frais de Commissaires aux comptes et expert comptable</t>
  </si>
  <si>
    <t xml:space="preserve">somme des salaires   </t>
  </si>
  <si>
    <t xml:space="preserve">x 3 </t>
  </si>
  <si>
    <t xml:space="preserve">somme des charges </t>
  </si>
  <si>
    <t>Exemple :</t>
  </si>
  <si>
    <t xml:space="preserve"> x 3</t>
  </si>
  <si>
    <t>Pour une structure qui emploie 4,5 Etp en accueil (retenu Cnaf : 3 Etp), la proratisation à effectuer et à indiquer dans les comptes 64 &amp; 63 en Accueil sera  :</t>
  </si>
  <si>
    <r>
      <t xml:space="preserve">Pondération 
du tps consacré à la fonction 
 </t>
    </r>
    <r>
      <rPr>
        <b/>
        <sz val="7"/>
        <rFont val="Arial"/>
        <family val="2"/>
      </rPr>
      <t>(en %)</t>
    </r>
  </si>
  <si>
    <r>
      <t xml:space="preserve">                                                                                                                                                                                                                                                                                                                                   </t>
    </r>
    <r>
      <rPr>
        <b/>
        <sz val="8"/>
        <rFont val="Arial"/>
        <family val="2"/>
      </rPr>
      <t>Report automatique des Frais de personnels, Impôts/axes au regard du temps mensuelmt consacré à la fonction</t>
    </r>
  </si>
  <si>
    <t>Frais de personnel en €
(cpte 64)</t>
  </si>
  <si>
    <t>Impôts &amp; Taxes en €
 (cpte 63A)</t>
  </si>
  <si>
    <t>Mise à disposition de personnel</t>
  </si>
  <si>
    <t>Mise à disposition du référent familles</t>
  </si>
  <si>
    <r>
      <t xml:space="preserve">* Concernant le référent-familles, 
'- le compte 62A7 est à utiliser </t>
    </r>
    <r>
      <rPr>
        <b/>
        <i/>
        <sz val="11"/>
        <color indexed="8"/>
        <rFont val="Arial"/>
        <family val="2"/>
      </rPr>
      <t>uniquement s'il s'agit d'un personnel détaché et facturé,</t>
    </r>
    <r>
      <rPr>
        <i/>
        <sz val="11"/>
        <color indexed="8"/>
        <rFont val="Arial"/>
        <family val="2"/>
      </rPr>
      <t xml:space="preserve"> pour y inscrire le coût de sa facturation (charges de personnels/impôts et taxes)
'- le compte 862 est à utiliser si le référent est mis à disposition par un tiers. </t>
    </r>
    <r>
      <rPr>
        <b/>
        <i/>
        <sz val="11"/>
        <color indexed="8"/>
        <rFont val="Arial"/>
        <family val="2"/>
      </rPr>
      <t/>
    </r>
  </si>
  <si>
    <t>Quotepart logistique ACF</t>
  </si>
  <si>
    <t>Déficit</t>
  </si>
  <si>
    <t>Bénéfice</t>
  </si>
  <si>
    <t>Formulaire  national REEL</t>
  </si>
  <si>
    <r>
      <t>% de temps mensuel</t>
    </r>
    <r>
      <rPr>
        <b/>
        <vertAlign val="superscript"/>
        <sz val="8"/>
        <rFont val="Arial"/>
        <family val="2"/>
      </rPr>
      <t>mt</t>
    </r>
    <r>
      <rPr>
        <b/>
        <sz val="8"/>
        <rFont val="Arial"/>
        <family val="2"/>
      </rPr>
      <t xml:space="preserve">
consacré à la fonction *
</t>
    </r>
  </si>
  <si>
    <t>Mise à jour 10/2018</t>
  </si>
  <si>
    <r>
      <t xml:space="preserve">L'organigramme recense l'ensemble des </t>
    </r>
    <r>
      <rPr>
        <b/>
        <sz val="11"/>
        <color indexed="8"/>
        <rFont val="Arial"/>
        <family val="2"/>
      </rPr>
      <t>personnels de mise en oeuvre du projet social</t>
    </r>
    <r>
      <rPr>
        <sz val="11"/>
        <color indexed="8"/>
        <rFont val="Arial"/>
        <family val="2"/>
      </rPr>
      <t xml:space="preserve">, à savoir :
</t>
    </r>
    <r>
      <rPr>
        <b/>
        <sz val="11"/>
        <color indexed="8"/>
        <rFont val="Arial"/>
        <family val="2"/>
      </rPr>
      <t xml:space="preserve">1/ les personnels directement embauchés et salariés par le gestionnaire "centre social": </t>
    </r>
    <r>
      <rPr>
        <sz val="11"/>
        <color indexed="8"/>
        <rFont val="Arial"/>
        <family val="2"/>
      </rPr>
      <t xml:space="preserve">leurs données financières sont à inscrire en comptes 64 "Frais de personnels" et 63A "Impôts et taxes" </t>
    </r>
    <r>
      <rPr>
        <b/>
        <sz val="11"/>
        <color rgb="FF0000FF"/>
        <rFont val="Arial"/>
        <family val="2"/>
      </rPr>
      <t xml:space="preserve">de l'organigramme et dans les onglets 4 et 5. </t>
    </r>
    <r>
      <rPr>
        <sz val="11"/>
        <color indexed="8"/>
        <rFont val="Arial"/>
        <family val="2"/>
      </rPr>
      <t xml:space="preserve">
</t>
    </r>
    <r>
      <rPr>
        <b/>
        <sz val="11"/>
        <color indexed="8"/>
        <rFont val="Arial"/>
        <family val="2"/>
      </rPr>
      <t>2/ les autres personnels</t>
    </r>
    <r>
      <rPr>
        <sz val="11"/>
        <color indexed="8"/>
        <rFont val="Arial"/>
        <family val="2"/>
      </rPr>
      <t xml:space="preserve"> exerçant dans la structure et relevant d'un autre statut : selon leur situation, ils sont à identifier dans la colonne "mise à disposition" ou "personnels extérieurs". Leurs données financières </t>
    </r>
    <r>
      <rPr>
        <b/>
        <sz val="11"/>
        <color indexed="8"/>
        <rFont val="Arial"/>
        <family val="2"/>
      </rPr>
      <t>ne relèvent pas des comptes 64 et 63,</t>
    </r>
    <r>
      <rPr>
        <sz val="11"/>
        <color indexed="8"/>
        <rFont val="Arial"/>
        <family val="2"/>
      </rPr>
      <t xml:space="preserve"> sont à inscrire </t>
    </r>
    <r>
      <rPr>
        <b/>
        <sz val="11"/>
        <color rgb="FF0000FF"/>
        <rFont val="Arial"/>
        <family val="2"/>
      </rPr>
      <t>dans les onglets 4 et 5</t>
    </r>
    <r>
      <rPr>
        <sz val="11"/>
        <color rgb="FF0000FF"/>
        <rFont val="Arial"/>
        <family val="2"/>
      </rPr>
      <t xml:space="preserve"> : </t>
    </r>
    <r>
      <rPr>
        <sz val="11"/>
        <color indexed="8"/>
        <rFont val="Arial"/>
        <family val="2"/>
      </rPr>
      <t xml:space="preserve">
- en compte 62 pour les personnels détachés et facturés (en AGC), en compte 62A7 pour l'ACF.
- en compte 86 et 87 pour les personnels mis à disposition par un tiers,. Pour rappel, une convention de mise à disposition doit être établie entre les deux parties. 
Une zone de "commentaires" est disponible pour apporter toutes précisions utiles à la compréhension de la situation.  
</t>
    </r>
  </si>
  <si>
    <t>La proratisation s’effectue à partir de la moyenne des salaires cumulés d’une même fonction, multipliée par le nombre d’Etp maxi .</t>
  </si>
  <si>
    <r>
      <rPr>
        <sz val="11"/>
        <color indexed="8"/>
        <rFont val="Arial"/>
        <family val="2"/>
      </rPr>
      <t>Dans un souci de simplification de la liquidation des prestations de service Animation globale et coordination et Animation collective familles,</t>
    </r>
    <r>
      <rPr>
        <b/>
        <sz val="11"/>
        <color indexed="8"/>
        <rFont val="Arial"/>
        <family val="2"/>
      </rPr>
      <t xml:space="preserve"> la Caf ne demande</t>
    </r>
    <r>
      <rPr>
        <b/>
        <sz val="11"/>
        <rFont val="Arial"/>
        <family val="2"/>
      </rPr>
      <t xml:space="preserve"> plus aux centres sociaux de transmettre leur budget sous la forme PLA. 
</t>
    </r>
    <r>
      <rPr>
        <b/>
        <sz val="11"/>
        <rFont val="Wingdings"/>
        <charset val="2"/>
      </rPr>
      <t>ð</t>
    </r>
    <r>
      <rPr>
        <b/>
        <i/>
        <sz val="11"/>
        <rFont val="Arial"/>
        <family val="2"/>
      </rPr>
      <t xml:space="preserve">Il est cependant rappelé que la tenue d'une comptabilité générale et d'une comptabilité analytique relèvent des engagements de chaque gestionnaire - </t>
    </r>
    <r>
      <rPr>
        <i/>
        <sz val="11"/>
        <rFont val="Arial"/>
        <family val="2"/>
      </rPr>
      <t>Cf Convention AGC, Conditions générales, article 3 §Au regard de la tenue de la comptabilité.</t>
    </r>
  </si>
  <si>
    <t>PS Jeunes</t>
  </si>
  <si>
    <t>70623-ps-J</t>
  </si>
  <si>
    <t>afc-partenaires.caflimoges@caf.fr</t>
  </si>
  <si>
    <t>Caf de Haute-Vienne - Service aux Partenaires</t>
  </si>
  <si>
    <t>TSA 14602 - 87046 LIMOGES CEDEX 1</t>
  </si>
  <si>
    <t>Animation globale et coordination animation collective familles</t>
  </si>
  <si>
    <r>
      <t xml:space="preserve">TOTAL GENERAL </t>
    </r>
    <r>
      <rPr>
        <i/>
        <sz val="10"/>
        <rFont val="Arial"/>
        <family val="2"/>
      </rPr>
      <t>(des personnels mettant en œuvre le projet social AGC et ACF )</t>
    </r>
  </si>
  <si>
    <t>RÉEL</t>
  </si>
  <si>
    <t>ORGANIGRAMME : RÉEL 2023</t>
  </si>
  <si>
    <t>COMPTE DE RÉSULTAT DE LA  STRUCTURE du 01/01/2023 au 31/12/2023</t>
  </si>
  <si>
    <t xml:space="preserve">DONNEES FINANCIERES RÉELLES 2023 RETENUES POUR LA FONCTION PILOTAGE 
( cf onglet 8 - Table des comptes ) </t>
  </si>
  <si>
    <t>COMPTE DE RÉSULTAT ANIMATION COLLECTIVE FAMILLES du 01/01/2023 au 31/12/2023</t>
  </si>
  <si>
    <t>COMPTE DE RESULTAT 2023</t>
  </si>
  <si>
    <t>Quotepart logisitique AGC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</si>
</sst>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quot;.&quot;##&quot;.&quot;##&quot;.&quot;##&quot;.&quot;##"/>
    <numFmt numFmtId="166" formatCode="[$-40C]d\ mmmm\ yyyy;@"/>
    <numFmt numFmtId="167" formatCode="#,##0.00_ ;\-#,##0.00\ "/>
    <numFmt numFmtId="168" formatCode="dd/mm/yy;@"/>
  </numFmts>
  <fonts count="128" x14ac:knownFonts="1">
    <font>
      <sz val="11"/>
      <color theme="1"/>
      <name val="Calibri"/>
      <family val="2"/>
      <scheme val="minor"/>
    </font>
    <font>
      <sz val="11"/>
      <name val="Arial"/>
      <family val="2"/>
    </font>
    <font>
      <b/>
      <sz val="14"/>
      <name val="Arial"/>
      <family val="2"/>
    </font>
    <font>
      <sz val="11"/>
      <color indexed="8"/>
      <name val="Arial"/>
      <family val="2"/>
    </font>
    <font>
      <u/>
      <sz val="11"/>
      <color indexed="8"/>
      <name val="Arial"/>
      <family val="2"/>
    </font>
    <font>
      <b/>
      <sz val="14"/>
      <color indexed="8"/>
      <name val="Arial"/>
      <family val="2"/>
    </font>
    <font>
      <sz val="11"/>
      <color indexed="8"/>
      <name val="Arial"/>
      <family val="2"/>
    </font>
    <font>
      <b/>
      <sz val="11"/>
      <color indexed="8"/>
      <name val="Arial"/>
      <family val="2"/>
    </font>
    <font>
      <sz val="14"/>
      <color indexed="8"/>
      <name val="Arial"/>
      <family val="2"/>
    </font>
    <font>
      <sz val="12"/>
      <color indexed="8"/>
      <name val="Arial"/>
      <family val="2"/>
    </font>
    <font>
      <b/>
      <sz val="18"/>
      <color indexed="9"/>
      <name val="Arial"/>
      <family val="2"/>
    </font>
    <font>
      <sz val="12"/>
      <color indexed="8"/>
      <name val="Calibri"/>
      <family val="2"/>
    </font>
    <font>
      <b/>
      <i/>
      <sz val="14"/>
      <color indexed="8"/>
      <name val="Arial"/>
      <family val="2"/>
    </font>
    <font>
      <sz val="10"/>
      <color indexed="8"/>
      <name val="Arial"/>
      <family val="2"/>
    </font>
    <font>
      <b/>
      <sz val="12"/>
      <color indexed="8"/>
      <name val="Arial"/>
      <family val="2"/>
    </font>
    <font>
      <sz val="14"/>
      <color indexed="8"/>
      <name val="Calibri"/>
      <family val="2"/>
    </font>
    <font>
      <b/>
      <u/>
      <sz val="14"/>
      <color indexed="8"/>
      <name val="Arial"/>
      <family val="2"/>
    </font>
    <font>
      <b/>
      <u/>
      <sz val="16"/>
      <color indexed="8"/>
      <name val="Arial"/>
      <family val="2"/>
    </font>
    <font>
      <sz val="14"/>
      <color indexed="10"/>
      <name val="Arial"/>
      <family val="2"/>
    </font>
    <font>
      <b/>
      <sz val="12"/>
      <color indexed="60"/>
      <name val="Arial"/>
      <family val="2"/>
    </font>
    <font>
      <u/>
      <sz val="14"/>
      <color indexed="8"/>
      <name val="Arial"/>
      <family val="2"/>
    </font>
    <font>
      <sz val="8"/>
      <name val="Calibri"/>
      <family val="2"/>
    </font>
    <font>
      <sz val="12"/>
      <name val="Calibri"/>
      <family val="2"/>
    </font>
    <font>
      <b/>
      <sz val="18"/>
      <name val="Arial"/>
      <family val="2"/>
    </font>
    <font>
      <b/>
      <sz val="10"/>
      <name val="Arial"/>
      <family val="2"/>
    </font>
    <font>
      <sz val="10"/>
      <name val="Arial"/>
      <family val="2"/>
    </font>
    <font>
      <sz val="9"/>
      <name val="Arial"/>
      <family val="2"/>
    </font>
    <font>
      <b/>
      <i/>
      <sz val="10"/>
      <name val="Arial"/>
      <family val="2"/>
    </font>
    <font>
      <b/>
      <i/>
      <sz val="9"/>
      <name val="Arial"/>
      <family val="2"/>
    </font>
    <font>
      <b/>
      <sz val="8"/>
      <name val="Arial"/>
      <family val="2"/>
    </font>
    <font>
      <b/>
      <sz val="11"/>
      <name val="Arial"/>
      <family val="2"/>
    </font>
    <font>
      <b/>
      <sz val="7"/>
      <name val="Arial"/>
      <family val="2"/>
    </font>
    <font>
      <b/>
      <sz val="9"/>
      <name val="Arial"/>
      <family val="2"/>
    </font>
    <font>
      <sz val="9"/>
      <color indexed="81"/>
      <name val="Tahoma"/>
      <family val="2"/>
    </font>
    <font>
      <b/>
      <sz val="8"/>
      <color indexed="81"/>
      <name val="Tahoma"/>
      <family val="2"/>
    </font>
    <font>
      <sz val="8"/>
      <color indexed="81"/>
      <name val="Tahoma"/>
      <family val="2"/>
    </font>
    <font>
      <i/>
      <sz val="9"/>
      <name val="Arial"/>
      <family val="2"/>
    </font>
    <font>
      <b/>
      <sz val="12"/>
      <name val="Arial"/>
      <family val="2"/>
    </font>
    <font>
      <sz val="14"/>
      <name val="Arial"/>
      <family val="2"/>
    </font>
    <font>
      <sz val="11"/>
      <color theme="1"/>
      <name val="Calibri"/>
      <family val="2"/>
      <scheme val="minor"/>
    </font>
    <font>
      <u/>
      <sz val="11"/>
      <color theme="10"/>
      <name val="Calibri"/>
      <family val="2"/>
      <scheme val="minor"/>
    </font>
    <font>
      <b/>
      <sz val="11"/>
      <color theme="1"/>
      <name val="Calibri"/>
      <family val="2"/>
      <scheme val="minor"/>
    </font>
    <font>
      <sz val="12"/>
      <color theme="1"/>
      <name val="Arial"/>
      <family val="2"/>
    </font>
    <font>
      <sz val="10"/>
      <color rgb="FFFF0000"/>
      <name val="Arial"/>
      <family val="2"/>
    </font>
    <font>
      <sz val="11"/>
      <color rgb="FFFF0000"/>
      <name val="Arial"/>
      <family val="2"/>
    </font>
    <font>
      <b/>
      <sz val="12"/>
      <color rgb="FFFF0000"/>
      <name val="Arial"/>
      <family val="2"/>
    </font>
    <font>
      <b/>
      <sz val="10"/>
      <color rgb="FF002060"/>
      <name val="Arial"/>
      <family val="2"/>
    </font>
    <font>
      <b/>
      <sz val="11"/>
      <color rgb="FF002060"/>
      <name val="Arial"/>
      <family val="2"/>
    </font>
    <font>
      <sz val="11"/>
      <color rgb="FF002060"/>
      <name val="Arial"/>
      <family val="2"/>
    </font>
    <font>
      <sz val="10"/>
      <color rgb="FF002060"/>
      <name val="Arial"/>
      <family val="2"/>
    </font>
    <font>
      <i/>
      <sz val="11"/>
      <color rgb="FFFF0000"/>
      <name val="Arial"/>
      <family val="2"/>
    </font>
    <font>
      <sz val="11"/>
      <color theme="0"/>
      <name val="Arial"/>
      <family val="2"/>
    </font>
    <font>
      <b/>
      <sz val="11"/>
      <color theme="0"/>
      <name val="Arial"/>
      <family val="2"/>
    </font>
    <font>
      <i/>
      <sz val="11"/>
      <color theme="0"/>
      <name val="Arial"/>
      <family val="2"/>
    </font>
    <font>
      <i/>
      <sz val="9"/>
      <color theme="0"/>
      <name val="Arial"/>
      <family val="2"/>
    </font>
    <font>
      <b/>
      <i/>
      <sz val="10"/>
      <color rgb="FF002060"/>
      <name val="Arial"/>
      <family val="2"/>
    </font>
    <font>
      <b/>
      <sz val="18"/>
      <color theme="1"/>
      <name val="Verdana"/>
      <family val="2"/>
    </font>
    <font>
      <b/>
      <sz val="16"/>
      <name val="Arial"/>
      <family val="2"/>
    </font>
    <font>
      <b/>
      <i/>
      <sz val="11"/>
      <name val="Arial"/>
      <family val="2"/>
    </font>
    <font>
      <b/>
      <sz val="11"/>
      <color rgb="FF000000"/>
      <name val="Arial"/>
      <family val="2"/>
    </font>
    <font>
      <sz val="11"/>
      <color rgb="FF000000"/>
      <name val="Arial"/>
      <family val="2"/>
    </font>
    <font>
      <b/>
      <i/>
      <sz val="12"/>
      <color indexed="8"/>
      <name val="Calibri"/>
      <family val="2"/>
    </font>
    <font>
      <sz val="11"/>
      <color indexed="8"/>
      <name val="Calibri"/>
      <family val="2"/>
    </font>
    <font>
      <strike/>
      <sz val="12"/>
      <color rgb="FFFF0000"/>
      <name val="Calibri"/>
      <family val="2"/>
    </font>
    <font>
      <sz val="14"/>
      <name val="Calibri"/>
      <family val="2"/>
    </font>
    <font>
      <b/>
      <sz val="11"/>
      <color rgb="FFFF0000"/>
      <name val="Arial"/>
      <family val="2"/>
    </font>
    <font>
      <b/>
      <sz val="16"/>
      <color indexed="8"/>
      <name val="Arial"/>
      <family val="2"/>
    </font>
    <font>
      <i/>
      <sz val="12"/>
      <name val="Arial"/>
      <family val="2"/>
    </font>
    <font>
      <i/>
      <sz val="12"/>
      <color indexed="8"/>
      <name val="Arial"/>
      <family val="2"/>
    </font>
    <font>
      <sz val="12"/>
      <color rgb="FF002060"/>
      <name val="Arial"/>
      <family val="2"/>
    </font>
    <font>
      <b/>
      <i/>
      <sz val="12"/>
      <name val="Arial"/>
      <family val="2"/>
    </font>
    <font>
      <sz val="12"/>
      <name val="Arial"/>
      <family val="2"/>
    </font>
    <font>
      <b/>
      <sz val="16"/>
      <color indexed="9"/>
      <name val="Arial"/>
      <family val="2"/>
    </font>
    <font>
      <b/>
      <sz val="12"/>
      <color theme="1"/>
      <name val="Arial"/>
      <family val="2"/>
    </font>
    <font>
      <b/>
      <sz val="12"/>
      <color rgb="FF002060"/>
      <name val="Arial"/>
      <family val="2"/>
    </font>
    <font>
      <b/>
      <i/>
      <sz val="11"/>
      <color rgb="FFFF0000"/>
      <name val="Arial"/>
      <family val="2"/>
    </font>
    <font>
      <b/>
      <sz val="14"/>
      <color rgb="FF002060"/>
      <name val="Arial"/>
      <family val="2"/>
    </font>
    <font>
      <sz val="14"/>
      <color rgb="FF002060"/>
      <name val="Arial"/>
      <family val="2"/>
    </font>
    <font>
      <i/>
      <sz val="12"/>
      <color rgb="FF002060"/>
      <name val="Arial"/>
      <family val="2"/>
    </font>
    <font>
      <i/>
      <sz val="12"/>
      <color rgb="FF0070C0"/>
      <name val="Arial"/>
      <family val="2"/>
    </font>
    <font>
      <b/>
      <i/>
      <sz val="12"/>
      <color rgb="FF002060"/>
      <name val="Arial"/>
      <family val="2"/>
    </font>
    <font>
      <b/>
      <sz val="14"/>
      <color rgb="FFFF0000"/>
      <name val="Arial"/>
      <family val="2"/>
    </font>
    <font>
      <b/>
      <sz val="14"/>
      <color theme="1"/>
      <name val="Arial"/>
      <family val="2"/>
    </font>
    <font>
      <i/>
      <sz val="11"/>
      <color theme="1"/>
      <name val="Arial"/>
      <family val="2"/>
    </font>
    <font>
      <b/>
      <sz val="24"/>
      <color rgb="FFFF0000"/>
      <name val="Arial"/>
      <family val="2"/>
    </font>
    <font>
      <sz val="12"/>
      <color rgb="FF000000"/>
      <name val="Arial"/>
      <family val="2"/>
    </font>
    <font>
      <b/>
      <sz val="12"/>
      <color rgb="FF0070C0"/>
      <name val="Verdana"/>
      <family val="2"/>
    </font>
    <font>
      <sz val="12"/>
      <color theme="1"/>
      <name val="Calibri"/>
      <family val="2"/>
      <scheme val="minor"/>
    </font>
    <font>
      <sz val="12"/>
      <color theme="0"/>
      <name val="Arial"/>
      <family val="2"/>
    </font>
    <font>
      <sz val="12"/>
      <color theme="0"/>
      <name val="Calibri"/>
      <family val="2"/>
      <scheme val="minor"/>
    </font>
    <font>
      <b/>
      <i/>
      <sz val="12"/>
      <color theme="0"/>
      <name val="Arial"/>
      <family val="2"/>
    </font>
    <font>
      <b/>
      <sz val="12"/>
      <color theme="0"/>
      <name val="Arial"/>
      <family val="2"/>
    </font>
    <font>
      <b/>
      <sz val="12"/>
      <color indexed="30"/>
      <name val="Verdana"/>
      <family val="2"/>
    </font>
    <font>
      <sz val="12"/>
      <color indexed="56"/>
      <name val="Arial"/>
      <family val="2"/>
    </font>
    <font>
      <b/>
      <sz val="14"/>
      <color rgb="FF0070C0"/>
      <name val="Arial"/>
      <family val="2"/>
    </font>
    <font>
      <b/>
      <sz val="11"/>
      <color indexed="8"/>
      <name val="Calibri"/>
      <family val="2"/>
    </font>
    <font>
      <i/>
      <sz val="11"/>
      <color indexed="8"/>
      <name val="Arial"/>
      <family val="2"/>
    </font>
    <font>
      <i/>
      <sz val="10"/>
      <color indexed="8"/>
      <name val="Arial"/>
      <family val="2"/>
    </font>
    <font>
      <i/>
      <sz val="11"/>
      <name val="Arial"/>
      <family val="2"/>
    </font>
    <font>
      <b/>
      <sz val="11"/>
      <color theme="1"/>
      <name val="Arial"/>
      <family val="2"/>
    </font>
    <font>
      <i/>
      <sz val="10"/>
      <name val="Arial"/>
      <family val="2"/>
    </font>
    <font>
      <sz val="8"/>
      <name val="Arial"/>
      <family val="2"/>
    </font>
    <font>
      <sz val="9"/>
      <color indexed="81"/>
      <name val="Arial"/>
      <family val="2"/>
    </font>
    <font>
      <b/>
      <sz val="11"/>
      <color rgb="FF0000FF"/>
      <name val="Arial"/>
      <family val="2"/>
    </font>
    <font>
      <b/>
      <sz val="12"/>
      <color rgb="FF0000FF"/>
      <name val="Arial"/>
      <family val="2"/>
    </font>
    <font>
      <b/>
      <sz val="12"/>
      <color rgb="FF0000FF"/>
      <name val="Calibri"/>
      <family val="2"/>
    </font>
    <font>
      <b/>
      <sz val="11"/>
      <color rgb="FF0000FF"/>
      <name val="Calibri"/>
      <family val="2"/>
    </font>
    <font>
      <b/>
      <sz val="16"/>
      <color rgb="FF0000FF"/>
      <name val="Arial"/>
      <family val="2"/>
    </font>
    <font>
      <sz val="12"/>
      <color rgb="FF0000FF"/>
      <name val="Arial"/>
      <family val="2"/>
    </font>
    <font>
      <sz val="13"/>
      <color indexed="81"/>
      <name val="Tahoma"/>
      <family val="2"/>
    </font>
    <font>
      <sz val="10"/>
      <color indexed="81"/>
      <name val="Arial"/>
      <family val="2"/>
    </font>
    <font>
      <b/>
      <sz val="10"/>
      <color rgb="FFFF0000"/>
      <name val="Arial"/>
      <family val="2"/>
    </font>
    <font>
      <sz val="11"/>
      <color rgb="FF0000FF"/>
      <name val="Arial"/>
      <family val="2"/>
    </font>
    <font>
      <u/>
      <sz val="11"/>
      <name val="Arial"/>
      <family val="2"/>
    </font>
    <font>
      <b/>
      <sz val="8"/>
      <color indexed="8"/>
      <name val="Arial"/>
      <family val="2"/>
    </font>
    <font>
      <i/>
      <sz val="9"/>
      <color theme="1"/>
      <name val="Calibri"/>
      <family val="2"/>
      <scheme val="minor"/>
    </font>
    <font>
      <sz val="10"/>
      <color indexed="81"/>
      <name val="Tahoma"/>
      <family val="2"/>
    </font>
    <font>
      <i/>
      <sz val="11"/>
      <color theme="1"/>
      <name val="Calibri"/>
      <family val="2"/>
      <scheme val="minor"/>
    </font>
    <font>
      <b/>
      <i/>
      <sz val="11"/>
      <color indexed="8"/>
      <name val="Arial"/>
      <family val="2"/>
    </font>
    <font>
      <sz val="12"/>
      <color rgb="FFFF0000"/>
      <name val="Arial"/>
      <family val="2"/>
    </font>
    <font>
      <sz val="14"/>
      <color rgb="FFFF0000"/>
      <name val="Calibri"/>
      <family val="2"/>
    </font>
    <font>
      <sz val="9"/>
      <color indexed="8"/>
      <name val="Arial"/>
      <family val="2"/>
    </font>
    <font>
      <b/>
      <sz val="11"/>
      <color theme="3" tint="-0.249977111117893"/>
      <name val="Arial"/>
      <family val="2"/>
    </font>
    <font>
      <i/>
      <sz val="14"/>
      <color indexed="8"/>
      <name val="Arial"/>
      <family val="2"/>
    </font>
    <font>
      <i/>
      <sz val="14"/>
      <name val="Arial"/>
      <family val="2"/>
    </font>
    <font>
      <b/>
      <vertAlign val="superscript"/>
      <sz val="8"/>
      <name val="Arial"/>
      <family val="2"/>
    </font>
    <font>
      <b/>
      <sz val="11"/>
      <name val="Wingdings"/>
      <charset val="2"/>
    </font>
    <font>
      <b/>
      <sz val="16"/>
      <color rgb="FFFF0000"/>
      <name val="Arial"/>
      <family val="2"/>
    </font>
  </fonts>
  <fills count="24">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30"/>
        <bgColor indexed="64"/>
      </patternFill>
    </fill>
    <fill>
      <patternFill patternType="solid">
        <fgColor theme="0"/>
        <bgColor indexed="64"/>
      </patternFill>
    </fill>
    <fill>
      <patternFill patternType="lightUp">
        <bgColor theme="0"/>
      </patternFill>
    </fill>
    <fill>
      <patternFill patternType="lightUp">
        <bgColor theme="0" tint="-0.14999847407452621"/>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70C0"/>
        <bgColor indexed="64"/>
      </patternFill>
    </fill>
    <fill>
      <patternFill patternType="solid">
        <fgColor rgb="FFDDECFF"/>
        <bgColor indexed="64"/>
      </patternFill>
    </fill>
    <fill>
      <patternFill patternType="solid">
        <fgColor rgb="FFDAE8FE"/>
        <bgColor indexed="64"/>
      </patternFill>
    </fill>
    <fill>
      <patternFill patternType="solid">
        <fgColor rgb="FFEFF5FF"/>
        <bgColor indexed="64"/>
      </patternFill>
    </fill>
    <fill>
      <patternFill patternType="solid">
        <fgColor rgb="FFDCE6F1"/>
        <bgColor indexed="64"/>
      </patternFill>
    </fill>
    <fill>
      <patternFill patternType="solid">
        <fgColor rgb="FFFFFF99"/>
        <bgColor indexed="64"/>
      </patternFill>
    </fill>
    <fill>
      <patternFill patternType="solid">
        <fgColor theme="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CFFBC9"/>
        <bgColor indexed="64"/>
      </patternFill>
    </fill>
    <fill>
      <patternFill patternType="solid">
        <fgColor theme="6" tint="0.59999389629810485"/>
        <bgColor indexed="64"/>
      </patternFill>
    </fill>
  </fills>
  <borders count="9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double">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double">
        <color indexed="64"/>
      </top>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mediumDashed">
        <color indexed="64"/>
      </right>
      <top style="mediumDashed">
        <color indexed="64"/>
      </top>
      <bottom/>
      <diagonal/>
    </border>
    <border>
      <left style="thin">
        <color indexed="64"/>
      </left>
      <right style="mediumDashed">
        <color indexed="64"/>
      </right>
      <top/>
      <bottom/>
      <diagonal/>
    </border>
    <border>
      <left style="thin">
        <color indexed="64"/>
      </left>
      <right style="mediumDashed">
        <color indexed="64"/>
      </right>
      <top/>
      <bottom style="mediumDashed">
        <color indexed="64"/>
      </bottom>
      <diagonal/>
    </border>
  </borders>
  <cellStyleXfs count="4">
    <xf numFmtId="0" fontId="0" fillId="0" borderId="0"/>
    <xf numFmtId="0" fontId="40" fillId="0" borderId="0" applyNumberFormat="0" applyFill="0" applyBorder="0" applyAlignment="0" applyProtection="0"/>
    <xf numFmtId="164" fontId="39" fillId="0" borderId="0" applyFont="0" applyFill="0" applyBorder="0" applyAlignment="0" applyProtection="0"/>
    <xf numFmtId="0" fontId="25" fillId="0" borderId="0"/>
  </cellStyleXfs>
  <cellXfs count="869">
    <xf numFmtId="0" fontId="0" fillId="0" borderId="0" xfId="0"/>
    <xf numFmtId="0" fontId="6" fillId="0" borderId="0" xfId="0" applyFont="1"/>
    <xf numFmtId="0" fontId="11" fillId="0" borderId="0" xfId="0" applyFont="1"/>
    <xf numFmtId="0" fontId="1" fillId="0" borderId="0" xfId="0" applyFont="1" applyProtection="1"/>
    <xf numFmtId="0" fontId="6" fillId="0" borderId="0" xfId="0" applyFont="1" applyProtection="1"/>
    <xf numFmtId="0" fontId="6" fillId="0" borderId="0" xfId="0" applyFont="1" applyBorder="1" applyProtection="1"/>
    <xf numFmtId="0" fontId="5" fillId="0" borderId="0" xfId="0" applyFont="1" applyProtection="1"/>
    <xf numFmtId="0" fontId="6" fillId="2" borderId="0" xfId="0" applyFont="1" applyFill="1" applyProtection="1"/>
    <xf numFmtId="0" fontId="17" fillId="0" borderId="0" xfId="0" applyFont="1" applyProtection="1"/>
    <xf numFmtId="0" fontId="7" fillId="0" borderId="0" xfId="0" applyFont="1" applyProtection="1"/>
    <xf numFmtId="0" fontId="5" fillId="2" borderId="0" xfId="0" applyFont="1" applyFill="1" applyBorder="1" applyAlignment="1" applyProtection="1">
      <alignment vertical="center"/>
    </xf>
    <xf numFmtId="0" fontId="6" fillId="0" borderId="0" xfId="0" applyFont="1" applyAlignment="1" applyProtection="1">
      <alignment vertical="center"/>
    </xf>
    <xf numFmtId="0" fontId="8" fillId="0" borderId="0" xfId="0" applyFont="1" applyAlignment="1" applyProtection="1">
      <alignment vertical="center"/>
    </xf>
    <xf numFmtId="0" fontId="6" fillId="2" borderId="0" xfId="0" applyNumberFormat="1" applyFont="1" applyFill="1" applyBorder="1" applyAlignment="1" applyProtection="1">
      <alignment vertical="center" wrapText="1"/>
    </xf>
    <xf numFmtId="0" fontId="7" fillId="0" borderId="7" xfId="0" applyFont="1" applyBorder="1" applyProtection="1"/>
    <xf numFmtId="0" fontId="6" fillId="0" borderId="8" xfId="0" applyFont="1" applyBorder="1" applyProtection="1"/>
    <xf numFmtId="0" fontId="6" fillId="0" borderId="9" xfId="0" applyFont="1" applyBorder="1" applyProtection="1"/>
    <xf numFmtId="0" fontId="16" fillId="0" borderId="10" xfId="0" applyFont="1" applyBorder="1" applyAlignment="1" applyProtection="1">
      <alignment horizontal="right"/>
    </xf>
    <xf numFmtId="0" fontId="6" fillId="0" borderId="10" xfId="0" applyFont="1" applyBorder="1" applyProtection="1"/>
    <xf numFmtId="0" fontId="6" fillId="0" borderId="10" xfId="0" applyFont="1" applyBorder="1" applyAlignment="1" applyProtection="1">
      <alignment horizontal="right"/>
    </xf>
    <xf numFmtId="0" fontId="6" fillId="0" borderId="1" xfId="0" applyFont="1" applyBorder="1" applyProtection="1"/>
    <xf numFmtId="0" fontId="6" fillId="0" borderId="2" xfId="0" applyFont="1" applyBorder="1" applyProtection="1"/>
    <xf numFmtId="0" fontId="9" fillId="0" borderId="2" xfId="0" applyFont="1" applyBorder="1" applyAlignment="1" applyProtection="1">
      <alignment horizontal="right"/>
    </xf>
    <xf numFmtId="0" fontId="6" fillId="2" borderId="2" xfId="0" applyFont="1" applyFill="1" applyBorder="1" applyAlignment="1" applyProtection="1">
      <alignment horizontal="center"/>
    </xf>
    <xf numFmtId="0" fontId="6" fillId="2" borderId="3" xfId="0" applyFont="1" applyFill="1" applyBorder="1" applyAlignment="1" applyProtection="1">
      <alignment horizontal="center"/>
    </xf>
    <xf numFmtId="0" fontId="6" fillId="0" borderId="7" xfId="0" applyFont="1" applyBorder="1" applyProtection="1"/>
    <xf numFmtId="0" fontId="6" fillId="0" borderId="11" xfId="0" applyFont="1" applyBorder="1" applyProtection="1"/>
    <xf numFmtId="0" fontId="6" fillId="0" borderId="3" xfId="0" applyFont="1" applyBorder="1" applyProtection="1"/>
    <xf numFmtId="0" fontId="8" fillId="0" borderId="0" xfId="0" applyFont="1" applyBorder="1" applyAlignment="1" applyProtection="1">
      <alignment horizontal="center"/>
    </xf>
    <xf numFmtId="0" fontId="8" fillId="0" borderId="10" xfId="0" applyFont="1" applyBorder="1" applyProtection="1"/>
    <xf numFmtId="0" fontId="8" fillId="0" borderId="0" xfId="0" applyFont="1" applyBorder="1" applyProtection="1"/>
    <xf numFmtId="0" fontId="6" fillId="5" borderId="0" xfId="0" applyNumberFormat="1" applyFont="1" applyFill="1" applyBorder="1" applyAlignment="1" applyProtection="1">
      <alignment vertical="center"/>
    </xf>
    <xf numFmtId="0" fontId="6" fillId="5" borderId="0" xfId="0" applyNumberFormat="1" applyFont="1" applyFill="1" applyBorder="1" applyProtection="1"/>
    <xf numFmtId="0" fontId="6" fillId="0" borderId="0" xfId="0" applyNumberFormat="1" applyFont="1" applyProtection="1"/>
    <xf numFmtId="0" fontId="43" fillId="0" borderId="0" xfId="0" applyFont="1" applyProtection="1"/>
    <xf numFmtId="0" fontId="44" fillId="0" borderId="0" xfId="0" applyFont="1" applyProtection="1"/>
    <xf numFmtId="0" fontId="3" fillId="5" borderId="0" xfId="0" applyFont="1" applyFill="1" applyProtection="1"/>
    <xf numFmtId="0" fontId="6" fillId="5" borderId="0" xfId="0" applyFont="1" applyFill="1" applyProtection="1"/>
    <xf numFmtId="0" fontId="3" fillId="0" borderId="0" xfId="0" applyFont="1" applyProtection="1"/>
    <xf numFmtId="0" fontId="3" fillId="0" borderId="0" xfId="0" applyFont="1" applyFill="1" applyBorder="1" applyProtection="1"/>
    <xf numFmtId="0" fontId="10" fillId="0" borderId="0" xfId="0" applyFont="1" applyFill="1" applyBorder="1" applyProtection="1"/>
    <xf numFmtId="0" fontId="14" fillId="0" borderId="0" xfId="0" applyFont="1" applyFill="1" applyBorder="1" applyAlignment="1" applyProtection="1">
      <alignment horizontal="center" vertical="center"/>
    </xf>
    <xf numFmtId="0" fontId="3" fillId="5" borderId="0" xfId="0" applyFont="1" applyFill="1" applyBorder="1" applyProtection="1"/>
    <xf numFmtId="0" fontId="30" fillId="5" borderId="0" xfId="3" applyFont="1" applyFill="1" applyBorder="1" applyAlignment="1" applyProtection="1">
      <alignment horizontal="left" vertical="center"/>
    </xf>
    <xf numFmtId="0" fontId="7" fillId="5" borderId="0" xfId="0" applyFont="1" applyFill="1" applyBorder="1" applyAlignment="1" applyProtection="1">
      <alignment horizontal="left" vertical="top" wrapText="1"/>
    </xf>
    <xf numFmtId="4" fontId="27" fillId="5" borderId="0" xfId="3" applyNumberFormat="1" applyFont="1" applyFill="1" applyBorder="1" applyAlignment="1" applyProtection="1">
      <alignment horizontal="center" vertical="center"/>
    </xf>
    <xf numFmtId="4" fontId="30" fillId="5" borderId="0" xfId="3" applyNumberFormat="1" applyFont="1" applyFill="1" applyBorder="1" applyAlignment="1" applyProtection="1">
      <alignment horizontal="center" vertical="center"/>
    </xf>
    <xf numFmtId="4" fontId="28" fillId="5" borderId="0" xfId="0" applyNumberFormat="1" applyFont="1" applyFill="1" applyBorder="1" applyAlignment="1" applyProtection="1">
      <alignment horizontal="center"/>
    </xf>
    <xf numFmtId="0" fontId="0" fillId="5" borderId="0" xfId="0" applyFill="1" applyBorder="1" applyProtection="1"/>
    <xf numFmtId="0" fontId="7" fillId="5" borderId="0" xfId="0" applyFont="1" applyFill="1" applyBorder="1" applyAlignment="1" applyProtection="1">
      <alignment horizontal="center" vertical="center"/>
    </xf>
    <xf numFmtId="0" fontId="1" fillId="5" borderId="0" xfId="0" applyFont="1" applyFill="1" applyBorder="1" applyProtection="1"/>
    <xf numFmtId="0" fontId="0" fillId="5" borderId="0" xfId="0" applyFill="1"/>
    <xf numFmtId="0" fontId="0" fillId="5" borderId="0" xfId="0" applyFill="1" applyProtection="1"/>
    <xf numFmtId="0" fontId="5" fillId="5" borderId="0" xfId="0" applyFont="1" applyFill="1" applyBorder="1" applyAlignment="1" applyProtection="1">
      <alignment horizontal="center" vertical="center"/>
    </xf>
    <xf numFmtId="0" fontId="30" fillId="5" borderId="19" xfId="3" applyFont="1" applyFill="1" applyBorder="1" applyAlignment="1" applyProtection="1">
      <alignment horizontal="left" vertical="center"/>
    </xf>
    <xf numFmtId="0" fontId="30" fillId="5" borderId="20" xfId="3" applyFont="1" applyFill="1" applyBorder="1" applyAlignment="1" applyProtection="1">
      <alignment horizontal="left" vertical="center"/>
    </xf>
    <xf numFmtId="0" fontId="24" fillId="5" borderId="0" xfId="3"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4" fontId="49" fillId="0" borderId="0" xfId="3" applyNumberFormat="1" applyFont="1" applyFill="1" applyBorder="1" applyAlignment="1" applyProtection="1">
      <alignment horizontal="center" vertical="center"/>
    </xf>
    <xf numFmtId="0" fontId="3" fillId="0" borderId="0" xfId="0" applyFont="1" applyFill="1" applyProtection="1"/>
    <xf numFmtId="0" fontId="8" fillId="5" borderId="18" xfId="0" applyNumberFormat="1" applyFont="1" applyFill="1" applyBorder="1" applyAlignment="1" applyProtection="1">
      <alignment horizontal="left" vertical="center"/>
    </xf>
    <xf numFmtId="0" fontId="10" fillId="0" borderId="0" xfId="0" applyFont="1" applyFill="1" applyBorder="1" applyAlignment="1" applyProtection="1">
      <alignment horizontal="center" vertical="top"/>
    </xf>
    <xf numFmtId="0" fontId="50" fillId="0" borderId="0" xfId="0" applyFont="1" applyProtection="1"/>
    <xf numFmtId="0" fontId="50" fillId="0" borderId="0" xfId="0" applyFont="1" applyFill="1" applyProtection="1"/>
    <xf numFmtId="0" fontId="8" fillId="5" borderId="27" xfId="0" applyNumberFormat="1" applyFont="1" applyFill="1" applyBorder="1" applyAlignment="1" applyProtection="1">
      <alignment horizontal="left" vertical="center"/>
    </xf>
    <xf numFmtId="0" fontId="8" fillId="5" borderId="10" xfId="0" applyNumberFormat="1" applyFont="1" applyFill="1" applyBorder="1" applyAlignment="1" applyProtection="1">
      <alignment horizontal="left" vertical="center"/>
    </xf>
    <xf numFmtId="0" fontId="8" fillId="5" borderId="18" xfId="0" applyNumberFormat="1" applyFont="1" applyFill="1" applyBorder="1" applyAlignment="1" applyProtection="1">
      <alignment horizontal="left" vertical="center" wrapText="1"/>
    </xf>
    <xf numFmtId="0" fontId="8" fillId="5" borderId="13" xfId="0" applyNumberFormat="1" applyFont="1" applyFill="1" applyBorder="1" applyAlignment="1" applyProtection="1">
      <alignment horizontal="left" vertical="center"/>
    </xf>
    <xf numFmtId="2" fontId="7" fillId="5" borderId="0" xfId="0" applyNumberFormat="1" applyFont="1" applyFill="1" applyBorder="1" applyAlignment="1" applyProtection="1">
      <alignment horizontal="center" vertical="center"/>
    </xf>
    <xf numFmtId="0" fontId="51" fillId="0" borderId="0" xfId="0" applyFont="1" applyFill="1" applyBorder="1" applyProtection="1"/>
    <xf numFmtId="0" fontId="1" fillId="2" borderId="0" xfId="0" applyFont="1" applyFill="1" applyProtection="1"/>
    <xf numFmtId="0" fontId="6" fillId="0" borderId="0" xfId="0" applyFont="1" applyFill="1" applyProtection="1"/>
    <xf numFmtId="0" fontId="6" fillId="0" borderId="0" xfId="0" applyFont="1" applyFill="1" applyBorder="1" applyProtection="1"/>
    <xf numFmtId="0" fontId="1" fillId="0" borderId="0" xfId="0" applyFont="1" applyFill="1" applyProtection="1"/>
    <xf numFmtId="0" fontId="7" fillId="0" borderId="0" xfId="0" applyFont="1" applyFill="1" applyProtection="1"/>
    <xf numFmtId="0" fontId="7" fillId="0" borderId="0" xfId="0" applyFont="1" applyFill="1" applyAlignment="1" applyProtection="1">
      <alignment horizontal="left"/>
    </xf>
    <xf numFmtId="0" fontId="30" fillId="0" borderId="0" xfId="0" applyFont="1" applyFill="1" applyProtection="1"/>
    <xf numFmtId="0" fontId="30" fillId="0" borderId="0" xfId="0" applyFont="1" applyFill="1" applyAlignment="1" applyProtection="1">
      <alignment horizontal="left"/>
    </xf>
    <xf numFmtId="0" fontId="8" fillId="5" borderId="0" xfId="0" applyNumberFormat="1" applyFont="1" applyFill="1" applyBorder="1" applyAlignment="1" applyProtection="1">
      <alignment horizontal="left" vertical="center"/>
    </xf>
    <xf numFmtId="0" fontId="8" fillId="5" borderId="39" xfId="0" applyNumberFormat="1" applyFont="1" applyFill="1" applyBorder="1" applyAlignment="1" applyProtection="1">
      <alignment horizontal="left" vertical="center"/>
    </xf>
    <xf numFmtId="0" fontId="8" fillId="5" borderId="40" xfId="0" applyNumberFormat="1" applyFont="1" applyFill="1" applyBorder="1" applyAlignment="1" applyProtection="1">
      <alignment horizontal="left" vertical="center"/>
    </xf>
    <xf numFmtId="0" fontId="8" fillId="5" borderId="39" xfId="0" applyNumberFormat="1" applyFont="1" applyFill="1" applyBorder="1" applyAlignment="1" applyProtection="1">
      <alignment horizontal="left" vertical="center" wrapText="1"/>
    </xf>
    <xf numFmtId="0" fontId="3" fillId="0" borderId="0" xfId="0" applyFont="1" applyBorder="1" applyProtection="1"/>
    <xf numFmtId="0" fontId="36" fillId="0" borderId="0" xfId="3" applyFont="1" applyBorder="1" applyAlignment="1" applyProtection="1">
      <alignment horizontal="right" vertical="center"/>
    </xf>
    <xf numFmtId="4" fontId="53" fillId="0" borderId="0" xfId="3" applyNumberFormat="1" applyFont="1" applyFill="1" applyBorder="1" applyAlignment="1" applyProtection="1">
      <alignment horizontal="left" vertical="center"/>
    </xf>
    <xf numFmtId="4" fontId="53" fillId="0" borderId="0" xfId="3" applyNumberFormat="1"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52" fillId="0" borderId="0" xfId="0" applyFont="1" applyFill="1" applyBorder="1" applyAlignment="1" applyProtection="1">
      <alignment horizontal="center" vertical="center"/>
    </xf>
    <xf numFmtId="0" fontId="7" fillId="8" borderId="0" xfId="0" applyFont="1" applyFill="1" applyBorder="1" applyAlignment="1" applyProtection="1">
      <alignment horizontal="center" vertical="center"/>
    </xf>
    <xf numFmtId="0" fontId="7" fillId="8" borderId="0" xfId="0" applyFont="1" applyFill="1" applyBorder="1" applyAlignment="1" applyProtection="1">
      <alignment horizontal="center" vertical="center" wrapText="1"/>
    </xf>
    <xf numFmtId="4" fontId="48" fillId="5" borderId="0" xfId="3" applyNumberFormat="1" applyFont="1" applyFill="1" applyBorder="1" applyAlignment="1" applyProtection="1">
      <alignment horizontal="center" vertical="center"/>
    </xf>
    <xf numFmtId="0" fontId="7" fillId="5" borderId="0" xfId="0" applyFont="1" applyFill="1" applyBorder="1" applyAlignment="1" applyProtection="1">
      <alignment horizontal="center" vertical="center" wrapText="1"/>
    </xf>
    <xf numFmtId="2" fontId="7" fillId="5" borderId="0" xfId="0" applyNumberFormat="1" applyFont="1" applyFill="1" applyBorder="1" applyAlignment="1" applyProtection="1">
      <alignment horizontal="center" vertical="center" wrapText="1"/>
    </xf>
    <xf numFmtId="0" fontId="24" fillId="0" borderId="52" xfId="3" applyFont="1" applyBorder="1" applyAlignment="1" applyProtection="1">
      <alignment horizontal="center" vertical="center"/>
    </xf>
    <xf numFmtId="0" fontId="2" fillId="5" borderId="0" xfId="3" applyFont="1" applyFill="1" applyBorder="1" applyAlignment="1" applyProtection="1">
      <alignment horizontal="right" vertical="center" wrapText="1"/>
    </xf>
    <xf numFmtId="0" fontId="41" fillId="5" borderId="0" xfId="0" applyFont="1" applyFill="1" applyBorder="1" applyProtection="1"/>
    <xf numFmtId="0" fontId="41" fillId="5" borderId="0" xfId="0" applyFont="1" applyFill="1" applyProtection="1"/>
    <xf numFmtId="0" fontId="41" fillId="5" borderId="0" xfId="0" applyFont="1" applyFill="1"/>
    <xf numFmtId="0" fontId="9" fillId="0" borderId="0" xfId="0" applyFont="1" applyFill="1" applyBorder="1" applyProtection="1"/>
    <xf numFmtId="0" fontId="9" fillId="0" borderId="0" xfId="0" applyFont="1" applyFill="1" applyBorder="1" applyAlignment="1" applyProtection="1">
      <alignment horizontal="center"/>
    </xf>
    <xf numFmtId="0" fontId="6" fillId="0" borderId="0" xfId="0" applyFont="1" applyFill="1" applyBorder="1" applyProtection="1">
      <protection locked="0"/>
    </xf>
    <xf numFmtId="0" fontId="9" fillId="0" borderId="0" xfId="0" applyFont="1"/>
    <xf numFmtId="0" fontId="61" fillId="0" borderId="0" xfId="0" applyFont="1"/>
    <xf numFmtId="0" fontId="3" fillId="0" borderId="0" xfId="0" applyFont="1" applyAlignment="1" applyProtection="1">
      <alignment vertical="center"/>
    </xf>
    <xf numFmtId="0" fontId="3" fillId="5" borderId="0" xfId="0" applyFont="1" applyFill="1" applyAlignment="1" applyProtection="1">
      <alignment vertical="center"/>
    </xf>
    <xf numFmtId="0" fontId="3"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4" fillId="0" borderId="0" xfId="3" applyFont="1" applyFill="1" applyBorder="1" applyAlignment="1" applyProtection="1">
      <alignment horizontal="center" vertical="center"/>
    </xf>
    <xf numFmtId="0" fontId="51" fillId="0" borderId="0" xfId="0" applyFont="1" applyFill="1" applyProtection="1"/>
    <xf numFmtId="4" fontId="49" fillId="7" borderId="5" xfId="3" applyNumberFormat="1" applyFont="1" applyFill="1" applyBorder="1" applyAlignment="1" applyProtection="1">
      <alignment horizontal="center" vertical="center"/>
    </xf>
    <xf numFmtId="0" fontId="26" fillId="0" borderId="5" xfId="0" applyFont="1" applyBorder="1" applyAlignment="1" applyProtection="1">
      <alignment horizontal="center" vertical="center"/>
      <protection locked="0"/>
    </xf>
    <xf numFmtId="4" fontId="26" fillId="0" borderId="5" xfId="0" applyNumberFormat="1" applyFont="1" applyBorder="1" applyAlignment="1" applyProtection="1">
      <alignment horizontal="center" vertical="center"/>
      <protection locked="0"/>
    </xf>
    <xf numFmtId="4" fontId="25" fillId="0" borderId="5" xfId="0" applyNumberFormat="1" applyFont="1" applyBorder="1" applyAlignment="1" applyProtection="1">
      <alignment horizontal="center" vertical="center"/>
      <protection locked="0"/>
    </xf>
    <xf numFmtId="4" fontId="32" fillId="9" borderId="18" xfId="0" applyNumberFormat="1" applyFont="1" applyFill="1" applyBorder="1" applyAlignment="1" applyProtection="1">
      <alignment horizontal="center" vertical="center"/>
    </xf>
    <xf numFmtId="0" fontId="26" fillId="0" borderId="5" xfId="0" applyFont="1" applyBorder="1" applyAlignment="1" applyProtection="1">
      <alignment vertical="center"/>
      <protection locked="0"/>
    </xf>
    <xf numFmtId="0" fontId="13" fillId="0" borderId="0" xfId="0" applyNumberFormat="1" applyFont="1" applyFill="1" applyBorder="1" applyAlignment="1" applyProtection="1">
      <alignment vertical="center" wrapText="1"/>
    </xf>
    <xf numFmtId="0" fontId="0" fillId="0" borderId="0" xfId="0" applyProtection="1"/>
    <xf numFmtId="0" fontId="24" fillId="9" borderId="5" xfId="0" applyFont="1" applyFill="1" applyBorder="1" applyAlignment="1" applyProtection="1">
      <alignment horizontal="left"/>
    </xf>
    <xf numFmtId="4" fontId="24" fillId="9" borderId="5" xfId="0" applyNumberFormat="1" applyFont="1" applyFill="1" applyBorder="1" applyAlignment="1" applyProtection="1">
      <alignment horizontal="center" vertical="center"/>
    </xf>
    <xf numFmtId="0" fontId="41" fillId="5" borderId="0" xfId="0" applyFont="1" applyFill="1" applyBorder="1" applyAlignment="1" applyProtection="1">
      <alignment horizontal="center" vertical="center" textRotation="255"/>
    </xf>
    <xf numFmtId="0" fontId="26" fillId="5" borderId="0" xfId="0" applyFont="1" applyFill="1" applyBorder="1" applyProtection="1"/>
    <xf numFmtId="0" fontId="27" fillId="5" borderId="0" xfId="0" applyFont="1" applyFill="1" applyBorder="1" applyAlignment="1" applyProtection="1">
      <alignment vertical="center"/>
    </xf>
    <xf numFmtId="0" fontId="32" fillId="0" borderId="0" xfId="0" applyFont="1" applyFill="1" applyBorder="1" applyAlignment="1" applyProtection="1">
      <alignment horizontal="center"/>
    </xf>
    <xf numFmtId="0" fontId="0" fillId="0" borderId="0" xfId="0" applyBorder="1" applyProtection="1"/>
    <xf numFmtId="0" fontId="29" fillId="0" borderId="0" xfId="0" applyFont="1" applyBorder="1" applyAlignment="1" applyProtection="1">
      <alignment horizontal="center" vertical="center" wrapText="1"/>
    </xf>
    <xf numFmtId="4" fontId="25" fillId="0" borderId="0" xfId="0" applyNumberFormat="1" applyFont="1" applyFill="1" applyBorder="1" applyAlignment="1" applyProtection="1">
      <alignment horizontal="center"/>
    </xf>
    <xf numFmtId="0" fontId="25" fillId="0" borderId="0" xfId="0" applyFont="1" applyProtection="1"/>
    <xf numFmtId="0" fontId="27" fillId="0" borderId="0" xfId="0" applyFont="1" applyFill="1" applyBorder="1" applyAlignment="1" applyProtection="1">
      <alignment horizontal="right" vertical="center"/>
    </xf>
    <xf numFmtId="4" fontId="24" fillId="0" borderId="0" xfId="0" applyNumberFormat="1" applyFont="1" applyFill="1" applyBorder="1" applyAlignment="1" applyProtection="1">
      <alignment horizontal="center"/>
    </xf>
    <xf numFmtId="0" fontId="24" fillId="0" borderId="0" xfId="0" applyFont="1" applyFill="1" applyBorder="1" applyAlignment="1" applyProtection="1">
      <alignment horizontal="right" vertical="center"/>
    </xf>
    <xf numFmtId="0" fontId="27" fillId="0" borderId="0" xfId="0" applyFont="1" applyBorder="1" applyAlignment="1" applyProtection="1">
      <alignment horizontal="left" vertical="center"/>
    </xf>
    <xf numFmtId="0" fontId="27" fillId="0" borderId="0" xfId="0" applyFont="1" applyBorder="1" applyAlignment="1" applyProtection="1">
      <alignment horizontal="center" vertical="center"/>
    </xf>
    <xf numFmtId="0" fontId="27" fillId="0" borderId="0" xfId="0" applyFont="1" applyBorder="1" applyAlignment="1" applyProtection="1">
      <alignment vertical="center"/>
    </xf>
    <xf numFmtId="4" fontId="67" fillId="0" borderId="23" xfId="3" applyNumberFormat="1" applyFont="1" applyFill="1" applyBorder="1" applyAlignment="1" applyProtection="1">
      <alignment horizontal="right" vertical="center"/>
    </xf>
    <xf numFmtId="4" fontId="67" fillId="0" borderId="23" xfId="3" applyNumberFormat="1" applyFont="1" applyFill="1" applyBorder="1" applyAlignment="1" applyProtection="1">
      <alignment horizontal="left" vertical="center"/>
    </xf>
    <xf numFmtId="0" fontId="67" fillId="5" borderId="23" xfId="0" applyNumberFormat="1" applyFont="1" applyFill="1" applyBorder="1" applyAlignment="1" applyProtection="1">
      <alignment horizontal="left" vertical="center"/>
    </xf>
    <xf numFmtId="0" fontId="67" fillId="5" borderId="23" xfId="3" applyFont="1" applyFill="1" applyBorder="1" applyAlignment="1" applyProtection="1">
      <alignment horizontal="right" vertical="center" wrapText="1"/>
    </xf>
    <xf numFmtId="0" fontId="67" fillId="5" borderId="23" xfId="0" applyNumberFormat="1" applyFont="1" applyFill="1" applyBorder="1" applyAlignment="1" applyProtection="1">
      <alignment horizontal="left" vertical="center" wrapText="1"/>
    </xf>
    <xf numFmtId="0" fontId="67" fillId="0" borderId="23" xfId="3" applyFont="1" applyBorder="1" applyAlignment="1" applyProtection="1">
      <alignment horizontal="right" vertical="center" wrapText="1"/>
    </xf>
    <xf numFmtId="0" fontId="67" fillId="0" borderId="23" xfId="3" applyFont="1" applyBorder="1" applyAlignment="1" applyProtection="1">
      <alignment vertical="center" wrapText="1"/>
    </xf>
    <xf numFmtId="0" fontId="67" fillId="0" borderId="23" xfId="0" applyFont="1" applyFill="1" applyBorder="1" applyAlignment="1" applyProtection="1">
      <alignment vertical="center" wrapText="1"/>
    </xf>
    <xf numFmtId="0" fontId="67" fillId="0" borderId="23" xfId="3" applyFont="1" applyFill="1" applyBorder="1" applyAlignment="1" applyProtection="1">
      <alignment vertical="center" wrapText="1"/>
    </xf>
    <xf numFmtId="4" fontId="48" fillId="6" borderId="34" xfId="3" applyNumberFormat="1" applyFont="1" applyFill="1" applyBorder="1" applyAlignment="1" applyProtection="1">
      <alignment horizontal="left" vertical="center"/>
    </xf>
    <xf numFmtId="4" fontId="48" fillId="6" borderId="23" xfId="3" applyNumberFormat="1" applyFont="1" applyFill="1" applyBorder="1" applyAlignment="1" applyProtection="1">
      <alignment horizontal="left" vertical="center"/>
    </xf>
    <xf numFmtId="4" fontId="48" fillId="6" borderId="27" xfId="3" applyNumberFormat="1" applyFont="1" applyFill="1" applyBorder="1" applyAlignment="1" applyProtection="1">
      <alignment horizontal="left" vertical="center"/>
    </xf>
    <xf numFmtId="0" fontId="68" fillId="0" borderId="23" xfId="0" applyFont="1" applyFill="1" applyBorder="1" applyAlignment="1" applyProtection="1">
      <alignment horizontal="left" vertical="center"/>
    </xf>
    <xf numFmtId="0" fontId="67" fillId="0" borderId="23" xfId="3" applyFont="1" applyBorder="1" applyAlignment="1" applyProtection="1">
      <alignment horizontal="left" vertical="center" wrapText="1"/>
    </xf>
    <xf numFmtId="0" fontId="67" fillId="0" borderId="23" xfId="0" applyFont="1" applyFill="1" applyBorder="1" applyAlignment="1" applyProtection="1">
      <alignment horizontal="left" vertical="center" wrapText="1"/>
    </xf>
    <xf numFmtId="0" fontId="9" fillId="5" borderId="23" xfId="0" applyFont="1" applyFill="1" applyBorder="1" applyAlignment="1" applyProtection="1">
      <alignment horizontal="left" vertical="center"/>
    </xf>
    <xf numFmtId="4" fontId="48" fillId="6" borderId="41" xfId="3" applyNumberFormat="1" applyFont="1" applyFill="1" applyBorder="1" applyAlignment="1" applyProtection="1">
      <alignment horizontal="right" vertical="center"/>
    </xf>
    <xf numFmtId="4" fontId="48" fillId="6" borderId="25" xfId="3" applyNumberFormat="1" applyFont="1" applyFill="1" applyBorder="1" applyAlignment="1" applyProtection="1">
      <alignment horizontal="right" vertical="center"/>
    </xf>
    <xf numFmtId="4" fontId="48" fillId="6" borderId="42" xfId="3" applyNumberFormat="1" applyFont="1" applyFill="1" applyBorder="1" applyAlignment="1" applyProtection="1">
      <alignment horizontal="right" vertical="center"/>
    </xf>
    <xf numFmtId="4" fontId="2" fillId="0" borderId="0" xfId="3" applyNumberFormat="1" applyFont="1" applyFill="1" applyBorder="1" applyAlignment="1" applyProtection="1">
      <alignment horizontal="center" vertical="center"/>
    </xf>
    <xf numFmtId="4" fontId="30" fillId="0" borderId="0" xfId="3" applyNumberFormat="1" applyFont="1" applyFill="1" applyBorder="1" applyAlignment="1" applyProtection="1">
      <alignment horizontal="center" vertical="center"/>
    </xf>
    <xf numFmtId="4" fontId="2" fillId="13" borderId="26" xfId="3" applyNumberFormat="1" applyFont="1" applyFill="1" applyBorder="1" applyAlignment="1" applyProtection="1">
      <alignment horizontal="right" vertical="center"/>
    </xf>
    <xf numFmtId="4" fontId="2" fillId="13" borderId="18" xfId="3" applyNumberFormat="1" applyFont="1" applyFill="1" applyBorder="1" applyAlignment="1" applyProtection="1">
      <alignment horizontal="right" vertical="center"/>
    </xf>
    <xf numFmtId="0" fontId="8" fillId="13" borderId="18" xfId="0" applyNumberFormat="1" applyFont="1" applyFill="1" applyBorder="1" applyAlignment="1" applyProtection="1">
      <alignment horizontal="left" vertical="center"/>
    </xf>
    <xf numFmtId="4" fontId="48" fillId="6" borderId="18" xfId="3" applyNumberFormat="1" applyFont="1" applyFill="1" applyBorder="1" applyAlignment="1" applyProtection="1">
      <alignment horizontal="left" vertical="center"/>
    </xf>
    <xf numFmtId="0" fontId="67" fillId="5" borderId="27" xfId="3" applyFont="1" applyFill="1" applyBorder="1" applyAlignment="1" applyProtection="1">
      <alignment horizontal="right" vertical="center" wrapText="1"/>
    </xf>
    <xf numFmtId="0" fontId="67" fillId="5" borderId="27" xfId="3" applyFont="1" applyFill="1" applyBorder="1" applyAlignment="1" applyProtection="1">
      <alignment horizontal="left" vertical="center" wrapText="1"/>
    </xf>
    <xf numFmtId="0" fontId="67" fillId="0" borderId="34" xfId="3" applyFont="1" applyBorder="1" applyAlignment="1" applyProtection="1">
      <alignment horizontal="right" vertical="center" wrapText="1"/>
    </xf>
    <xf numFmtId="0" fontId="67" fillId="0" borderId="34" xfId="3" applyFont="1" applyBorder="1" applyAlignment="1" applyProtection="1">
      <alignment horizontal="left" vertical="center" wrapText="1"/>
    </xf>
    <xf numFmtId="0" fontId="67" fillId="0" borderId="27" xfId="3" applyFont="1" applyBorder="1" applyAlignment="1" applyProtection="1">
      <alignment horizontal="right" vertical="center" wrapText="1"/>
    </xf>
    <xf numFmtId="0" fontId="67" fillId="0" borderId="27" xfId="3" applyFont="1" applyFill="1" applyBorder="1" applyAlignment="1" applyProtection="1">
      <alignment horizontal="left" vertical="center" wrapText="1"/>
    </xf>
    <xf numFmtId="0" fontId="5" fillId="5" borderId="34" xfId="0" applyNumberFormat="1" applyFont="1" applyFill="1" applyBorder="1" applyAlignment="1" applyProtection="1">
      <alignment horizontal="left" vertical="center"/>
    </xf>
    <xf numFmtId="0" fontId="5" fillId="5" borderId="23" xfId="0" applyNumberFormat="1" applyFont="1" applyFill="1" applyBorder="1" applyAlignment="1" applyProtection="1">
      <alignment horizontal="left" vertical="center"/>
    </xf>
    <xf numFmtId="0" fontId="5" fillId="5" borderId="13" xfId="0" applyNumberFormat="1" applyFont="1" applyFill="1" applyBorder="1" applyAlignment="1" applyProtection="1">
      <alignment horizontal="left" vertical="center"/>
    </xf>
    <xf numFmtId="0" fontId="5" fillId="5" borderId="40" xfId="0" applyNumberFormat="1" applyFont="1" applyFill="1" applyBorder="1" applyAlignment="1" applyProtection="1">
      <alignment horizontal="left" vertical="center"/>
    </xf>
    <xf numFmtId="0" fontId="5" fillId="13" borderId="18" xfId="0" applyFont="1" applyFill="1" applyBorder="1" applyAlignment="1" applyProtection="1">
      <alignment horizontal="left" vertical="center"/>
    </xf>
    <xf numFmtId="0" fontId="5" fillId="13" borderId="18" xfId="0" applyFont="1" applyFill="1" applyBorder="1" applyAlignment="1" applyProtection="1">
      <alignment horizontal="left" vertical="center" wrapText="1"/>
    </xf>
    <xf numFmtId="0" fontId="5" fillId="5" borderId="31" xfId="0" applyNumberFormat="1" applyFont="1" applyFill="1" applyBorder="1" applyAlignment="1" applyProtection="1">
      <alignment horizontal="left" vertical="center"/>
    </xf>
    <xf numFmtId="0" fontId="5" fillId="0" borderId="31" xfId="0" applyFont="1" applyFill="1" applyBorder="1" applyAlignment="1" applyProtection="1">
      <alignment horizontal="left" vertical="center"/>
    </xf>
    <xf numFmtId="0" fontId="5" fillId="5" borderId="33" xfId="0" applyNumberFormat="1" applyFont="1" applyFill="1" applyBorder="1" applyAlignment="1" applyProtection="1">
      <alignment horizontal="left" vertical="center"/>
    </xf>
    <xf numFmtId="0" fontId="5" fillId="0" borderId="33" xfId="0" applyFont="1" applyFill="1" applyBorder="1" applyAlignment="1" applyProtection="1">
      <alignment horizontal="left" vertical="center"/>
    </xf>
    <xf numFmtId="0" fontId="5" fillId="5" borderId="32" xfId="0" applyNumberFormat="1" applyFont="1" applyFill="1" applyBorder="1" applyAlignment="1" applyProtection="1">
      <alignment horizontal="left" vertical="center"/>
    </xf>
    <xf numFmtId="0" fontId="5" fillId="0" borderId="32" xfId="0" applyFont="1" applyFill="1" applyBorder="1" applyAlignment="1" applyProtection="1">
      <alignment horizontal="left" vertical="center"/>
    </xf>
    <xf numFmtId="0" fontId="5" fillId="5" borderId="53" xfId="0" applyNumberFormat="1" applyFont="1" applyFill="1" applyBorder="1" applyAlignment="1" applyProtection="1">
      <alignment horizontal="left" vertical="center"/>
    </xf>
    <xf numFmtId="0" fontId="5" fillId="0" borderId="53" xfId="0" applyFont="1" applyFill="1" applyBorder="1" applyAlignment="1" applyProtection="1">
      <alignment horizontal="left" vertical="center"/>
    </xf>
    <xf numFmtId="0" fontId="5" fillId="0" borderId="32" xfId="0" applyFont="1" applyFill="1" applyBorder="1" applyAlignment="1" applyProtection="1">
      <alignment horizontal="left" vertical="center" wrapText="1"/>
    </xf>
    <xf numFmtId="4" fontId="76" fillId="6" borderId="34" xfId="3" applyNumberFormat="1" applyFont="1" applyFill="1" applyBorder="1" applyAlignment="1" applyProtection="1">
      <alignment horizontal="center" vertical="center"/>
    </xf>
    <xf numFmtId="4" fontId="76" fillId="6" borderId="31" xfId="3" applyNumberFormat="1" applyFont="1" applyFill="1" applyBorder="1" applyAlignment="1" applyProtection="1">
      <alignment horizontal="center" vertical="center"/>
    </xf>
    <xf numFmtId="4" fontId="76" fillId="6" borderId="13" xfId="3" applyNumberFormat="1" applyFont="1" applyFill="1" applyBorder="1" applyAlignment="1" applyProtection="1">
      <alignment horizontal="center" vertical="center"/>
    </xf>
    <xf numFmtId="4" fontId="76" fillId="6" borderId="33" xfId="3" applyNumberFormat="1" applyFont="1" applyFill="1" applyBorder="1" applyAlignment="1" applyProtection="1">
      <alignment horizontal="center" vertical="center"/>
    </xf>
    <xf numFmtId="0" fontId="5" fillId="5" borderId="31" xfId="0" applyNumberFormat="1" applyFont="1" applyFill="1" applyBorder="1" applyAlignment="1" applyProtection="1">
      <alignment horizontal="left" vertical="center" wrapText="1"/>
    </xf>
    <xf numFmtId="0" fontId="5" fillId="5" borderId="24" xfId="0" applyNumberFormat="1" applyFont="1" applyFill="1" applyBorder="1" applyAlignment="1" applyProtection="1">
      <alignment horizontal="left" vertical="center"/>
    </xf>
    <xf numFmtId="0" fontId="5" fillId="0" borderId="44" xfId="0" applyFont="1" applyFill="1" applyBorder="1" applyAlignment="1" applyProtection="1">
      <alignment horizontal="left" vertical="center"/>
    </xf>
    <xf numFmtId="0" fontId="5" fillId="5" borderId="35" xfId="0" applyNumberFormat="1" applyFont="1" applyFill="1" applyBorder="1" applyAlignment="1" applyProtection="1">
      <alignment horizontal="left" vertical="center"/>
    </xf>
    <xf numFmtId="4" fontId="67" fillId="0" borderId="35" xfId="3" applyNumberFormat="1" applyFont="1" applyFill="1" applyBorder="1" applyAlignment="1" applyProtection="1">
      <alignment horizontal="right" vertical="center"/>
    </xf>
    <xf numFmtId="4" fontId="67" fillId="0" borderId="27" xfId="3" applyNumberFormat="1" applyFont="1" applyFill="1" applyBorder="1" applyAlignment="1" applyProtection="1">
      <alignment horizontal="left" vertical="center"/>
    </xf>
    <xf numFmtId="4" fontId="67" fillId="0" borderId="31" xfId="3" applyNumberFormat="1" applyFont="1" applyFill="1" applyBorder="1" applyAlignment="1" applyProtection="1">
      <alignment horizontal="right" vertical="center"/>
    </xf>
    <xf numFmtId="4" fontId="67" fillId="0" borderId="34" xfId="3" applyNumberFormat="1" applyFont="1" applyFill="1" applyBorder="1" applyAlignment="1" applyProtection="1">
      <alignment horizontal="left" vertical="center"/>
    </xf>
    <xf numFmtId="4" fontId="67" fillId="0" borderId="29" xfId="3" applyNumberFormat="1" applyFont="1" applyFill="1" applyBorder="1" applyAlignment="1" applyProtection="1">
      <alignment horizontal="right" vertical="center"/>
    </xf>
    <xf numFmtId="4" fontId="67" fillId="0" borderId="45" xfId="3" applyNumberFormat="1" applyFont="1" applyFill="1" applyBorder="1" applyAlignment="1" applyProtection="1">
      <alignment horizontal="left" vertical="center" wrapText="1"/>
    </xf>
    <xf numFmtId="0" fontId="67" fillId="0" borderId="34" xfId="0" applyFont="1" applyBorder="1" applyAlignment="1" applyProtection="1">
      <alignment vertical="center" wrapText="1"/>
    </xf>
    <xf numFmtId="0" fontId="68" fillId="5" borderId="29" xfId="0" applyNumberFormat="1" applyFont="1" applyFill="1" applyBorder="1" applyAlignment="1" applyProtection="1">
      <alignment horizontal="right" vertical="center"/>
    </xf>
    <xf numFmtId="0" fontId="68" fillId="5" borderId="45" xfId="0" applyNumberFormat="1" applyFont="1" applyFill="1" applyBorder="1" applyAlignment="1" applyProtection="1">
      <alignment horizontal="left" vertical="center"/>
    </xf>
    <xf numFmtId="4" fontId="67" fillId="0" borderId="25" xfId="3" applyNumberFormat="1" applyFont="1" applyFill="1" applyBorder="1" applyAlignment="1" applyProtection="1">
      <alignment horizontal="right" vertical="center"/>
      <protection locked="0"/>
    </xf>
    <xf numFmtId="0" fontId="67" fillId="5" borderId="32" xfId="3" applyFont="1" applyFill="1" applyBorder="1" applyAlignment="1" applyProtection="1">
      <alignment horizontal="right" vertical="center" wrapText="1"/>
    </xf>
    <xf numFmtId="0" fontId="67" fillId="5" borderId="35" xfId="3" applyFont="1" applyFill="1" applyBorder="1" applyAlignment="1" applyProtection="1">
      <alignment horizontal="right" vertical="center" wrapText="1"/>
    </xf>
    <xf numFmtId="4" fontId="67" fillId="0" borderId="42" xfId="3" applyNumberFormat="1" applyFont="1" applyFill="1" applyBorder="1" applyAlignment="1" applyProtection="1">
      <alignment horizontal="right" vertical="center"/>
      <protection locked="0"/>
    </xf>
    <xf numFmtId="0" fontId="67" fillId="0" borderId="31" xfId="3" applyFont="1" applyBorder="1" applyAlignment="1" applyProtection="1">
      <alignment horizontal="right" vertical="center"/>
    </xf>
    <xf numFmtId="0" fontId="67" fillId="0" borderId="34" xfId="3" applyFont="1" applyBorder="1" applyAlignment="1" applyProtection="1">
      <alignment vertical="center" wrapText="1"/>
    </xf>
    <xf numFmtId="0" fontId="67" fillId="0" borderId="33" xfId="3" applyFont="1" applyBorder="1" applyAlignment="1" applyProtection="1">
      <alignment horizontal="right" vertical="center"/>
    </xf>
    <xf numFmtId="0" fontId="67" fillId="0" borderId="32" xfId="3" applyFont="1" applyBorder="1" applyAlignment="1" applyProtection="1">
      <alignment horizontal="right" vertical="center"/>
    </xf>
    <xf numFmtId="0" fontId="68" fillId="5" borderId="13" xfId="0" applyFont="1" applyFill="1" applyBorder="1" applyAlignment="1" applyProtection="1">
      <alignment vertical="center"/>
    </xf>
    <xf numFmtId="0" fontId="2" fillId="14" borderId="30" xfId="0" applyNumberFormat="1" applyFont="1" applyFill="1" applyBorder="1" applyAlignment="1" applyProtection="1">
      <alignment horizontal="left" vertical="center"/>
    </xf>
    <xf numFmtId="0" fontId="2" fillId="14" borderId="18" xfId="0" applyNumberFormat="1" applyFont="1" applyFill="1" applyBorder="1" applyAlignment="1" applyProtection="1">
      <alignment horizontal="left" vertical="center"/>
    </xf>
    <xf numFmtId="4" fontId="2" fillId="6" borderId="14" xfId="3" applyNumberFormat="1" applyFont="1" applyFill="1" applyBorder="1" applyAlignment="1" applyProtection="1">
      <alignment horizontal="right" vertical="center"/>
    </xf>
    <xf numFmtId="0" fontId="9" fillId="2" borderId="0" xfId="0" applyFont="1" applyFill="1" applyAlignment="1" applyProtection="1">
      <alignment vertical="center"/>
    </xf>
    <xf numFmtId="0" fontId="9" fillId="2" borderId="0" xfId="0" applyFont="1" applyFill="1" applyAlignment="1" applyProtection="1"/>
    <xf numFmtId="0" fontId="9" fillId="2" borderId="0" xfId="0" applyFont="1" applyFill="1" applyAlignment="1" applyProtection="1">
      <alignment wrapText="1"/>
    </xf>
    <xf numFmtId="0" fontId="6" fillId="3" borderId="0" xfId="0" applyFont="1" applyFill="1" applyProtection="1"/>
    <xf numFmtId="166" fontId="10" fillId="2" borderId="0" xfId="0" applyNumberFormat="1" applyFont="1" applyFill="1" applyAlignment="1" applyProtection="1"/>
    <xf numFmtId="0" fontId="12" fillId="0" borderId="0" xfId="0" applyFont="1" applyBorder="1" applyAlignment="1" applyProtection="1">
      <alignment vertical="center" wrapText="1"/>
    </xf>
    <xf numFmtId="0" fontId="5" fillId="14" borderId="23" xfId="0" applyNumberFormat="1" applyFont="1" applyFill="1" applyBorder="1" applyAlignment="1" applyProtection="1">
      <alignment horizontal="left" vertical="center"/>
    </xf>
    <xf numFmtId="0" fontId="67" fillId="5" borderId="23" xfId="3" applyFont="1" applyFill="1" applyBorder="1" applyAlignment="1" applyProtection="1">
      <alignment horizontal="right" vertical="center"/>
    </xf>
    <xf numFmtId="0" fontId="67" fillId="5" borderId="23" xfId="3" applyFont="1" applyFill="1" applyBorder="1" applyAlignment="1" applyProtection="1">
      <alignment vertical="center" wrapText="1"/>
    </xf>
    <xf numFmtId="0" fontId="74" fillId="5" borderId="23" xfId="3" applyFont="1" applyFill="1" applyBorder="1" applyProtection="1"/>
    <xf numFmtId="4" fontId="69" fillId="6" borderId="23" xfId="3" applyNumberFormat="1" applyFont="1" applyFill="1" applyBorder="1" applyAlignment="1" applyProtection="1">
      <alignment horizontal="right" vertical="center"/>
    </xf>
    <xf numFmtId="4" fontId="78" fillId="5" borderId="23" xfId="3" applyNumberFormat="1" applyFont="1" applyFill="1" applyBorder="1" applyAlignment="1" applyProtection="1">
      <alignment horizontal="right" vertical="center"/>
    </xf>
    <xf numFmtId="0" fontId="76" fillId="14" borderId="23" xfId="3" applyNumberFormat="1" applyFont="1" applyFill="1" applyBorder="1" applyAlignment="1" applyProtection="1">
      <alignment horizontal="left" vertical="center"/>
    </xf>
    <xf numFmtId="4" fontId="76" fillId="14" borderId="23" xfId="3" applyNumberFormat="1" applyFont="1" applyFill="1" applyBorder="1" applyAlignment="1" applyProtection="1">
      <alignment horizontal="left" vertical="center"/>
    </xf>
    <xf numFmtId="0" fontId="79" fillId="5" borderId="23" xfId="0" applyFont="1" applyFill="1" applyBorder="1" applyAlignment="1" applyProtection="1">
      <alignment horizontal="right" vertical="center"/>
    </xf>
    <xf numFmtId="0" fontId="79" fillId="5" borderId="23" xfId="0" applyFont="1" applyFill="1" applyBorder="1" applyAlignment="1" applyProtection="1">
      <alignment vertical="center" wrapText="1"/>
    </xf>
    <xf numFmtId="4" fontId="67" fillId="5" borderId="23" xfId="3" applyNumberFormat="1" applyFont="1" applyFill="1" applyBorder="1" applyAlignment="1" applyProtection="1">
      <alignment horizontal="right" vertical="center"/>
    </xf>
    <xf numFmtId="0" fontId="67" fillId="5" borderId="23" xfId="0" applyFont="1" applyFill="1" applyBorder="1" applyAlignment="1" applyProtection="1">
      <alignment vertical="center" wrapText="1"/>
    </xf>
    <xf numFmtId="0" fontId="67" fillId="5" borderId="23" xfId="0" applyFont="1" applyFill="1" applyBorder="1" applyAlignment="1" applyProtection="1">
      <alignment horizontal="right" vertical="center"/>
    </xf>
    <xf numFmtId="0" fontId="2" fillId="14" borderId="23" xfId="3" applyNumberFormat="1" applyFont="1" applyFill="1" applyBorder="1" applyAlignment="1" applyProtection="1">
      <alignment horizontal="left" vertical="center"/>
    </xf>
    <xf numFmtId="0" fontId="70" fillId="5" borderId="23" xfId="3" applyFont="1" applyFill="1" applyBorder="1" applyAlignment="1" applyProtection="1">
      <alignment horizontal="right"/>
    </xf>
    <xf numFmtId="0" fontId="37" fillId="5" borderId="23" xfId="3" applyFont="1" applyFill="1" applyBorder="1" applyProtection="1"/>
    <xf numFmtId="4" fontId="2" fillId="14" borderId="23" xfId="3" applyNumberFormat="1" applyFont="1" applyFill="1" applyBorder="1" applyAlignment="1" applyProtection="1">
      <alignment horizontal="left" vertical="center"/>
    </xf>
    <xf numFmtId="0" fontId="79" fillId="5" borderId="23" xfId="3" applyFont="1" applyFill="1" applyBorder="1" applyAlignment="1" applyProtection="1">
      <alignment horizontal="right" vertical="center"/>
    </xf>
    <xf numFmtId="0" fontId="5" fillId="14" borderId="23" xfId="0" applyFont="1" applyFill="1" applyBorder="1" applyAlignment="1" applyProtection="1">
      <alignment horizontal="left" vertical="center"/>
    </xf>
    <xf numFmtId="0" fontId="2" fillId="14" borderId="23" xfId="3" applyFont="1" applyFill="1" applyBorder="1" applyAlignment="1" applyProtection="1">
      <alignment horizontal="right"/>
    </xf>
    <xf numFmtId="0" fontId="2" fillId="14" borderId="23" xfId="0" applyFont="1" applyFill="1" applyBorder="1" applyAlignment="1" applyProtection="1">
      <alignment horizontal="left" vertical="center"/>
    </xf>
    <xf numFmtId="0" fontId="2" fillId="14" borderId="23" xfId="0" applyFont="1" applyFill="1" applyBorder="1" applyAlignment="1" applyProtection="1">
      <alignment vertical="center" wrapText="1"/>
    </xf>
    <xf numFmtId="0" fontId="5" fillId="14" borderId="23" xfId="0" applyFont="1" applyFill="1" applyBorder="1" applyAlignment="1" applyProtection="1">
      <alignment horizontal="left" vertical="center" wrapText="1"/>
    </xf>
    <xf numFmtId="4" fontId="77" fillId="6" borderId="23" xfId="3" applyNumberFormat="1" applyFont="1" applyFill="1" applyBorder="1" applyAlignment="1" applyProtection="1">
      <alignment horizontal="right" vertical="center"/>
    </xf>
    <xf numFmtId="0" fontId="76" fillId="14" borderId="23" xfId="3" applyFont="1" applyFill="1" applyBorder="1" applyProtection="1"/>
    <xf numFmtId="0" fontId="5" fillId="14" borderId="23" xfId="0" applyFont="1" applyFill="1" applyBorder="1" applyAlignment="1" applyProtection="1">
      <alignment horizontal="center" vertical="center"/>
    </xf>
    <xf numFmtId="0" fontId="76" fillId="14" borderId="24" xfId="3" applyFont="1" applyFill="1" applyBorder="1" applyProtection="1"/>
    <xf numFmtId="0" fontId="83" fillId="5" borderId="55" xfId="0" applyFont="1" applyFill="1" applyBorder="1" applyAlignment="1" applyProtection="1">
      <alignment vertical="center" wrapText="1"/>
    </xf>
    <xf numFmtId="0" fontId="83" fillId="5" borderId="57" xfId="0" applyFont="1" applyFill="1" applyBorder="1" applyAlignment="1" applyProtection="1">
      <alignment vertical="center" wrapText="1"/>
    </xf>
    <xf numFmtId="0" fontId="85" fillId="0" borderId="28" xfId="0" applyFont="1" applyBorder="1" applyAlignment="1">
      <alignment horizontal="left" vertical="center" wrapText="1"/>
    </xf>
    <xf numFmtId="0" fontId="67" fillId="0" borderId="0" xfId="3" applyFont="1" applyFill="1" applyBorder="1" applyAlignment="1" applyProtection="1">
      <alignment horizontal="right" vertical="center"/>
    </xf>
    <xf numFmtId="0" fontId="67" fillId="0" borderId="0" xfId="3" applyFont="1" applyFill="1" applyBorder="1" applyAlignment="1" applyProtection="1">
      <alignment vertical="center" wrapText="1"/>
    </xf>
    <xf numFmtId="0" fontId="80" fillId="0" borderId="0" xfId="0" applyFont="1" applyFill="1" applyBorder="1" applyAlignment="1" applyProtection="1">
      <alignment horizontal="right" vertical="center"/>
    </xf>
    <xf numFmtId="0" fontId="80" fillId="0" borderId="0" xfId="0" applyFont="1" applyFill="1" applyBorder="1" applyAlignment="1" applyProtection="1">
      <alignment vertical="center" wrapText="1"/>
    </xf>
    <xf numFmtId="4" fontId="78" fillId="0" borderId="0" xfId="3" applyNumberFormat="1" applyFont="1" applyFill="1" applyBorder="1" applyAlignment="1" applyProtection="1">
      <alignment horizontal="center" vertical="center"/>
      <protection locked="0"/>
    </xf>
    <xf numFmtId="0" fontId="67" fillId="0" borderId="0" xfId="3" applyFont="1" applyFill="1" applyBorder="1" applyAlignment="1" applyProtection="1">
      <alignment vertical="center"/>
    </xf>
    <xf numFmtId="0" fontId="37" fillId="0" borderId="0" xfId="3" applyFont="1" applyFill="1" applyBorder="1" applyAlignment="1" applyProtection="1">
      <alignment vertical="center" wrapText="1"/>
    </xf>
    <xf numFmtId="0" fontId="37" fillId="0" borderId="0" xfId="3" applyFont="1" applyFill="1" applyBorder="1" applyAlignment="1" applyProtection="1">
      <alignment horizontal="right" vertical="center" wrapText="1"/>
    </xf>
    <xf numFmtId="0" fontId="86" fillId="0" borderId="0" xfId="0" applyFont="1" applyAlignment="1">
      <alignment horizontal="center" vertical="center"/>
    </xf>
    <xf numFmtId="0" fontId="87" fillId="0" borderId="0" xfId="0" applyFont="1"/>
    <xf numFmtId="4" fontId="37" fillId="0" borderId="0" xfId="3" applyNumberFormat="1" applyFont="1" applyFill="1" applyBorder="1" applyAlignment="1" applyProtection="1">
      <alignment horizontal="left" vertical="center"/>
    </xf>
    <xf numFmtId="0" fontId="88" fillId="0" borderId="0" xfId="0" applyFont="1" applyFill="1" applyBorder="1" applyProtection="1"/>
    <xf numFmtId="0" fontId="89" fillId="0" borderId="0" xfId="0" applyFont="1" applyFill="1" applyBorder="1"/>
    <xf numFmtId="0" fontId="87" fillId="0" borderId="0" xfId="0" applyFont="1" applyFill="1" applyBorder="1"/>
    <xf numFmtId="0" fontId="90" fillId="0" borderId="0" xfId="0" applyFont="1" applyFill="1" applyBorder="1" applyAlignment="1" applyProtection="1">
      <alignment vertical="center" wrapText="1"/>
    </xf>
    <xf numFmtId="0" fontId="91" fillId="0" borderId="0" xfId="3" applyFont="1" applyFill="1" applyBorder="1" applyAlignment="1" applyProtection="1">
      <alignment horizontal="left" vertical="center"/>
    </xf>
    <xf numFmtId="2" fontId="91" fillId="0" borderId="0" xfId="0" applyNumberFormat="1" applyFont="1" applyFill="1" applyBorder="1" applyAlignment="1" applyProtection="1">
      <alignment horizontal="center" vertical="center"/>
    </xf>
    <xf numFmtId="0" fontId="91" fillId="0" borderId="0" xfId="0" applyNumberFormat="1" applyFont="1" applyFill="1" applyBorder="1" applyAlignment="1" applyProtection="1">
      <alignment horizontal="center" vertical="center"/>
    </xf>
    <xf numFmtId="0" fontId="9" fillId="5" borderId="0" xfId="0" applyFont="1" applyFill="1" applyBorder="1" applyProtection="1"/>
    <xf numFmtId="0" fontId="94" fillId="0" borderId="18" xfId="0" applyFont="1" applyBorder="1" applyAlignment="1">
      <alignment horizontal="center" vertical="center" wrapText="1"/>
    </xf>
    <xf numFmtId="0" fontId="85" fillId="0" borderId="45" xfId="0" applyFont="1" applyBorder="1" applyAlignment="1">
      <alignment horizontal="left" vertical="center" wrapText="1"/>
    </xf>
    <xf numFmtId="0" fontId="85" fillId="0" borderId="45" xfId="0" applyFont="1" applyBorder="1" applyAlignment="1">
      <alignment vertical="center" wrapText="1"/>
    </xf>
    <xf numFmtId="0" fontId="85" fillId="0" borderId="23" xfId="0" applyFont="1" applyBorder="1" applyAlignment="1">
      <alignment horizontal="left" vertical="center" wrapText="1"/>
    </xf>
    <xf numFmtId="0" fontId="85" fillId="0" borderId="23" xfId="0" applyFont="1" applyBorder="1" applyAlignment="1">
      <alignment vertical="center" wrapText="1"/>
    </xf>
    <xf numFmtId="0" fontId="42" fillId="0" borderId="23" xfId="0" applyFont="1" applyBorder="1" applyAlignment="1">
      <alignment horizontal="left" vertical="center" wrapText="1"/>
    </xf>
    <xf numFmtId="0" fontId="85" fillId="0" borderId="24" xfId="0" applyFont="1" applyBorder="1" applyAlignment="1">
      <alignment vertical="center" wrapText="1"/>
    </xf>
    <xf numFmtId="164" fontId="5" fillId="13" borderId="18" xfId="2" applyFont="1" applyFill="1" applyBorder="1" applyAlignment="1" applyProtection="1">
      <alignment horizontal="right" vertical="center" wrapText="1"/>
    </xf>
    <xf numFmtId="4" fontId="2" fillId="14" borderId="18" xfId="3" applyNumberFormat="1" applyFont="1" applyFill="1" applyBorder="1" applyAlignment="1" applyProtection="1">
      <alignment horizontal="right" vertical="center"/>
    </xf>
    <xf numFmtId="4" fontId="2" fillId="14" borderId="40" xfId="3" applyNumberFormat="1" applyFont="1" applyFill="1" applyBorder="1" applyAlignment="1" applyProtection="1">
      <alignment horizontal="right" vertical="center"/>
    </xf>
    <xf numFmtId="164" fontId="77" fillId="6" borderId="34" xfId="2" applyFont="1" applyFill="1" applyBorder="1" applyAlignment="1" applyProtection="1">
      <alignment horizontal="right" vertical="center"/>
    </xf>
    <xf numFmtId="164" fontId="77" fillId="6" borderId="13" xfId="2" applyFont="1" applyFill="1" applyBorder="1" applyAlignment="1" applyProtection="1">
      <alignment horizontal="right" vertical="center"/>
    </xf>
    <xf numFmtId="0" fontId="2" fillId="14" borderId="18" xfId="0" applyNumberFormat="1" applyFont="1" applyFill="1" applyBorder="1" applyAlignment="1" applyProtection="1">
      <alignment horizontal="left" vertical="center" wrapText="1"/>
    </xf>
    <xf numFmtId="164" fontId="76" fillId="14" borderId="23" xfId="2" applyFont="1" applyFill="1" applyBorder="1" applyAlignment="1" applyProtection="1">
      <alignment horizontal="right" vertical="center"/>
    </xf>
    <xf numFmtId="164" fontId="5" fillId="14" borderId="23" xfId="2" applyFont="1" applyFill="1" applyBorder="1" applyAlignment="1" applyProtection="1">
      <alignment horizontal="center" vertical="center"/>
    </xf>
    <xf numFmtId="167" fontId="2" fillId="14" borderId="18" xfId="2" applyNumberFormat="1" applyFont="1" applyFill="1" applyBorder="1" applyAlignment="1" applyProtection="1">
      <alignment horizontal="right" vertical="center" wrapText="1"/>
    </xf>
    <xf numFmtId="167" fontId="5" fillId="13" borderId="18" xfId="2" applyNumberFormat="1" applyFont="1" applyFill="1" applyBorder="1" applyAlignment="1" applyProtection="1">
      <alignment horizontal="right" vertical="center" wrapText="1"/>
    </xf>
    <xf numFmtId="167" fontId="5" fillId="13" borderId="18" xfId="2" applyNumberFormat="1" applyFont="1" applyFill="1" applyBorder="1" applyAlignment="1" applyProtection="1">
      <alignment horizontal="right" vertical="center"/>
    </xf>
    <xf numFmtId="0" fontId="85" fillId="0" borderId="24" xfId="0" applyFont="1" applyBorder="1" applyAlignment="1">
      <alignment horizontal="left" vertical="center" wrapText="1"/>
    </xf>
    <xf numFmtId="0" fontId="71" fillId="0" borderId="23" xfId="0" applyFont="1" applyBorder="1" applyAlignment="1">
      <alignment vertical="center" wrapText="1"/>
    </xf>
    <xf numFmtId="0" fontId="71" fillId="0" borderId="23" xfId="0" applyFont="1" applyBorder="1" applyAlignment="1">
      <alignment horizontal="left" vertical="center" wrapText="1"/>
    </xf>
    <xf numFmtId="0" fontId="9" fillId="5" borderId="4" xfId="0" applyFont="1" applyFill="1" applyBorder="1" applyAlignment="1" applyProtection="1">
      <alignment horizontal="center" vertical="top"/>
    </xf>
    <xf numFmtId="0" fontId="96" fillId="0" borderId="23" xfId="0" applyFont="1" applyFill="1" applyBorder="1" applyProtection="1"/>
    <xf numFmtId="0" fontId="68" fillId="0" borderId="23" xfId="0" applyFont="1" applyFill="1" applyBorder="1" applyProtection="1"/>
    <xf numFmtId="4" fontId="46" fillId="0" borderId="0" xfId="3" applyNumberFormat="1" applyFont="1" applyFill="1" applyBorder="1" applyAlignment="1" applyProtection="1">
      <alignment horizontal="center" vertical="center"/>
    </xf>
    <xf numFmtId="0" fontId="27" fillId="5" borderId="0" xfId="0" applyFont="1" applyFill="1" applyBorder="1" applyAlignment="1" applyProtection="1">
      <alignment horizontal="right" vertical="center"/>
    </xf>
    <xf numFmtId="4" fontId="32" fillId="5" borderId="0" xfId="0" applyNumberFormat="1" applyFont="1" applyFill="1" applyBorder="1" applyAlignment="1" applyProtection="1">
      <alignment horizontal="center" vertical="center"/>
    </xf>
    <xf numFmtId="4" fontId="67" fillId="0" borderId="32" xfId="3" applyNumberFormat="1" applyFont="1" applyFill="1" applyBorder="1" applyAlignment="1" applyProtection="1">
      <alignment horizontal="right" vertical="center"/>
    </xf>
    <xf numFmtId="0" fontId="67" fillId="0" borderId="58" xfId="3" applyNumberFormat="1" applyFont="1" applyFill="1" applyBorder="1" applyAlignment="1" applyProtection="1">
      <alignment horizontal="right" vertical="center"/>
    </xf>
    <xf numFmtId="0" fontId="67" fillId="0" borderId="24" xfId="0" applyFont="1" applyFill="1" applyBorder="1" applyAlignment="1" applyProtection="1">
      <alignment vertical="center" wrapText="1"/>
    </xf>
    <xf numFmtId="0" fontId="85" fillId="0" borderId="16" xfId="0" applyFont="1" applyBorder="1" applyAlignment="1">
      <alignment horizontal="left" vertical="center" wrapText="1"/>
    </xf>
    <xf numFmtId="0" fontId="85" fillId="0" borderId="17" xfId="0" applyFont="1" applyBorder="1" applyAlignment="1">
      <alignment horizontal="left" vertical="center" wrapText="1"/>
    </xf>
    <xf numFmtId="0" fontId="85" fillId="0" borderId="34" xfId="0" applyFont="1" applyBorder="1" applyAlignment="1">
      <alignment horizontal="left" vertical="center" wrapText="1"/>
    </xf>
    <xf numFmtId="0" fontId="85" fillId="0" borderId="41" xfId="0" applyFont="1" applyBorder="1" applyAlignment="1">
      <alignment horizontal="left" vertical="center" wrapText="1"/>
    </xf>
    <xf numFmtId="0" fontId="85" fillId="0" borderId="27" xfId="0" applyFont="1" applyBorder="1" applyAlignment="1">
      <alignment horizontal="left" vertical="center" wrapText="1"/>
    </xf>
    <xf numFmtId="0" fontId="85" fillId="0" borderId="42" xfId="0" applyFont="1" applyBorder="1" applyAlignment="1">
      <alignment horizontal="left" vertical="center" wrapText="1"/>
    </xf>
    <xf numFmtId="0" fontId="85" fillId="0" borderId="25" xfId="0" applyFont="1" applyBorder="1" applyAlignment="1">
      <alignment horizontal="left" vertical="center" wrapText="1"/>
    </xf>
    <xf numFmtId="0" fontId="85" fillId="0" borderId="43" xfId="0" applyFont="1" applyBorder="1" applyAlignment="1">
      <alignment horizontal="left" vertical="center" wrapText="1"/>
    </xf>
    <xf numFmtId="0" fontId="85" fillId="0" borderId="13" xfId="0" applyFont="1" applyBorder="1" applyAlignment="1">
      <alignment horizontal="left" vertical="center" wrapText="1"/>
    </xf>
    <xf numFmtId="0" fontId="8" fillId="0" borderId="0" xfId="0" applyFont="1" applyProtection="1"/>
    <xf numFmtId="1" fontId="7" fillId="5" borderId="5" xfId="0" applyNumberFormat="1" applyFont="1" applyFill="1" applyBorder="1" applyAlignment="1" applyProtection="1">
      <alignment horizontal="center"/>
    </xf>
    <xf numFmtId="49" fontId="7" fillId="5" borderId="5" xfId="0" applyNumberFormat="1" applyFont="1" applyFill="1" applyBorder="1" applyAlignment="1" applyProtection="1">
      <alignment horizontal="center" vertical="center" wrapText="1"/>
    </xf>
    <xf numFmtId="0" fontId="7" fillId="5" borderId="6" xfId="0" applyFont="1" applyFill="1" applyBorder="1" applyAlignment="1" applyProtection="1">
      <alignment horizontal="center"/>
    </xf>
    <xf numFmtId="0" fontId="7" fillId="5" borderId="5" xfId="0" applyFont="1" applyFill="1" applyBorder="1" applyAlignment="1" applyProtection="1">
      <alignment horizontal="center"/>
    </xf>
    <xf numFmtId="2" fontId="67" fillId="5" borderId="36" xfId="0" applyNumberFormat="1" applyFont="1" applyFill="1" applyBorder="1" applyAlignment="1" applyProtection="1">
      <alignment horizontal="right" vertical="center"/>
      <protection locked="0"/>
    </xf>
    <xf numFmtId="4" fontId="67" fillId="0" borderId="41" xfId="3" applyNumberFormat="1" applyFont="1" applyFill="1" applyBorder="1" applyAlignment="1" applyProtection="1">
      <alignment horizontal="right" vertical="center"/>
      <protection locked="0"/>
    </xf>
    <xf numFmtId="2" fontId="67" fillId="0" borderId="23" xfId="0" applyNumberFormat="1" applyFont="1" applyBorder="1" applyAlignment="1" applyProtection="1">
      <alignment horizontal="right"/>
      <protection locked="0"/>
    </xf>
    <xf numFmtId="2" fontId="67" fillId="0" borderId="13" xfId="0" applyNumberFormat="1" applyFont="1" applyBorder="1" applyAlignment="1" applyProtection="1">
      <alignment horizontal="right"/>
      <protection locked="0"/>
    </xf>
    <xf numFmtId="2" fontId="67" fillId="0" borderId="13" xfId="0" applyNumberFormat="1" applyFont="1" applyBorder="1" applyAlignment="1" applyProtection="1">
      <alignment horizontal="right" vertical="center"/>
      <protection locked="0"/>
    </xf>
    <xf numFmtId="4" fontId="76" fillId="14" borderId="23" xfId="3" applyNumberFormat="1" applyFont="1" applyFill="1" applyBorder="1" applyAlignment="1" applyProtection="1">
      <alignment horizontal="right" vertical="center"/>
    </xf>
    <xf numFmtId="167" fontId="76" fillId="14" borderId="23" xfId="2" applyNumberFormat="1" applyFont="1" applyFill="1" applyBorder="1" applyAlignment="1" applyProtection="1">
      <alignment horizontal="right" vertical="center"/>
    </xf>
    <xf numFmtId="164" fontId="76" fillId="14" borderId="24" xfId="2" applyFont="1" applyFill="1" applyBorder="1" applyAlignment="1" applyProtection="1">
      <alignment horizontal="right" vertical="center"/>
    </xf>
    <xf numFmtId="0" fontId="67" fillId="5" borderId="23" xfId="3" applyFont="1" applyFill="1" applyBorder="1" applyAlignment="1" applyProtection="1">
      <alignment horizontal="right"/>
    </xf>
    <xf numFmtId="0" fontId="3" fillId="2" borderId="0" xfId="0" applyFont="1" applyFill="1" applyProtection="1"/>
    <xf numFmtId="0" fontId="1" fillId="0" borderId="0" xfId="0" applyFont="1" applyFill="1" applyBorder="1" applyProtection="1"/>
    <xf numFmtId="0" fontId="1" fillId="0" borderId="11" xfId="0" applyFont="1" applyFill="1" applyBorder="1" applyProtection="1"/>
    <xf numFmtId="0" fontId="30" fillId="0" borderId="0" xfId="0" applyFont="1" applyFill="1" applyBorder="1" applyProtection="1"/>
    <xf numFmtId="0" fontId="30" fillId="0" borderId="11" xfId="0" applyFont="1" applyFill="1" applyBorder="1" applyProtection="1"/>
    <xf numFmtId="0" fontId="30" fillId="0" borderId="0" xfId="0" applyFont="1" applyFill="1" applyBorder="1" applyAlignment="1" applyProtection="1">
      <alignment horizontal="right"/>
    </xf>
    <xf numFmtId="0" fontId="9" fillId="0" borderId="0" xfId="0" applyFont="1" applyBorder="1" applyProtection="1"/>
    <xf numFmtId="0" fontId="9" fillId="0" borderId="0" xfId="0" applyFont="1" applyBorder="1" applyAlignment="1" applyProtection="1">
      <alignment horizontal="right"/>
    </xf>
    <xf numFmtId="0" fontId="99" fillId="5" borderId="5" xfId="0" applyFont="1" applyFill="1" applyBorder="1" applyAlignment="1" applyProtection="1">
      <alignment horizontal="center"/>
    </xf>
    <xf numFmtId="0" fontId="14" fillId="0" borderId="0" xfId="0" applyFont="1" applyFill="1" applyBorder="1" applyAlignment="1" applyProtection="1">
      <alignment horizontal="center" vertical="center"/>
    </xf>
    <xf numFmtId="4" fontId="25" fillId="5" borderId="5" xfId="0" applyNumberFormat="1" applyFont="1" applyFill="1" applyBorder="1" applyAlignment="1" applyProtection="1">
      <alignment horizontal="center" vertical="center"/>
      <protection locked="0"/>
    </xf>
    <xf numFmtId="0" fontId="26" fillId="5" borderId="5" xfId="0" applyFont="1" applyFill="1" applyBorder="1" applyAlignment="1" applyProtection="1">
      <alignment vertical="center"/>
      <protection locked="0"/>
    </xf>
    <xf numFmtId="2" fontId="26" fillId="0" borderId="5" xfId="0" applyNumberFormat="1" applyFont="1" applyBorder="1" applyAlignment="1" applyProtection="1">
      <alignment horizontal="center" vertical="center"/>
      <protection locked="0"/>
    </xf>
    <xf numFmtId="2" fontId="26" fillId="5" borderId="5" xfId="0" applyNumberFormat="1" applyFont="1" applyFill="1" applyBorder="1" applyAlignment="1" applyProtection="1">
      <alignment horizontal="center" vertical="center"/>
      <protection locked="0"/>
    </xf>
    <xf numFmtId="0" fontId="5" fillId="0" borderId="0" xfId="0" applyFont="1" applyAlignment="1" applyProtection="1">
      <alignment horizontal="center" vertical="center"/>
    </xf>
    <xf numFmtId="0" fontId="14" fillId="0" borderId="0" xfId="0" applyFont="1" applyFill="1" applyBorder="1" applyAlignment="1" applyProtection="1">
      <alignment horizontal="center" vertical="center"/>
    </xf>
    <xf numFmtId="0" fontId="11" fillId="0" borderId="0" xfId="0" applyFont="1" applyProtection="1"/>
    <xf numFmtId="0" fontId="15" fillId="0" borderId="0" xfId="0" applyFont="1" applyProtection="1"/>
    <xf numFmtId="0" fontId="3" fillId="0" borderId="0" xfId="0" applyFont="1" applyAlignment="1" applyProtection="1">
      <alignment horizontal="left" vertical="top" wrapText="1"/>
    </xf>
    <xf numFmtId="0" fontId="1" fillId="0" borderId="0" xfId="0" applyFont="1" applyAlignment="1" applyProtection="1">
      <alignment vertical="center" wrapText="1"/>
    </xf>
    <xf numFmtId="0" fontId="22" fillId="0" borderId="0" xfId="0" applyFont="1" applyAlignment="1" applyProtection="1"/>
    <xf numFmtId="0" fontId="64" fillId="0" borderId="0" xfId="0" applyFont="1" applyProtection="1"/>
    <xf numFmtId="0" fontId="64" fillId="5" borderId="0" xfId="0" applyFont="1" applyFill="1" applyProtection="1"/>
    <xf numFmtId="0" fontId="22" fillId="0" borderId="0" xfId="0" applyFont="1" applyAlignment="1" applyProtection="1">
      <alignment horizontal="left" indent="1"/>
    </xf>
    <xf numFmtId="0" fontId="104" fillId="0" borderId="0" xfId="0" applyFont="1" applyProtection="1"/>
    <xf numFmtId="0" fontId="105" fillId="0" borderId="0" xfId="0" applyFont="1" applyProtection="1"/>
    <xf numFmtId="0" fontId="9" fillId="0" borderId="0" xfId="0"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Alignment="1" applyProtection="1">
      <alignment horizontal="left" vertical="center" wrapText="1"/>
    </xf>
    <xf numFmtId="0" fontId="11" fillId="0" borderId="0" xfId="0" applyFont="1" applyBorder="1" applyProtection="1"/>
    <xf numFmtId="0" fontId="22" fillId="5" borderId="0" xfId="0" applyFont="1" applyFill="1" applyBorder="1" applyProtection="1"/>
    <xf numFmtId="0" fontId="104" fillId="5" borderId="0" xfId="0" applyFont="1" applyFill="1" applyProtection="1"/>
    <xf numFmtId="0" fontId="71" fillId="5" borderId="0" xfId="0" applyFont="1" applyFill="1" applyProtection="1"/>
    <xf numFmtId="0" fontId="22" fillId="5" borderId="0" xfId="0" applyFont="1" applyFill="1" applyProtection="1"/>
    <xf numFmtId="0" fontId="3" fillId="0" borderId="0" xfId="0" applyFont="1" applyAlignment="1" applyProtection="1">
      <alignment horizontal="left"/>
    </xf>
    <xf numFmtId="0" fontId="105" fillId="5" borderId="0" xfId="0" applyFont="1" applyFill="1" applyProtection="1"/>
    <xf numFmtId="0" fontId="60" fillId="0" borderId="0" xfId="0" applyFont="1" applyProtection="1"/>
    <xf numFmtId="0" fontId="62" fillId="0" borderId="0" xfId="0" applyFont="1" applyProtection="1"/>
    <xf numFmtId="0" fontId="103" fillId="5" borderId="0" xfId="0" applyFont="1" applyFill="1" applyProtection="1"/>
    <xf numFmtId="0" fontId="106" fillId="5" borderId="0" xfId="0" applyFont="1" applyFill="1" applyProtection="1"/>
    <xf numFmtId="0" fontId="95" fillId="5" borderId="0" xfId="0" applyFont="1" applyFill="1" applyProtection="1"/>
    <xf numFmtId="4" fontId="25" fillId="0" borderId="5" xfId="0" applyNumberFormat="1" applyFont="1" applyBorder="1" applyAlignment="1" applyProtection="1">
      <alignment horizontal="center"/>
      <protection locked="0"/>
    </xf>
    <xf numFmtId="0" fontId="32" fillId="5" borderId="5" xfId="0" applyFont="1" applyFill="1" applyBorder="1" applyAlignment="1" applyProtection="1">
      <alignment horizontal="center" vertical="center"/>
      <protection locked="0"/>
    </xf>
    <xf numFmtId="4" fontId="71" fillId="5" borderId="18" xfId="3" applyNumberFormat="1" applyFont="1" applyFill="1" applyBorder="1" applyAlignment="1" applyProtection="1">
      <alignment horizontal="right" vertical="center"/>
      <protection locked="0"/>
    </xf>
    <xf numFmtId="4" fontId="71" fillId="5" borderId="13" xfId="3" applyNumberFormat="1" applyFont="1" applyFill="1" applyBorder="1" applyAlignment="1" applyProtection="1">
      <alignment horizontal="right" vertical="center"/>
      <protection locked="0"/>
    </xf>
    <xf numFmtId="4" fontId="9" fillId="5" borderId="14" xfId="0" applyNumberFormat="1" applyFont="1" applyFill="1" applyBorder="1" applyAlignment="1" applyProtection="1">
      <alignment horizontal="right" vertical="center"/>
      <protection locked="0"/>
    </xf>
    <xf numFmtId="4" fontId="9" fillId="5" borderId="43" xfId="0" applyNumberFormat="1" applyFont="1" applyFill="1" applyBorder="1" applyAlignment="1" applyProtection="1">
      <alignment horizontal="right" vertical="center"/>
      <protection locked="0"/>
    </xf>
    <xf numFmtId="4" fontId="9" fillId="5" borderId="18" xfId="0" applyNumberFormat="1" applyFont="1" applyFill="1" applyBorder="1" applyAlignment="1" applyProtection="1">
      <alignment horizontal="right" vertical="center"/>
      <protection locked="0"/>
    </xf>
    <xf numFmtId="4" fontId="9" fillId="5" borderId="13" xfId="3" applyNumberFormat="1" applyFont="1" applyFill="1" applyBorder="1" applyAlignment="1" applyProtection="1">
      <alignment horizontal="right" vertical="center"/>
      <protection locked="0"/>
    </xf>
    <xf numFmtId="4" fontId="9" fillId="5" borderId="28" xfId="0" applyNumberFormat="1" applyFont="1" applyFill="1" applyBorder="1" applyAlignment="1" applyProtection="1">
      <alignment horizontal="right" vertical="center"/>
      <protection locked="0"/>
    </xf>
    <xf numFmtId="4" fontId="67" fillId="0" borderId="45" xfId="3" applyNumberFormat="1" applyFont="1" applyFill="1" applyBorder="1" applyAlignment="1" applyProtection="1">
      <alignment horizontal="right" vertical="center"/>
    </xf>
    <xf numFmtId="0" fontId="68" fillId="0" borderId="45" xfId="0" applyFont="1" applyFill="1" applyBorder="1" applyAlignment="1" applyProtection="1">
      <alignment horizontal="left" vertical="center"/>
    </xf>
    <xf numFmtId="4" fontId="71" fillId="0" borderId="23" xfId="3" applyNumberFormat="1" applyFont="1" applyFill="1" applyBorder="1" applyAlignment="1" applyProtection="1">
      <alignment horizontal="right" vertical="center"/>
      <protection locked="0"/>
    </xf>
    <xf numFmtId="4" fontId="71" fillId="0" borderId="27" xfId="3" applyNumberFormat="1" applyFont="1" applyFill="1" applyBorder="1" applyAlignment="1" applyProtection="1">
      <alignment horizontal="right" vertical="center"/>
      <protection locked="0"/>
    </xf>
    <xf numFmtId="4" fontId="71" fillId="0" borderId="34" xfId="3" applyNumberFormat="1" applyFont="1" applyFill="1" applyBorder="1" applyAlignment="1" applyProtection="1">
      <alignment horizontal="right" vertical="center"/>
      <protection locked="0"/>
    </xf>
    <xf numFmtId="4" fontId="71" fillId="0" borderId="45" xfId="3" applyNumberFormat="1" applyFont="1" applyFill="1" applyBorder="1" applyAlignment="1" applyProtection="1">
      <alignment horizontal="right" vertical="center"/>
      <protection locked="0"/>
    </xf>
    <xf numFmtId="0" fontId="85" fillId="0" borderId="49" xfId="0" applyFont="1" applyBorder="1" applyAlignment="1">
      <alignment horizontal="left" vertical="center" wrapText="1"/>
    </xf>
    <xf numFmtId="167" fontId="8" fillId="0" borderId="34" xfId="2" applyNumberFormat="1" applyFont="1" applyFill="1" applyBorder="1" applyAlignment="1" applyProtection="1">
      <alignment horizontal="right" vertical="center"/>
      <protection locked="0"/>
    </xf>
    <xf numFmtId="167" fontId="8" fillId="0" borderId="13" xfId="2" applyNumberFormat="1" applyFont="1" applyFill="1" applyBorder="1" applyAlignment="1" applyProtection="1">
      <alignment horizontal="right" vertical="center"/>
      <protection locked="0"/>
    </xf>
    <xf numFmtId="167" fontId="8" fillId="0" borderId="23" xfId="2" applyNumberFormat="1" applyFont="1" applyFill="1" applyBorder="1" applyAlignment="1" applyProtection="1">
      <alignment horizontal="right" vertical="center"/>
      <protection locked="0"/>
    </xf>
    <xf numFmtId="167" fontId="8" fillId="0" borderId="40" xfId="2" applyNumberFormat="1" applyFont="1" applyFill="1" applyBorder="1" applyAlignment="1" applyProtection="1">
      <alignment horizontal="right" vertical="center"/>
      <protection locked="0"/>
    </xf>
    <xf numFmtId="2" fontId="8" fillId="0" borderId="23" xfId="0" applyNumberFormat="1" applyFont="1" applyFill="1" applyBorder="1" applyAlignment="1" applyProtection="1">
      <alignment horizontal="right" vertical="center"/>
      <protection locked="0"/>
    </xf>
    <xf numFmtId="167" fontId="8" fillId="5" borderId="45" xfId="2" quotePrefix="1" applyNumberFormat="1" applyFont="1" applyFill="1" applyBorder="1" applyAlignment="1" applyProtection="1">
      <alignment horizontal="right" vertical="center"/>
      <protection locked="0"/>
    </xf>
    <xf numFmtId="2" fontId="8" fillId="5" borderId="23" xfId="2" applyNumberFormat="1" applyFont="1" applyFill="1" applyBorder="1" applyAlignment="1" applyProtection="1">
      <alignment horizontal="right" vertical="center" wrapText="1"/>
      <protection locked="0"/>
    </xf>
    <xf numFmtId="2" fontId="8" fillId="5" borderId="13" xfId="2" applyNumberFormat="1" applyFont="1" applyFill="1" applyBorder="1" applyAlignment="1" applyProtection="1">
      <alignment horizontal="right" vertical="center" wrapText="1"/>
      <protection locked="0"/>
    </xf>
    <xf numFmtId="2" fontId="8" fillId="5" borderId="40" xfId="2" applyNumberFormat="1" applyFont="1" applyFill="1" applyBorder="1" applyAlignment="1" applyProtection="1">
      <alignment horizontal="right" vertical="center" wrapText="1"/>
      <protection locked="0"/>
    </xf>
    <xf numFmtId="0" fontId="1" fillId="0" borderId="23" xfId="0" applyFont="1" applyFill="1" applyBorder="1" applyProtection="1">
      <protection locked="0"/>
    </xf>
    <xf numFmtId="2" fontId="67" fillId="19" borderId="13" xfId="0" applyNumberFormat="1" applyFont="1" applyFill="1" applyBorder="1" applyAlignment="1" applyProtection="1">
      <alignment horizontal="right"/>
      <protection locked="0"/>
    </xf>
    <xf numFmtId="2" fontId="67" fillId="19" borderId="45" xfId="0" applyNumberFormat="1" applyFont="1" applyFill="1" applyBorder="1" applyAlignment="1" applyProtection="1">
      <alignment horizontal="right" vertical="center"/>
      <protection locked="0"/>
    </xf>
    <xf numFmtId="4" fontId="67" fillId="19" borderId="23" xfId="3" applyNumberFormat="1" applyFont="1" applyFill="1" applyBorder="1" applyAlignment="1" applyProtection="1">
      <alignment horizontal="right" vertical="center"/>
    </xf>
    <xf numFmtId="4" fontId="78" fillId="19" borderId="23" xfId="3" applyNumberFormat="1" applyFont="1" applyFill="1" applyBorder="1" applyAlignment="1" applyProtection="1">
      <alignment horizontal="right" vertical="center"/>
    </xf>
    <xf numFmtId="164" fontId="76" fillId="5" borderId="24" xfId="2" applyFont="1" applyFill="1" applyBorder="1" applyAlignment="1" applyProtection="1">
      <alignment horizontal="right" vertical="center"/>
    </xf>
    <xf numFmtId="2" fontId="82" fillId="5" borderId="5" xfId="0" applyNumberFormat="1" applyFont="1" applyFill="1" applyBorder="1" applyAlignment="1" applyProtection="1">
      <alignment vertical="center" wrapText="1"/>
    </xf>
    <xf numFmtId="4" fontId="26" fillId="0" borderId="21" xfId="0" applyNumberFormat="1" applyFont="1" applyBorder="1" applyAlignment="1" applyProtection="1">
      <alignment horizontal="center" vertical="center"/>
      <protection locked="0"/>
    </xf>
    <xf numFmtId="2" fontId="25" fillId="0" borderId="21" xfId="0" applyNumberFormat="1" applyFont="1" applyBorder="1" applyAlignment="1" applyProtection="1">
      <alignment horizontal="center" vertical="center"/>
      <protection locked="0"/>
    </xf>
    <xf numFmtId="4" fontId="28" fillId="9" borderId="46" xfId="0" applyNumberFormat="1" applyFont="1" applyFill="1" applyBorder="1" applyAlignment="1" applyProtection="1">
      <alignment horizontal="center"/>
    </xf>
    <xf numFmtId="4" fontId="25" fillId="0" borderId="21" xfId="0" applyNumberFormat="1" applyFont="1" applyBorder="1" applyAlignment="1" applyProtection="1">
      <alignment horizontal="center"/>
      <protection locked="0"/>
    </xf>
    <xf numFmtId="4" fontId="28" fillId="9" borderId="61" xfId="0" applyNumberFormat="1" applyFont="1" applyFill="1" applyBorder="1" applyAlignment="1" applyProtection="1">
      <alignment horizontal="center"/>
    </xf>
    <xf numFmtId="0" fontId="24" fillId="9" borderId="4" xfId="0" applyFont="1" applyFill="1" applyBorder="1" applyAlignment="1" applyProtection="1">
      <alignment vertical="center"/>
    </xf>
    <xf numFmtId="0" fontId="24" fillId="9" borderId="15" xfId="0" applyFont="1" applyFill="1" applyBorder="1" applyAlignment="1" applyProtection="1">
      <alignment vertical="center"/>
    </xf>
    <xf numFmtId="2" fontId="27" fillId="5" borderId="0" xfId="0" applyNumberFormat="1" applyFont="1" applyFill="1" applyBorder="1" applyAlignment="1" applyProtection="1">
      <alignment horizontal="center"/>
    </xf>
    <xf numFmtId="2" fontId="27" fillId="5" borderId="0" xfId="0" applyNumberFormat="1" applyFont="1" applyFill="1" applyBorder="1" applyAlignment="1" applyProtection="1">
      <alignment horizontal="center" vertical="center"/>
    </xf>
    <xf numFmtId="2" fontId="28" fillId="5" borderId="0" xfId="0" applyNumberFormat="1" applyFont="1" applyFill="1" applyBorder="1" applyAlignment="1" applyProtection="1">
      <alignment horizontal="center"/>
    </xf>
    <xf numFmtId="4" fontId="24" fillId="9" borderId="64" xfId="0" applyNumberFormat="1" applyFont="1" applyFill="1" applyBorder="1" applyAlignment="1" applyProtection="1">
      <alignment horizontal="center"/>
    </xf>
    <xf numFmtId="4" fontId="24" fillId="9" borderId="65" xfId="0" applyNumberFormat="1" applyFont="1" applyFill="1" applyBorder="1" applyAlignment="1" applyProtection="1">
      <alignment horizontal="center"/>
    </xf>
    <xf numFmtId="4" fontId="24" fillId="9" borderId="64" xfId="0" applyNumberFormat="1" applyFont="1" applyFill="1" applyBorder="1" applyAlignment="1" applyProtection="1">
      <alignment horizontal="center" vertical="center"/>
    </xf>
    <xf numFmtId="4" fontId="24" fillId="9" borderId="65" xfId="0" applyNumberFormat="1" applyFont="1" applyFill="1" applyBorder="1" applyAlignment="1" applyProtection="1">
      <alignment horizontal="center" vertical="center"/>
    </xf>
    <xf numFmtId="4" fontId="28" fillId="9" borderId="60" xfId="0" applyNumberFormat="1" applyFont="1" applyFill="1" applyBorder="1" applyAlignment="1" applyProtection="1">
      <alignment horizontal="center"/>
    </xf>
    <xf numFmtId="0" fontId="32" fillId="9" borderId="4" xfId="0" applyFont="1" applyFill="1" applyBorder="1" applyAlignment="1" applyProtection="1"/>
    <xf numFmtId="0" fontId="32" fillId="9" borderId="15" xfId="0" applyFont="1" applyFill="1" applyBorder="1" applyAlignment="1" applyProtection="1"/>
    <xf numFmtId="0" fontId="32" fillId="9" borderId="48" xfId="0" applyFont="1" applyFill="1" applyBorder="1" applyAlignment="1" applyProtection="1"/>
    <xf numFmtId="0" fontId="32" fillId="5" borderId="0" xfId="0" applyFont="1" applyFill="1" applyBorder="1" applyAlignment="1" applyProtection="1"/>
    <xf numFmtId="4" fontId="25" fillId="0" borderId="4" xfId="0" applyNumberFormat="1" applyFont="1" applyBorder="1" applyAlignment="1" applyProtection="1">
      <alignment horizontal="center" vertical="center"/>
      <protection locked="0"/>
    </xf>
    <xf numFmtId="4" fontId="25" fillId="0" borderId="4" xfId="0" applyNumberFormat="1" applyFont="1" applyBorder="1" applyAlignment="1" applyProtection="1">
      <alignment horizontal="center"/>
      <protection locked="0"/>
    </xf>
    <xf numFmtId="4" fontId="25" fillId="5" borderId="4" xfId="0" applyNumberFormat="1" applyFont="1" applyFill="1" applyBorder="1" applyAlignment="1" applyProtection="1">
      <alignment horizontal="center"/>
      <protection locked="0"/>
    </xf>
    <xf numFmtId="4" fontId="25" fillId="0" borderId="4" xfId="0" applyNumberFormat="1" applyFont="1" applyFill="1" applyBorder="1" applyAlignment="1" applyProtection="1">
      <alignment horizontal="center"/>
      <protection locked="0"/>
    </xf>
    <xf numFmtId="4" fontId="25" fillId="0" borderId="7" xfId="0" applyNumberFormat="1" applyFont="1" applyFill="1" applyBorder="1" applyAlignment="1" applyProtection="1">
      <alignment horizontal="center"/>
      <protection locked="0"/>
    </xf>
    <xf numFmtId="2" fontId="28" fillId="5" borderId="66" xfId="0" applyNumberFormat="1" applyFont="1" applyFill="1" applyBorder="1" applyAlignment="1" applyProtection="1">
      <alignment horizontal="center"/>
    </xf>
    <xf numFmtId="4" fontId="24" fillId="5" borderId="8" xfId="0" applyNumberFormat="1" applyFont="1" applyFill="1" applyBorder="1" applyAlignment="1" applyProtection="1">
      <alignment horizontal="center" vertical="center"/>
    </xf>
    <xf numFmtId="0" fontId="29" fillId="5" borderId="0" xfId="0" applyFont="1" applyFill="1" applyBorder="1" applyAlignment="1" applyProtection="1">
      <alignment horizontal="center" vertical="top" wrapText="1"/>
    </xf>
    <xf numFmtId="2" fontId="36" fillId="5" borderId="0" xfId="0" applyNumberFormat="1" applyFont="1" applyFill="1" applyBorder="1" applyAlignment="1" applyProtection="1">
      <alignment horizontal="center" vertical="center"/>
    </xf>
    <xf numFmtId="2" fontId="36" fillId="18" borderId="69" xfId="0" applyNumberFormat="1" applyFont="1" applyFill="1" applyBorder="1" applyAlignment="1" applyProtection="1">
      <alignment horizontal="center" vertical="center"/>
    </xf>
    <xf numFmtId="2" fontId="36" fillId="18" borderId="67" xfId="0" applyNumberFormat="1" applyFont="1" applyFill="1" applyBorder="1" applyAlignment="1" applyProtection="1">
      <alignment horizontal="center" vertical="center"/>
    </xf>
    <xf numFmtId="2" fontId="36" fillId="18" borderId="70" xfId="0" applyNumberFormat="1" applyFont="1" applyFill="1" applyBorder="1" applyAlignment="1" applyProtection="1">
      <alignment horizontal="center" vertical="center"/>
    </xf>
    <xf numFmtId="2" fontId="27" fillId="21" borderId="59" xfId="0" applyNumberFormat="1" applyFont="1" applyFill="1" applyBorder="1" applyAlignment="1" applyProtection="1">
      <alignment horizontal="center"/>
    </xf>
    <xf numFmtId="2" fontId="27" fillId="21" borderId="59" xfId="0" applyNumberFormat="1" applyFont="1" applyFill="1" applyBorder="1" applyAlignment="1" applyProtection="1">
      <alignment horizontal="center" vertical="center"/>
    </xf>
    <xf numFmtId="2" fontId="28" fillId="21" borderId="71" xfId="0" applyNumberFormat="1" applyFont="1" applyFill="1" applyBorder="1" applyAlignment="1" applyProtection="1">
      <alignment horizontal="center"/>
    </xf>
    <xf numFmtId="0" fontId="27" fillId="5" borderId="10" xfId="0" applyFont="1" applyFill="1" applyBorder="1" applyAlignment="1" applyProtection="1">
      <alignment vertical="center"/>
    </xf>
    <xf numFmtId="0" fontId="32" fillId="9" borderId="73" xfId="0" applyFont="1" applyFill="1" applyBorder="1" applyAlignment="1" applyProtection="1"/>
    <xf numFmtId="0" fontId="32" fillId="9" borderId="74" xfId="0" applyFont="1" applyFill="1" applyBorder="1" applyAlignment="1" applyProtection="1"/>
    <xf numFmtId="0" fontId="32" fillId="5" borderId="10" xfId="0" applyFont="1" applyFill="1" applyBorder="1" applyAlignment="1" applyProtection="1"/>
    <xf numFmtId="0" fontId="24" fillId="5" borderId="10" xfId="0" applyFont="1" applyFill="1" applyBorder="1" applyAlignment="1" applyProtection="1">
      <alignment vertical="center"/>
    </xf>
    <xf numFmtId="4" fontId="49" fillId="5" borderId="10" xfId="3" applyNumberFormat="1" applyFont="1" applyFill="1" applyBorder="1" applyAlignment="1" applyProtection="1">
      <alignment horizontal="center" vertical="center"/>
    </xf>
    <xf numFmtId="0" fontId="24" fillId="9" borderId="75" xfId="0" applyFont="1" applyFill="1" applyBorder="1" applyAlignment="1" applyProtection="1">
      <alignment vertical="center"/>
    </xf>
    <xf numFmtId="0" fontId="24" fillId="9" borderId="76" xfId="0" applyFont="1" applyFill="1" applyBorder="1" applyAlignment="1" applyProtection="1">
      <alignment vertical="center"/>
    </xf>
    <xf numFmtId="4" fontId="27" fillId="9" borderId="77" xfId="0" applyNumberFormat="1" applyFont="1" applyFill="1" applyBorder="1" applyAlignment="1" applyProtection="1">
      <alignment horizontal="center" vertical="center"/>
    </xf>
    <xf numFmtId="4" fontId="27" fillId="9" borderId="78" xfId="0" applyNumberFormat="1" applyFont="1" applyFill="1" applyBorder="1" applyAlignment="1" applyProtection="1">
      <alignment horizontal="center" vertical="center"/>
    </xf>
    <xf numFmtId="2" fontId="28" fillId="0" borderId="66" xfId="0" applyNumberFormat="1" applyFont="1" applyFill="1" applyBorder="1" applyAlignment="1" applyProtection="1">
      <alignment horizontal="center"/>
    </xf>
    <xf numFmtId="0" fontId="32" fillId="0" borderId="22" xfId="0" applyFont="1" applyFill="1" applyBorder="1" applyAlignment="1" applyProtection="1">
      <alignment horizontal="center"/>
    </xf>
    <xf numFmtId="4" fontId="49" fillId="5" borderId="0" xfId="3" applyNumberFormat="1" applyFont="1" applyFill="1" applyBorder="1" applyAlignment="1" applyProtection="1">
      <alignment horizontal="center" vertical="center"/>
    </xf>
    <xf numFmtId="2" fontId="36" fillId="0" borderId="0" xfId="0" applyNumberFormat="1" applyFont="1" applyFill="1" applyBorder="1" applyAlignment="1" applyProtection="1">
      <alignment horizontal="center" vertical="center"/>
    </xf>
    <xf numFmtId="2" fontId="36" fillId="18" borderId="71" xfId="0" applyNumberFormat="1" applyFont="1" applyFill="1" applyBorder="1" applyAlignment="1" applyProtection="1">
      <alignment horizontal="center" vertical="center"/>
    </xf>
    <xf numFmtId="0" fontId="29" fillId="0" borderId="2" xfId="0" applyFont="1" applyBorder="1" applyAlignment="1" applyProtection="1">
      <alignment horizontal="center" vertical="center" wrapText="1"/>
    </xf>
    <xf numFmtId="4" fontId="36" fillId="20" borderId="64" xfId="0" applyNumberFormat="1" applyFont="1" applyFill="1" applyBorder="1" applyAlignment="1" applyProtection="1">
      <alignment horizontal="center" vertical="center"/>
    </xf>
    <xf numFmtId="4" fontId="36" fillId="20" borderId="65" xfId="0" applyNumberFormat="1" applyFont="1" applyFill="1" applyBorder="1" applyAlignment="1" applyProtection="1">
      <alignment horizontal="center" vertical="center"/>
    </xf>
    <xf numFmtId="2" fontId="26" fillId="5" borderId="10" xfId="0" applyNumberFormat="1" applyFont="1" applyFill="1" applyBorder="1" applyAlignment="1" applyProtection="1">
      <alignment horizontal="center"/>
    </xf>
    <xf numFmtId="2" fontId="26" fillId="0" borderId="10" xfId="0" applyNumberFormat="1" applyFont="1" applyFill="1" applyBorder="1" applyAlignment="1" applyProtection="1">
      <alignment horizontal="center"/>
    </xf>
    <xf numFmtId="4" fontId="25" fillId="0" borderId="0" xfId="0" applyNumberFormat="1" applyFont="1" applyBorder="1" applyAlignment="1" applyProtection="1">
      <alignment horizontal="center" vertical="center"/>
    </xf>
    <xf numFmtId="4" fontId="25" fillId="0" borderId="8" xfId="0" applyNumberFormat="1" applyFont="1" applyBorder="1" applyAlignment="1" applyProtection="1">
      <alignment horizontal="center" vertical="center"/>
    </xf>
    <xf numFmtId="2" fontId="25" fillId="5" borderId="10" xfId="0" applyNumberFormat="1" applyFont="1" applyFill="1" applyBorder="1" applyAlignment="1" applyProtection="1">
      <alignment horizontal="center" vertical="center"/>
    </xf>
    <xf numFmtId="4" fontId="100" fillId="20" borderId="64" xfId="0" applyNumberFormat="1" applyFont="1" applyFill="1" applyBorder="1" applyAlignment="1" applyProtection="1">
      <alignment horizontal="center"/>
    </xf>
    <xf numFmtId="4" fontId="100" fillId="20" borderId="65" xfId="0" applyNumberFormat="1" applyFont="1" applyFill="1" applyBorder="1" applyAlignment="1" applyProtection="1">
      <alignment horizontal="center"/>
    </xf>
    <xf numFmtId="4" fontId="24" fillId="5" borderId="21" xfId="0" applyNumberFormat="1" applyFont="1" applyFill="1" applyBorder="1" applyAlignment="1" applyProtection="1">
      <alignment horizontal="center" vertical="center"/>
      <protection locked="0"/>
    </xf>
    <xf numFmtId="4" fontId="49" fillId="0" borderId="43" xfId="3" applyNumberFormat="1" applyFont="1" applyFill="1" applyBorder="1" applyAlignment="1" applyProtection="1">
      <alignment horizontal="center" vertical="center"/>
    </xf>
    <xf numFmtId="2" fontId="7" fillId="16" borderId="18" xfId="0" applyNumberFormat="1" applyFont="1" applyFill="1" applyBorder="1" applyAlignment="1" applyProtection="1">
      <alignment horizontal="center" vertical="center"/>
      <protection locked="0"/>
    </xf>
    <xf numFmtId="0" fontId="37" fillId="0" borderId="5" xfId="0" applyFont="1" applyBorder="1" applyAlignment="1" applyProtection="1">
      <alignment horizontal="center" vertical="center" wrapText="1"/>
    </xf>
    <xf numFmtId="0" fontId="47" fillId="5" borderId="0" xfId="0" applyFont="1" applyFill="1" applyBorder="1" applyAlignment="1" applyProtection="1">
      <alignment horizontal="left" vertical="center" wrapText="1"/>
    </xf>
    <xf numFmtId="0" fontId="1" fillId="5" borderId="0" xfId="0" applyFont="1" applyFill="1" applyBorder="1" applyAlignment="1" applyProtection="1">
      <alignment vertical="center" wrapText="1"/>
    </xf>
    <xf numFmtId="0" fontId="103" fillId="5" borderId="0" xfId="0" applyFont="1" applyFill="1" applyBorder="1" applyAlignment="1" applyProtection="1">
      <alignment vertical="center" wrapText="1"/>
    </xf>
    <xf numFmtId="0" fontId="11" fillId="0" borderId="84" xfId="0" applyFont="1" applyBorder="1" applyProtection="1"/>
    <xf numFmtId="0" fontId="3" fillId="0" borderId="79" xfId="0" applyFont="1" applyBorder="1" applyAlignment="1" applyProtection="1">
      <alignment vertical="center" wrapText="1"/>
    </xf>
    <xf numFmtId="0" fontId="3" fillId="0" borderId="0" xfId="0" applyFont="1" applyBorder="1" applyAlignment="1" applyProtection="1">
      <alignment horizontal="left" vertical="center" wrapText="1"/>
    </xf>
    <xf numFmtId="0" fontId="3" fillId="0" borderId="79" xfId="0" applyFont="1" applyBorder="1" applyAlignment="1" applyProtection="1">
      <alignment horizontal="left" vertical="center" wrapText="1"/>
    </xf>
    <xf numFmtId="0" fontId="58" fillId="0" borderId="83" xfId="0" applyFont="1" applyFill="1" applyBorder="1" applyAlignment="1" applyProtection="1">
      <alignment horizontal="right" vertical="center" readingOrder="1"/>
    </xf>
    <xf numFmtId="0" fontId="107" fillId="5" borderId="0" xfId="0" applyFont="1" applyFill="1" applyBorder="1" applyAlignment="1" applyProtection="1">
      <alignment horizontal="center" vertical="center"/>
    </xf>
    <xf numFmtId="0" fontId="66" fillId="5" borderId="0" xfId="0" applyFont="1" applyFill="1" applyBorder="1" applyAlignment="1" applyProtection="1">
      <alignment horizontal="center" vertical="center"/>
    </xf>
    <xf numFmtId="4" fontId="24" fillId="5" borderId="5" xfId="0" applyNumberFormat="1" applyFont="1" applyFill="1" applyBorder="1" applyAlignment="1" applyProtection="1">
      <alignment horizontal="center" vertical="center"/>
    </xf>
    <xf numFmtId="4" fontId="24" fillId="5" borderId="5" xfId="0" applyNumberFormat="1" applyFont="1" applyFill="1" applyBorder="1" applyAlignment="1" applyProtection="1">
      <alignment horizontal="center" vertical="center"/>
      <protection locked="0"/>
    </xf>
    <xf numFmtId="2" fontId="67" fillId="5" borderId="23" xfId="0" applyNumberFormat="1" applyFont="1" applyFill="1" applyBorder="1" applyAlignment="1" applyProtection="1">
      <alignment horizontal="right"/>
      <protection locked="0"/>
    </xf>
    <xf numFmtId="0" fontId="68" fillId="0" borderId="0" xfId="0" applyFont="1" applyAlignment="1" applyProtection="1">
      <alignment vertical="center"/>
    </xf>
    <xf numFmtId="0" fontId="68" fillId="0" borderId="18" xfId="0" applyFont="1" applyBorder="1" applyAlignment="1" applyProtection="1">
      <alignment horizontal="right" vertical="center"/>
    </xf>
    <xf numFmtId="0" fontId="3" fillId="0" borderId="0" xfId="0" applyFont="1" applyAlignment="1" applyProtection="1">
      <alignment vertical="top" wrapText="1"/>
    </xf>
    <xf numFmtId="0" fontId="3" fillId="0" borderId="85" xfId="0" applyFont="1" applyBorder="1" applyAlignment="1" applyProtection="1">
      <alignment horizontal="left" vertical="center" wrapText="1"/>
    </xf>
    <xf numFmtId="0" fontId="9" fillId="0" borderId="85" xfId="0" applyFont="1" applyBorder="1" applyAlignment="1" applyProtection="1">
      <alignment horizontal="left" vertical="center" wrapText="1"/>
    </xf>
    <xf numFmtId="0" fontId="9" fillId="0" borderId="86" xfId="0" applyFont="1" applyBorder="1" applyAlignment="1" applyProtection="1">
      <alignment horizontal="left" vertical="center" wrapText="1"/>
    </xf>
    <xf numFmtId="2" fontId="2" fillId="5" borderId="54" xfId="0" applyNumberFormat="1" applyFont="1" applyFill="1" applyBorder="1" applyAlignment="1" applyProtection="1">
      <alignment vertical="center" wrapText="1"/>
    </xf>
    <xf numFmtId="0" fontId="119" fillId="0" borderId="85" xfId="0" applyFont="1" applyBorder="1" applyAlignment="1" applyProtection="1">
      <alignment horizontal="left" vertical="center" wrapText="1"/>
    </xf>
    <xf numFmtId="0" fontId="120" fillId="0" borderId="85" xfId="0" applyFont="1" applyBorder="1" applyProtection="1"/>
    <xf numFmtId="0" fontId="58" fillId="0" borderId="0" xfId="0" applyFont="1" applyFill="1" applyBorder="1" applyAlignment="1" applyProtection="1">
      <alignment horizontal="center" vertical="center" readingOrder="1"/>
    </xf>
    <xf numFmtId="0" fontId="58" fillId="0" borderId="83" xfId="0" applyFont="1" applyFill="1" applyBorder="1" applyAlignment="1" applyProtection="1">
      <alignment vertical="center" readingOrder="1"/>
    </xf>
    <xf numFmtId="0" fontId="7" fillId="0" borderId="0" xfId="0" applyFont="1" applyBorder="1" applyAlignment="1" applyProtection="1">
      <alignment horizontal="left" vertical="center" wrapText="1"/>
    </xf>
    <xf numFmtId="0" fontId="24" fillId="0" borderId="37" xfId="0" applyNumberFormat="1" applyFont="1" applyBorder="1" applyAlignment="1" applyProtection="1">
      <alignment horizontal="center" vertical="center"/>
      <protection locked="0"/>
    </xf>
    <xf numFmtId="0" fontId="24" fillId="0" borderId="5" xfId="0" applyNumberFormat="1" applyFont="1" applyBorder="1" applyAlignment="1" applyProtection="1">
      <alignment horizontal="center" vertical="center"/>
      <protection locked="0"/>
    </xf>
    <xf numFmtId="4" fontId="24" fillId="0" borderId="5" xfId="0" applyNumberFormat="1" applyFont="1" applyBorder="1" applyAlignment="1" applyProtection="1">
      <alignment horizontal="center" vertical="center"/>
      <protection locked="0"/>
    </xf>
    <xf numFmtId="164" fontId="71" fillId="6" borderId="24" xfId="2" applyFont="1" applyFill="1" applyBorder="1" applyAlignment="1" applyProtection="1">
      <alignment horizontal="right" vertical="center"/>
    </xf>
    <xf numFmtId="2" fontId="67" fillId="17" borderId="24" xfId="0" applyNumberFormat="1" applyFont="1" applyFill="1" applyBorder="1" applyAlignment="1" applyProtection="1">
      <alignment horizontal="right"/>
      <protection locked="0"/>
    </xf>
    <xf numFmtId="4" fontId="78" fillId="17" borderId="23" xfId="3" applyNumberFormat="1" applyFont="1" applyFill="1" applyBorder="1" applyAlignment="1" applyProtection="1">
      <alignment horizontal="right" vertical="center"/>
    </xf>
    <xf numFmtId="2" fontId="67" fillId="22" borderId="13" xfId="0" applyNumberFormat="1" applyFont="1" applyFill="1" applyBorder="1" applyAlignment="1" applyProtection="1">
      <alignment horizontal="right"/>
      <protection locked="0"/>
    </xf>
    <xf numFmtId="4" fontId="67" fillId="22" borderId="23" xfId="3" applyNumberFormat="1" applyFont="1" applyFill="1" applyBorder="1" applyAlignment="1" applyProtection="1">
      <alignment horizontal="right" vertical="center"/>
    </xf>
    <xf numFmtId="0" fontId="3" fillId="0" borderId="5" xfId="0" applyFont="1" applyBorder="1" applyProtection="1"/>
    <xf numFmtId="4" fontId="65" fillId="0" borderId="5" xfId="0" applyNumberFormat="1" applyFont="1" applyBorder="1" applyAlignment="1" applyProtection="1">
      <alignment vertical="center"/>
    </xf>
    <xf numFmtId="0" fontId="3" fillId="0" borderId="5" xfId="0" applyFont="1" applyFill="1" applyBorder="1" applyProtection="1"/>
    <xf numFmtId="4" fontId="122" fillId="0" borderId="5" xfId="0" applyNumberFormat="1" applyFont="1" applyFill="1" applyBorder="1" applyAlignment="1" applyProtection="1">
      <alignment vertical="center"/>
    </xf>
    <xf numFmtId="4" fontId="65" fillId="17" borderId="37" xfId="0" applyNumberFormat="1" applyFont="1" applyFill="1" applyBorder="1" applyAlignment="1" applyProtection="1">
      <alignment vertical="center"/>
    </xf>
    <xf numFmtId="4" fontId="122" fillId="17" borderId="37" xfId="0" applyNumberFormat="1" applyFont="1" applyFill="1" applyBorder="1" applyAlignment="1" applyProtection="1">
      <alignment vertical="center"/>
    </xf>
    <xf numFmtId="0" fontId="123" fillId="0" borderId="37" xfId="0" applyFont="1" applyFill="1" applyBorder="1" applyAlignment="1" applyProtection="1">
      <alignment horizontal="right" vertical="center"/>
    </xf>
    <xf numFmtId="0" fontId="124" fillId="0" borderId="37" xfId="0" applyFont="1" applyBorder="1" applyAlignment="1" applyProtection="1">
      <alignment horizontal="right" vertical="center"/>
    </xf>
    <xf numFmtId="0" fontId="99" fillId="5" borderId="0" xfId="0" applyFont="1" applyFill="1" applyBorder="1" applyAlignment="1" applyProtection="1">
      <alignment horizontal="center"/>
    </xf>
    <xf numFmtId="1" fontId="7" fillId="5" borderId="0" xfId="0" applyNumberFormat="1" applyFont="1" applyFill="1" applyBorder="1" applyAlignment="1" applyProtection="1">
      <alignment horizontal="center"/>
    </xf>
    <xf numFmtId="49" fontId="7" fillId="5" borderId="0" xfId="0" applyNumberFormat="1" applyFont="1" applyFill="1" applyBorder="1" applyAlignment="1" applyProtection="1">
      <alignment horizontal="center" vertical="center" wrapText="1"/>
    </xf>
    <xf numFmtId="0" fontId="7" fillId="5" borderId="0" xfId="0" applyFont="1" applyFill="1" applyBorder="1" applyAlignment="1" applyProtection="1">
      <alignment horizontal="center"/>
    </xf>
    <xf numFmtId="0" fontId="30" fillId="5" borderId="5" xfId="0" applyFont="1" applyFill="1" applyBorder="1" applyAlignment="1" applyProtection="1">
      <alignment horizontal="center"/>
    </xf>
    <xf numFmtId="0" fontId="1" fillId="23" borderId="0" xfId="0" applyFont="1" applyFill="1" applyBorder="1" applyProtection="1"/>
    <xf numFmtId="0" fontId="23" fillId="23" borderId="0" xfId="0" applyFont="1" applyFill="1" applyBorder="1" applyProtection="1"/>
    <xf numFmtId="0" fontId="6" fillId="23" borderId="0" xfId="0" applyFont="1" applyFill="1" applyProtection="1"/>
    <xf numFmtId="0" fontId="3" fillId="23" borderId="0" xfId="0" applyFont="1" applyFill="1" applyProtection="1"/>
    <xf numFmtId="0" fontId="23" fillId="23" borderId="0" xfId="0" applyFont="1" applyFill="1" applyBorder="1" applyAlignment="1" applyProtection="1">
      <alignment horizontal="center"/>
    </xf>
    <xf numFmtId="14" fontId="6" fillId="0" borderId="0" xfId="0" applyNumberFormat="1" applyFont="1"/>
    <xf numFmtId="0" fontId="30" fillId="20" borderId="5" xfId="0" applyFont="1" applyFill="1" applyBorder="1" applyAlignment="1" applyProtection="1">
      <alignment horizontal="center" vertical="center"/>
      <protection locked="0"/>
    </xf>
    <xf numFmtId="0" fontId="98" fillId="0" borderId="23" xfId="0" applyFont="1" applyFill="1" applyBorder="1" applyAlignment="1" applyProtection="1">
      <alignment horizontal="right" vertical="center"/>
    </xf>
    <xf numFmtId="0" fontId="98" fillId="0" borderId="23" xfId="0" applyFont="1" applyFill="1" applyBorder="1" applyAlignment="1" applyProtection="1">
      <alignment vertical="center" wrapText="1"/>
    </xf>
    <xf numFmtId="164" fontId="98" fillId="0" borderId="23" xfId="2" applyFont="1" applyFill="1" applyBorder="1" applyAlignment="1" applyProtection="1">
      <alignment horizontal="right" vertical="center"/>
      <protection locked="0"/>
    </xf>
    <xf numFmtId="167" fontId="98" fillId="15" borderId="34" xfId="2" applyNumberFormat="1" applyFont="1" applyFill="1" applyBorder="1" applyAlignment="1" applyProtection="1">
      <alignment horizontal="right" vertical="center"/>
    </xf>
    <xf numFmtId="0" fontId="98" fillId="0" borderId="27" xfId="0" applyFont="1" applyFill="1" applyBorder="1" applyAlignment="1" applyProtection="1">
      <alignment horizontal="right" vertical="center"/>
    </xf>
    <xf numFmtId="0" fontId="98" fillId="0" borderId="27" xfId="0" applyFont="1" applyFill="1" applyBorder="1" applyAlignment="1" applyProtection="1">
      <alignment vertical="center" wrapText="1"/>
    </xf>
    <xf numFmtId="164" fontId="98" fillId="0" borderId="27" xfId="2" applyFont="1" applyFill="1" applyBorder="1" applyAlignment="1" applyProtection="1">
      <alignment horizontal="right" vertical="center"/>
      <protection locked="0"/>
    </xf>
    <xf numFmtId="164" fontId="1" fillId="6" borderId="27" xfId="2" applyFont="1" applyFill="1" applyBorder="1" applyAlignment="1" applyProtection="1">
      <alignment horizontal="right" vertical="center"/>
    </xf>
    <xf numFmtId="0" fontId="98" fillId="0" borderId="34" xfId="0" applyFont="1" applyBorder="1" applyAlignment="1" applyProtection="1">
      <alignment horizontal="right" vertical="center"/>
    </xf>
    <xf numFmtId="0" fontId="98" fillId="0" borderId="34" xfId="0" applyFont="1" applyFill="1" applyBorder="1" applyAlignment="1" applyProtection="1">
      <alignment vertical="center" wrapText="1"/>
    </xf>
    <xf numFmtId="164" fontId="98" fillId="0" borderId="34" xfId="2" applyFont="1" applyFill="1" applyBorder="1" applyAlignment="1" applyProtection="1">
      <alignment horizontal="right" vertical="center"/>
      <protection locked="0"/>
    </xf>
    <xf numFmtId="164" fontId="1" fillId="0" borderId="23" xfId="2" applyFont="1" applyFill="1" applyBorder="1" applyAlignment="1" applyProtection="1">
      <alignment horizontal="right" vertical="center"/>
      <protection locked="0"/>
    </xf>
    <xf numFmtId="164" fontId="1" fillId="6" borderId="23" xfId="2" applyFont="1" applyFill="1" applyBorder="1" applyAlignment="1" applyProtection="1">
      <alignment horizontal="right" vertical="center"/>
    </xf>
    <xf numFmtId="167" fontId="98" fillId="15" borderId="23" xfId="2" applyNumberFormat="1" applyFont="1" applyFill="1" applyBorder="1" applyAlignment="1" applyProtection="1">
      <alignment horizontal="right" vertical="center"/>
    </xf>
    <xf numFmtId="164" fontId="98" fillId="0" borderId="23" xfId="2" applyFont="1" applyBorder="1" applyAlignment="1" applyProtection="1">
      <alignment horizontal="right"/>
      <protection locked="0"/>
    </xf>
    <xf numFmtId="0" fontId="58" fillId="0" borderId="23" xfId="0" applyFont="1" applyFill="1" applyBorder="1" applyAlignment="1" applyProtection="1">
      <alignment horizontal="right" vertical="center"/>
    </xf>
    <xf numFmtId="0" fontId="58" fillId="0" borderId="23" xfId="0" applyFont="1" applyFill="1" applyBorder="1" applyAlignment="1" applyProtection="1">
      <alignment vertical="center" wrapText="1"/>
    </xf>
    <xf numFmtId="0" fontId="58" fillId="0" borderId="27" xfId="0" applyFont="1" applyFill="1" applyBorder="1" applyAlignment="1" applyProtection="1">
      <alignment horizontal="right" vertical="center"/>
    </xf>
    <xf numFmtId="0" fontId="58" fillId="0" borderId="27" xfId="0" applyFont="1" applyFill="1" applyBorder="1" applyAlignment="1" applyProtection="1">
      <alignment vertical="center" wrapText="1"/>
    </xf>
    <xf numFmtId="167" fontId="98" fillId="15" borderId="27" xfId="2" applyNumberFormat="1" applyFont="1" applyFill="1" applyBorder="1" applyAlignment="1" applyProtection="1">
      <alignment horizontal="right" vertical="center"/>
    </xf>
    <xf numFmtId="0" fontId="98" fillId="0" borderId="34" xfId="0" applyFont="1" applyFill="1" applyBorder="1" applyAlignment="1" applyProtection="1">
      <alignment horizontal="right" vertical="center"/>
    </xf>
    <xf numFmtId="164" fontId="1" fillId="6" borderId="34" xfId="2" applyFont="1" applyFill="1" applyBorder="1" applyAlignment="1" applyProtection="1">
      <alignment horizontal="right" vertical="center"/>
    </xf>
    <xf numFmtId="0" fontId="98" fillId="0" borderId="23" xfId="0" applyFont="1" applyBorder="1" applyAlignment="1" applyProtection="1">
      <alignment horizontal="right" vertical="center"/>
    </xf>
    <xf numFmtId="0" fontId="98" fillId="0" borderId="23" xfId="0" applyFont="1" applyBorder="1" applyAlignment="1" applyProtection="1">
      <alignment vertical="center" wrapText="1"/>
    </xf>
    <xf numFmtId="0" fontId="98" fillId="0" borderId="27" xfId="0" applyFont="1" applyBorder="1" applyAlignment="1" applyProtection="1">
      <alignment horizontal="right" vertical="center"/>
    </xf>
    <xf numFmtId="0" fontId="98" fillId="0" borderId="27" xfId="0" applyFont="1" applyBorder="1" applyAlignment="1" applyProtection="1">
      <alignment vertical="center" wrapText="1"/>
    </xf>
    <xf numFmtId="0" fontId="98" fillId="0" borderId="13" xfId="0" applyFont="1" applyFill="1" applyBorder="1" applyAlignment="1" applyProtection="1">
      <alignment horizontal="right" vertical="center"/>
    </xf>
    <xf numFmtId="0" fontId="98" fillId="0" borderId="13" xfId="0" applyFont="1" applyFill="1" applyBorder="1" applyAlignment="1" applyProtection="1">
      <alignment vertical="center" wrapText="1"/>
    </xf>
    <xf numFmtId="167" fontId="98" fillId="0" borderId="13" xfId="2" applyNumberFormat="1" applyFont="1" applyFill="1" applyBorder="1" applyAlignment="1" applyProtection="1">
      <alignment horizontal="right" vertical="center"/>
      <protection locked="0"/>
    </xf>
    <xf numFmtId="164" fontId="98" fillId="0" borderId="13" xfId="2" applyFont="1" applyFill="1" applyBorder="1" applyAlignment="1" applyProtection="1">
      <alignment horizontal="right" vertical="center"/>
      <protection locked="0"/>
    </xf>
    <xf numFmtId="164" fontId="1" fillId="6" borderId="13" xfId="2" applyFont="1" applyFill="1" applyBorder="1" applyAlignment="1" applyProtection="1">
      <alignment horizontal="right" vertical="center"/>
    </xf>
    <xf numFmtId="167" fontId="98" fillId="15" borderId="13" xfId="2" applyNumberFormat="1" applyFont="1" applyFill="1" applyBorder="1" applyAlignment="1" applyProtection="1">
      <alignment horizontal="right" vertical="center"/>
    </xf>
    <xf numFmtId="0" fontId="98" fillId="0" borderId="24" xfId="0" applyFont="1" applyFill="1" applyBorder="1" applyAlignment="1" applyProtection="1">
      <alignment horizontal="right" vertical="center"/>
    </xf>
    <xf numFmtId="0" fontId="98" fillId="0" borderId="24" xfId="0" applyFont="1" applyFill="1" applyBorder="1" applyAlignment="1" applyProtection="1">
      <alignment vertical="center" wrapText="1"/>
    </xf>
    <xf numFmtId="164" fontId="98" fillId="0" borderId="24" xfId="2" applyFont="1" applyFill="1" applyBorder="1" applyAlignment="1" applyProtection="1">
      <alignment horizontal="right" vertical="center"/>
      <protection locked="0"/>
    </xf>
    <xf numFmtId="164" fontId="1" fillId="6" borderId="24" xfId="2" applyFont="1" applyFill="1" applyBorder="1" applyAlignment="1" applyProtection="1">
      <alignment horizontal="right" vertical="center"/>
    </xf>
    <xf numFmtId="167" fontId="98" fillId="15" borderId="24" xfId="2" applyNumberFormat="1" applyFont="1" applyFill="1" applyBorder="1" applyAlignment="1" applyProtection="1">
      <alignment horizontal="right" vertical="center"/>
    </xf>
    <xf numFmtId="0" fontId="3" fillId="20" borderId="10" xfId="0" applyFont="1" applyFill="1" applyBorder="1" applyAlignment="1" applyProtection="1">
      <alignment vertical="center"/>
      <protection locked="0"/>
    </xf>
    <xf numFmtId="0" fontId="6" fillId="20" borderId="0" xfId="0" applyFont="1" applyFill="1" applyBorder="1" applyAlignment="1" applyProtection="1">
      <alignment vertical="center"/>
      <protection locked="0"/>
    </xf>
    <xf numFmtId="0" fontId="6" fillId="20" borderId="10" xfId="0" applyFont="1" applyFill="1" applyBorder="1" applyAlignment="1" applyProtection="1">
      <alignment vertical="center"/>
      <protection locked="0"/>
    </xf>
    <xf numFmtId="0" fontId="6" fillId="20" borderId="1" xfId="0" applyFont="1" applyFill="1" applyBorder="1" applyAlignment="1" applyProtection="1">
      <alignment vertical="center"/>
      <protection locked="0"/>
    </xf>
    <xf numFmtId="0" fontId="6" fillId="20" borderId="2" xfId="0" applyFont="1" applyFill="1" applyBorder="1" applyAlignment="1" applyProtection="1">
      <alignment vertical="center"/>
      <protection locked="0"/>
    </xf>
    <xf numFmtId="0" fontId="104" fillId="0" borderId="0" xfId="0" applyFont="1" applyAlignment="1" applyProtection="1">
      <alignment horizontal="left" vertical="center" wrapText="1"/>
    </xf>
    <xf numFmtId="0" fontId="7" fillId="0" borderId="0" xfId="0" applyFont="1" applyBorder="1" applyAlignment="1" applyProtection="1">
      <alignment horizontal="left" vertical="center" wrapText="1"/>
    </xf>
    <xf numFmtId="0" fontId="3" fillId="18" borderId="4" xfId="0" applyFont="1" applyFill="1" applyBorder="1" applyAlignment="1" applyProtection="1">
      <alignment horizontal="left" vertical="center" wrapText="1"/>
    </xf>
    <xf numFmtId="0" fontId="3" fillId="18" borderId="15" xfId="0" applyFont="1" applyFill="1" applyBorder="1" applyAlignment="1" applyProtection="1">
      <alignment horizontal="left" vertical="center" wrapText="1"/>
    </xf>
    <xf numFmtId="0" fontId="3" fillId="18" borderId="48" xfId="0" applyFont="1" applyFill="1" applyBorder="1" applyAlignment="1" applyProtection="1">
      <alignment horizontal="left" vertical="center" wrapText="1"/>
    </xf>
    <xf numFmtId="0" fontId="57" fillId="23" borderId="4" xfId="0" applyFont="1" applyFill="1" applyBorder="1" applyAlignment="1" applyProtection="1">
      <alignment horizontal="center" vertical="center"/>
    </xf>
    <xf numFmtId="0" fontId="57" fillId="23" borderId="15" xfId="0" applyFont="1" applyFill="1" applyBorder="1" applyAlignment="1" applyProtection="1">
      <alignment horizontal="center" vertical="center"/>
    </xf>
    <xf numFmtId="0" fontId="57" fillId="23" borderId="48" xfId="0" applyFont="1" applyFill="1" applyBorder="1" applyAlignment="1" applyProtection="1">
      <alignment horizontal="center" vertical="center"/>
    </xf>
    <xf numFmtId="0" fontId="107" fillId="23" borderId="4" xfId="0" applyFont="1" applyFill="1" applyBorder="1" applyAlignment="1" applyProtection="1">
      <alignment horizontal="left" vertical="center"/>
    </xf>
    <xf numFmtId="0" fontId="107" fillId="23" borderId="15" xfId="0" applyFont="1" applyFill="1" applyBorder="1" applyAlignment="1" applyProtection="1">
      <alignment horizontal="left" vertical="center"/>
    </xf>
    <xf numFmtId="0" fontId="107" fillId="23" borderId="48" xfId="0" applyFont="1" applyFill="1" applyBorder="1" applyAlignment="1" applyProtection="1">
      <alignment horizontal="left" vertical="center"/>
    </xf>
    <xf numFmtId="0" fontId="47" fillId="18" borderId="4" xfId="0" applyFont="1" applyFill="1" applyBorder="1" applyAlignment="1" applyProtection="1">
      <alignment horizontal="left" vertical="center" wrapText="1"/>
    </xf>
    <xf numFmtId="0" fontId="47" fillId="18" borderId="15" xfId="0" applyFont="1" applyFill="1" applyBorder="1" applyAlignment="1" applyProtection="1">
      <alignment horizontal="left" vertical="center" wrapText="1"/>
    </xf>
    <xf numFmtId="0" fontId="47" fillId="18" borderId="48"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wrapText="1"/>
    </xf>
    <xf numFmtId="0" fontId="1" fillId="5" borderId="15" xfId="0" applyFont="1" applyFill="1" applyBorder="1" applyAlignment="1" applyProtection="1">
      <alignment horizontal="left" vertical="center" wrapText="1"/>
    </xf>
    <xf numFmtId="0" fontId="1" fillId="5" borderId="48" xfId="0" applyFont="1" applyFill="1" applyBorder="1" applyAlignment="1" applyProtection="1">
      <alignment horizontal="left" vertical="center" wrapText="1"/>
    </xf>
    <xf numFmtId="0" fontId="103" fillId="5" borderId="4" xfId="0" applyFont="1" applyFill="1" applyBorder="1" applyAlignment="1" applyProtection="1">
      <alignment horizontal="left" vertical="center" wrapText="1"/>
    </xf>
    <xf numFmtId="0" fontId="103" fillId="5" borderId="15" xfId="0" applyFont="1" applyFill="1" applyBorder="1" applyAlignment="1" applyProtection="1">
      <alignment horizontal="left" vertical="center" wrapText="1"/>
    </xf>
    <xf numFmtId="0" fontId="103" fillId="5" borderId="48" xfId="0" applyFont="1" applyFill="1" applyBorder="1" applyAlignment="1" applyProtection="1">
      <alignment horizontal="left" vertical="center" wrapText="1"/>
    </xf>
    <xf numFmtId="0" fontId="107" fillId="23" borderId="30" xfId="0" applyFont="1" applyFill="1" applyBorder="1" applyAlignment="1" applyProtection="1">
      <alignment horizontal="center" vertical="center"/>
    </xf>
    <xf numFmtId="0" fontId="107" fillId="23" borderId="39" xfId="0" applyFont="1" applyFill="1" applyBorder="1" applyAlignment="1" applyProtection="1">
      <alignment horizontal="center" vertical="center"/>
    </xf>
    <xf numFmtId="0" fontId="107" fillId="23" borderId="14" xfId="0" applyFont="1" applyFill="1" applyBorder="1" applyAlignment="1" applyProtection="1">
      <alignment horizontal="center" vertical="center"/>
    </xf>
    <xf numFmtId="0" fontId="3" fillId="0" borderId="0" xfId="0" applyFont="1" applyAlignment="1" applyProtection="1">
      <alignment horizontal="left"/>
    </xf>
    <xf numFmtId="0" fontId="7" fillId="0" borderId="0" xfId="0" applyFont="1" applyAlignment="1" applyProtection="1">
      <alignment horizontal="left"/>
    </xf>
    <xf numFmtId="0" fontId="7"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1" fillId="0" borderId="0" xfId="0" applyFont="1" applyAlignment="1" applyProtection="1">
      <alignment horizontal="left" vertical="top" wrapText="1"/>
    </xf>
    <xf numFmtId="0" fontId="9" fillId="0" borderId="0" xfId="0" applyFont="1" applyAlignment="1">
      <alignment horizontal="left" vertical="center" wrapText="1"/>
    </xf>
    <xf numFmtId="0" fontId="71" fillId="0" borderId="4" xfId="0" applyFont="1" applyBorder="1" applyAlignment="1" applyProtection="1">
      <alignment horizontal="center" vertical="center" wrapText="1"/>
    </xf>
    <xf numFmtId="0" fontId="71" fillId="0" borderId="48" xfId="0" applyFont="1" applyBorder="1" applyAlignment="1" applyProtection="1">
      <alignment horizontal="center" vertical="center" wrapText="1"/>
    </xf>
    <xf numFmtId="0" fontId="71" fillId="0" borderId="7" xfId="0" applyFont="1" applyBorder="1" applyAlignment="1" applyProtection="1">
      <alignment horizontal="center" vertical="center" wrapText="1"/>
    </xf>
    <xf numFmtId="0" fontId="71" fillId="0" borderId="9" xfId="0" applyFont="1" applyBorder="1" applyAlignment="1" applyProtection="1">
      <alignment horizontal="center" vertical="center" wrapText="1"/>
    </xf>
    <xf numFmtId="0" fontId="71" fillId="0" borderId="10" xfId="0" applyFont="1" applyBorder="1" applyAlignment="1" applyProtection="1">
      <alignment horizontal="center" vertical="center" wrapText="1"/>
    </xf>
    <xf numFmtId="0" fontId="71" fillId="0" borderId="11" xfId="0" applyFont="1" applyBorder="1" applyAlignment="1" applyProtection="1">
      <alignment horizontal="center" vertical="center" wrapText="1"/>
    </xf>
    <xf numFmtId="0" fontId="37" fillId="0" borderId="21" xfId="0" applyFont="1" applyBorder="1" applyAlignment="1" applyProtection="1">
      <alignment horizontal="center" vertical="center" wrapText="1"/>
    </xf>
    <xf numFmtId="0" fontId="37" fillId="0" borderId="6" xfId="0" applyFont="1" applyBorder="1" applyAlignment="1" applyProtection="1">
      <alignment horizontal="center" vertical="center" wrapText="1"/>
    </xf>
    <xf numFmtId="0" fontId="37" fillId="0" borderId="37" xfId="0" applyFont="1" applyBorder="1" applyAlignment="1" applyProtection="1">
      <alignment horizontal="center" vertical="center" wrapText="1"/>
    </xf>
    <xf numFmtId="0" fontId="59" fillId="0" borderId="1" xfId="0" applyFont="1" applyBorder="1" applyAlignment="1" applyProtection="1">
      <alignment vertical="center" wrapText="1"/>
    </xf>
    <xf numFmtId="0" fontId="59" fillId="0" borderId="2" xfId="0" applyFont="1" applyBorder="1" applyAlignment="1" applyProtection="1">
      <alignment vertical="center" wrapText="1"/>
    </xf>
    <xf numFmtId="0" fontId="30" fillId="0" borderId="2" xfId="0" applyFont="1" applyFill="1" applyBorder="1" applyAlignment="1" applyProtection="1">
      <alignment horizontal="center" readingOrder="1"/>
    </xf>
    <xf numFmtId="0" fontId="30" fillId="0" borderId="8" xfId="0" applyFont="1" applyFill="1" applyBorder="1" applyAlignment="1" applyProtection="1">
      <alignment horizontal="center" vertical="center" readingOrder="1"/>
    </xf>
    <xf numFmtId="0" fontId="9" fillId="0" borderId="83" xfId="0" applyFont="1" applyBorder="1" applyAlignment="1" applyProtection="1">
      <alignment horizontal="left"/>
    </xf>
    <xf numFmtId="0" fontId="9" fillId="0" borderId="0" xfId="0" applyFont="1" applyBorder="1" applyAlignment="1" applyProtection="1">
      <alignment horizontal="left"/>
    </xf>
    <xf numFmtId="0" fontId="9" fillId="0" borderId="79" xfId="0" applyFont="1" applyBorder="1" applyAlignment="1" applyProtection="1">
      <alignment horizontal="left"/>
    </xf>
    <xf numFmtId="0" fontId="119" fillId="0" borderId="85" xfId="0" applyFont="1" applyBorder="1" applyAlignment="1" applyProtection="1">
      <alignment horizontal="center" vertical="center" wrapText="1"/>
    </xf>
    <xf numFmtId="0" fontId="71" fillId="0" borderId="4" xfId="0" applyFont="1" applyBorder="1" applyAlignment="1" applyProtection="1">
      <alignment horizontal="left" vertical="center" wrapText="1"/>
    </xf>
    <xf numFmtId="0" fontId="71" fillId="0" borderId="15" xfId="0" applyFont="1" applyBorder="1" applyAlignment="1" applyProtection="1">
      <alignment horizontal="left" vertical="center" wrapText="1"/>
    </xf>
    <xf numFmtId="0" fontId="71" fillId="0" borderId="48" xfId="0" applyFont="1" applyBorder="1" applyAlignment="1" applyProtection="1">
      <alignment horizontal="left" vertical="center" wrapText="1"/>
    </xf>
    <xf numFmtId="0" fontId="104" fillId="0" borderId="4" xfId="0" applyFont="1" applyBorder="1" applyAlignment="1" applyProtection="1">
      <alignment horizontal="left" vertical="center" wrapText="1"/>
    </xf>
    <xf numFmtId="0" fontId="37" fillId="0" borderId="15" xfId="0" applyFont="1" applyBorder="1" applyAlignment="1" applyProtection="1">
      <alignment horizontal="left" vertical="center" wrapText="1"/>
    </xf>
    <xf numFmtId="0" fontId="37" fillId="0" borderId="48" xfId="0" applyFont="1" applyBorder="1" applyAlignment="1" applyProtection="1">
      <alignment horizontal="left" vertical="center" wrapText="1"/>
    </xf>
    <xf numFmtId="0" fontId="3" fillId="0" borderId="85" xfId="0" applyFont="1" applyBorder="1" applyAlignment="1" applyProtection="1">
      <alignment horizontal="left" vertical="top" wrapText="1"/>
    </xf>
    <xf numFmtId="0" fontId="59" fillId="0" borderId="4" xfId="0" applyFont="1" applyBorder="1" applyAlignment="1" applyProtection="1">
      <alignment vertical="center" wrapText="1"/>
    </xf>
    <xf numFmtId="0" fontId="59" fillId="0" borderId="15" xfId="0" applyFont="1" applyBorder="1" applyAlignment="1" applyProtection="1">
      <alignment vertical="center" wrapText="1"/>
    </xf>
    <xf numFmtId="0" fontId="107" fillId="15" borderId="30" xfId="0" applyFont="1" applyFill="1" applyBorder="1" applyAlignment="1" applyProtection="1">
      <alignment horizontal="center" vertical="center"/>
    </xf>
    <xf numFmtId="0" fontId="66" fillId="15" borderId="39" xfId="0" applyFont="1" applyFill="1" applyBorder="1" applyAlignment="1" applyProtection="1">
      <alignment horizontal="center" vertical="center"/>
    </xf>
    <xf numFmtId="0" fontId="66" fillId="15" borderId="14" xfId="0" applyFont="1" applyFill="1" applyBorder="1" applyAlignment="1" applyProtection="1">
      <alignment horizontal="center" vertical="center"/>
    </xf>
    <xf numFmtId="0" fontId="96" fillId="0" borderId="0" xfId="0" applyFont="1" applyBorder="1" applyAlignment="1" applyProtection="1">
      <alignment horizontal="left" vertical="center" wrapText="1"/>
    </xf>
    <xf numFmtId="0" fontId="103" fillId="5" borderId="0" xfId="0" applyFont="1" applyFill="1" applyAlignment="1" applyProtection="1">
      <alignment horizontal="left"/>
    </xf>
    <xf numFmtId="0" fontId="45" fillId="0" borderId="80" xfId="0" applyFont="1" applyBorder="1" applyAlignment="1" applyProtection="1">
      <alignment horizontal="left" vertical="center" wrapText="1"/>
    </xf>
    <xf numFmtId="0" fontId="45" fillId="0" borderId="81" xfId="0" applyFont="1" applyBorder="1" applyAlignment="1" applyProtection="1">
      <alignment horizontal="left" vertical="center" wrapText="1"/>
    </xf>
    <xf numFmtId="0" fontId="45" fillId="0" borderId="82" xfId="0" applyFont="1" applyBorder="1" applyAlignment="1" applyProtection="1">
      <alignment horizontal="left" vertical="center" wrapText="1"/>
    </xf>
    <xf numFmtId="0" fontId="30" fillId="10" borderId="83" xfId="0" quotePrefix="1" applyFont="1" applyFill="1" applyBorder="1" applyAlignment="1" applyProtection="1">
      <alignment horizontal="center" vertical="center" wrapText="1"/>
    </xf>
    <xf numFmtId="0" fontId="30" fillId="10" borderId="0" xfId="0" quotePrefix="1" applyFont="1" applyFill="1" applyBorder="1" applyAlignment="1" applyProtection="1">
      <alignment horizontal="center" vertical="center" wrapText="1"/>
    </xf>
    <xf numFmtId="0" fontId="30" fillId="10" borderId="79" xfId="0" quotePrefix="1" applyFont="1" applyFill="1" applyBorder="1" applyAlignment="1" applyProtection="1">
      <alignment horizontal="center" vertical="center" wrapText="1"/>
    </xf>
    <xf numFmtId="0" fontId="7" fillId="0" borderId="2" xfId="0" applyFont="1" applyBorder="1" applyAlignment="1" applyProtection="1">
      <alignment horizontal="center" wrapText="1"/>
    </xf>
    <xf numFmtId="0" fontId="1" fillId="0" borderId="0" xfId="0" applyFont="1" applyAlignment="1" applyProtection="1">
      <alignment horizontal="left" vertical="center" wrapText="1"/>
    </xf>
    <xf numFmtId="0" fontId="1" fillId="0" borderId="0" xfId="0" applyFont="1" applyAlignment="1" applyProtection="1">
      <alignment horizontal="left"/>
    </xf>
    <xf numFmtId="0" fontId="1" fillId="5" borderId="0" xfId="0" applyFont="1" applyFill="1" applyAlignment="1" applyProtection="1">
      <alignment horizontal="left"/>
    </xf>
    <xf numFmtId="0" fontId="71" fillId="0" borderId="7" xfId="0" applyFont="1" applyBorder="1" applyAlignment="1" applyProtection="1">
      <alignment horizontal="left" vertical="center" wrapText="1"/>
    </xf>
    <xf numFmtId="0" fontId="71" fillId="0" borderId="8" xfId="0" applyFont="1" applyBorder="1" applyAlignment="1" applyProtection="1">
      <alignment horizontal="left" vertical="center" wrapText="1"/>
    </xf>
    <xf numFmtId="0" fontId="71" fillId="0" borderId="9" xfId="0" applyFont="1" applyBorder="1" applyAlignment="1" applyProtection="1">
      <alignment horizontal="left" vertical="center" wrapText="1"/>
    </xf>
    <xf numFmtId="0" fontId="71" fillId="0" borderId="1" xfId="0" applyFont="1" applyBorder="1" applyAlignment="1" applyProtection="1">
      <alignment horizontal="left" vertical="center" wrapText="1"/>
    </xf>
    <xf numFmtId="0" fontId="71" fillId="0" borderId="2" xfId="0" applyFont="1" applyBorder="1" applyAlignment="1" applyProtection="1">
      <alignment horizontal="left" vertical="center" wrapText="1"/>
    </xf>
    <xf numFmtId="0" fontId="71" fillId="0" borderId="3" xfId="0" applyFont="1" applyBorder="1" applyAlignment="1" applyProtection="1">
      <alignment horizontal="left" vertical="center" wrapText="1"/>
    </xf>
    <xf numFmtId="0" fontId="11" fillId="0" borderId="0" xfId="0" applyFont="1" applyAlignment="1" applyProtection="1">
      <alignment horizontal="center"/>
    </xf>
    <xf numFmtId="0" fontId="45" fillId="23" borderId="4" xfId="0" applyFont="1" applyFill="1" applyBorder="1" applyAlignment="1" applyProtection="1">
      <alignment horizontal="center" vertical="center"/>
    </xf>
    <xf numFmtId="0" fontId="45" fillId="23" borderId="15" xfId="0" applyFont="1" applyFill="1" applyBorder="1" applyAlignment="1" applyProtection="1">
      <alignment horizontal="center" vertical="center"/>
    </xf>
    <xf numFmtId="0" fontId="45" fillId="23" borderId="48" xfId="0" applyFont="1" applyFill="1" applyBorder="1" applyAlignment="1" applyProtection="1">
      <alignment horizontal="center" vertical="center"/>
    </xf>
    <xf numFmtId="0" fontId="30" fillId="20" borderId="4" xfId="0" applyFont="1" applyFill="1" applyBorder="1" applyAlignment="1" applyProtection="1">
      <alignment horizontal="center"/>
      <protection locked="0"/>
    </xf>
    <xf numFmtId="0" fontId="30" fillId="20" borderId="15" xfId="0" applyFont="1" applyFill="1" applyBorder="1" applyAlignment="1" applyProtection="1">
      <alignment horizontal="center"/>
      <protection locked="0"/>
    </xf>
    <xf numFmtId="0" fontId="30" fillId="20" borderId="48" xfId="0" applyFont="1" applyFill="1" applyBorder="1" applyAlignment="1" applyProtection="1">
      <alignment horizontal="center"/>
      <protection locked="0"/>
    </xf>
    <xf numFmtId="0" fontId="30" fillId="20" borderId="4" xfId="0" applyFont="1" applyFill="1" applyBorder="1" applyAlignment="1" applyProtection="1">
      <alignment horizontal="center" vertical="center" wrapText="1"/>
      <protection locked="0"/>
    </xf>
    <xf numFmtId="0" fontId="30" fillId="20" borderId="15" xfId="0" applyFont="1" applyFill="1" applyBorder="1" applyAlignment="1" applyProtection="1">
      <alignment horizontal="center" vertical="center" wrapText="1"/>
      <protection locked="0"/>
    </xf>
    <xf numFmtId="0" fontId="30" fillId="20" borderId="48" xfId="0" applyFont="1" applyFill="1" applyBorder="1" applyAlignment="1" applyProtection="1">
      <alignment horizontal="center" vertical="center" wrapText="1"/>
      <protection locked="0"/>
    </xf>
    <xf numFmtId="0" fontId="30" fillId="20" borderId="4" xfId="0" applyFont="1" applyFill="1" applyBorder="1" applyAlignment="1" applyProtection="1">
      <alignment horizontal="center" vertical="center"/>
      <protection locked="0"/>
    </xf>
    <xf numFmtId="0" fontId="30" fillId="20" borderId="15" xfId="0" applyFont="1" applyFill="1" applyBorder="1" applyAlignment="1" applyProtection="1">
      <alignment horizontal="center" vertical="center"/>
      <protection locked="0"/>
    </xf>
    <xf numFmtId="0" fontId="30" fillId="20" borderId="48"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30" fillId="0" borderId="48" xfId="0" applyFont="1" applyFill="1" applyBorder="1" applyAlignment="1" applyProtection="1">
      <alignment horizontal="center" vertical="center" wrapText="1"/>
      <protection locked="0"/>
    </xf>
    <xf numFmtId="165" fontId="30" fillId="20" borderId="4" xfId="0" applyNumberFormat="1" applyFont="1" applyFill="1" applyBorder="1" applyAlignment="1" applyProtection="1">
      <alignment horizontal="center"/>
      <protection locked="0"/>
    </xf>
    <xf numFmtId="165" fontId="30" fillId="20" borderId="15" xfId="0" applyNumberFormat="1" applyFont="1" applyFill="1" applyBorder="1" applyAlignment="1" applyProtection="1">
      <alignment horizontal="center"/>
      <protection locked="0"/>
    </xf>
    <xf numFmtId="165" fontId="30" fillId="20" borderId="48" xfId="0" applyNumberFormat="1" applyFont="1" applyFill="1" applyBorder="1" applyAlignment="1" applyProtection="1">
      <alignment horizontal="center"/>
      <protection locked="0"/>
    </xf>
    <xf numFmtId="0" fontId="23" fillId="23" borderId="0" xfId="0" applyFont="1" applyFill="1" applyBorder="1" applyAlignment="1" applyProtection="1">
      <alignment horizontal="center"/>
    </xf>
    <xf numFmtId="0" fontId="40" fillId="0" borderId="1" xfId="1" applyBorder="1" applyAlignment="1" applyProtection="1">
      <alignment horizontal="center" vertical="center"/>
      <protection locked="0"/>
    </xf>
    <xf numFmtId="0" fontId="108" fillId="0" borderId="2" xfId="1" applyFont="1" applyBorder="1" applyAlignment="1" applyProtection="1">
      <alignment horizontal="center" vertical="center"/>
      <protection locked="0"/>
    </xf>
    <xf numFmtId="0" fontId="108" fillId="0" borderId="3" xfId="1" applyFont="1" applyBorder="1" applyAlignment="1" applyProtection="1">
      <alignment horizontal="center" vertical="center"/>
      <protection locked="0"/>
    </xf>
    <xf numFmtId="0" fontId="18" fillId="0" borderId="0" xfId="0" applyFont="1" applyAlignment="1" applyProtection="1">
      <alignment horizontal="center" wrapText="1"/>
    </xf>
    <xf numFmtId="0" fontId="30" fillId="20" borderId="4" xfId="0" applyNumberFormat="1" applyFont="1" applyFill="1" applyBorder="1" applyAlignment="1" applyProtection="1">
      <alignment horizontal="center"/>
      <protection locked="0"/>
    </xf>
    <xf numFmtId="0" fontId="30" fillId="20" borderId="15" xfId="0" applyNumberFormat="1" applyFont="1" applyFill="1" applyBorder="1" applyAlignment="1" applyProtection="1">
      <alignment horizontal="center"/>
      <protection locked="0"/>
    </xf>
    <xf numFmtId="0" fontId="30" fillId="20" borderId="48" xfId="0" applyNumberFormat="1" applyFont="1" applyFill="1" applyBorder="1" applyAlignment="1" applyProtection="1">
      <alignment horizontal="center"/>
      <protection locked="0"/>
    </xf>
    <xf numFmtId="0" fontId="10" fillId="12" borderId="0" xfId="0" applyFont="1" applyFill="1" applyBorder="1" applyAlignment="1" applyProtection="1">
      <alignment horizontal="center" vertical="top"/>
    </xf>
    <xf numFmtId="0" fontId="10" fillId="12" borderId="11" xfId="0" applyFont="1" applyFill="1" applyBorder="1" applyAlignment="1" applyProtection="1">
      <alignment horizontal="center" vertical="top"/>
    </xf>
    <xf numFmtId="0" fontId="108" fillId="23" borderId="0" xfId="0" applyFont="1" applyFill="1" applyBorder="1" applyAlignment="1" applyProtection="1">
      <alignment horizontal="center"/>
      <protection locked="0"/>
    </xf>
    <xf numFmtId="0" fontId="40" fillId="23" borderId="0" xfId="1" applyFill="1" applyBorder="1" applyAlignment="1" applyProtection="1">
      <alignment horizontal="center" wrapText="1"/>
      <protection locked="0"/>
    </xf>
    <xf numFmtId="0" fontId="108" fillId="23" borderId="0" xfId="0" applyFont="1" applyFill="1" applyBorder="1" applyAlignment="1" applyProtection="1">
      <alignment horizontal="center" wrapText="1"/>
      <protection locked="0"/>
    </xf>
    <xf numFmtId="0" fontId="12" fillId="0" borderId="0" xfId="0" applyFont="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14" fontId="127" fillId="11" borderId="0" xfId="0" applyNumberFormat="1" applyFont="1" applyFill="1" applyAlignment="1" applyProtection="1">
      <alignment horizontal="center"/>
      <protection locked="0"/>
    </xf>
    <xf numFmtId="0" fontId="8" fillId="3" borderId="0" xfId="0" applyFont="1" applyFill="1" applyAlignment="1" applyProtection="1">
      <alignment horizontal="left"/>
    </xf>
    <xf numFmtId="0" fontId="8" fillId="23" borderId="0" xfId="0" applyFont="1" applyFill="1" applyAlignment="1" applyProtection="1">
      <alignment horizontal="center" vertical="center"/>
    </xf>
    <xf numFmtId="0" fontId="8" fillId="23" borderId="0" xfId="0" quotePrefix="1" applyFont="1" applyFill="1" applyAlignment="1" applyProtection="1">
      <alignment horizontal="center" vertical="center"/>
    </xf>
    <xf numFmtId="0" fontId="8" fillId="23" borderId="0" xfId="0" applyFont="1" applyFill="1" applyAlignment="1" applyProtection="1">
      <alignment horizontal="center"/>
    </xf>
    <xf numFmtId="0" fontId="8" fillId="23" borderId="0" xfId="0" quotePrefix="1" applyFont="1" applyFill="1" applyAlignment="1" applyProtection="1">
      <alignment horizontal="center"/>
    </xf>
    <xf numFmtId="0" fontId="29" fillId="5" borderId="5" xfId="0" applyFont="1" applyFill="1" applyBorder="1" applyAlignment="1" applyProtection="1">
      <alignment horizontal="center" vertical="center" wrapText="1"/>
    </xf>
    <xf numFmtId="0" fontId="29" fillId="18" borderId="71" xfId="0" applyFont="1" applyFill="1" applyBorder="1" applyAlignment="1" applyProtection="1">
      <alignment horizontal="center" vertical="center" wrapText="1"/>
    </xf>
    <xf numFmtId="0" fontId="29" fillId="18" borderId="68" xfId="0" applyFont="1" applyFill="1" applyBorder="1" applyAlignment="1" applyProtection="1">
      <alignment horizontal="center" vertical="center" wrapText="1"/>
    </xf>
    <xf numFmtId="0" fontId="29" fillId="18" borderId="72" xfId="0" applyFont="1" applyFill="1" applyBorder="1" applyAlignment="1" applyProtection="1">
      <alignment horizontal="center" vertical="center" wrapText="1"/>
    </xf>
    <xf numFmtId="0" fontId="0" fillId="0" borderId="68" xfId="0" applyBorder="1" applyAlignment="1">
      <alignment horizontal="center" vertical="center" wrapText="1"/>
    </xf>
    <xf numFmtId="0" fontId="0" fillId="0" borderId="72" xfId="0" applyBorder="1" applyAlignment="1">
      <alignment horizontal="center" vertical="center" wrapText="1"/>
    </xf>
    <xf numFmtId="0" fontId="13" fillId="0" borderId="2"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3" fillId="0" borderId="0" xfId="0" applyFont="1" applyBorder="1" applyAlignment="1" applyProtection="1">
      <alignment horizontal="center" vertical="center"/>
    </xf>
    <xf numFmtId="0" fontId="29" fillId="0" borderId="5" xfId="0" applyFont="1" applyBorder="1" applyAlignment="1" applyProtection="1">
      <alignment horizontal="center" vertical="center"/>
    </xf>
    <xf numFmtId="0" fontId="27" fillId="9" borderId="4" xfId="0" applyFont="1" applyFill="1" applyBorder="1" applyAlignment="1" applyProtection="1">
      <alignment horizontal="right" vertical="center"/>
    </xf>
    <xf numFmtId="0" fontId="27" fillId="9" borderId="15" xfId="0" applyFont="1" applyFill="1" applyBorder="1" applyAlignment="1" applyProtection="1">
      <alignment horizontal="right" vertical="center"/>
    </xf>
    <xf numFmtId="0" fontId="27" fillId="9" borderId="48" xfId="0" applyFont="1" applyFill="1" applyBorder="1" applyAlignment="1" applyProtection="1">
      <alignment horizontal="right" vertical="center"/>
    </xf>
    <xf numFmtId="0" fontId="29" fillId="20" borderId="62" xfId="0" applyFont="1" applyFill="1" applyBorder="1" applyAlignment="1" applyProtection="1">
      <alignment horizontal="center" vertical="center" wrapText="1"/>
    </xf>
    <xf numFmtId="0" fontId="29" fillId="20" borderId="64" xfId="0" applyFont="1" applyFill="1" applyBorder="1" applyAlignment="1" applyProtection="1">
      <alignment horizontal="center" vertical="center" wrapText="1"/>
    </xf>
    <xf numFmtId="0" fontId="29" fillId="20" borderId="63" xfId="0" applyFont="1" applyFill="1" applyBorder="1" applyAlignment="1" applyProtection="1">
      <alignment horizontal="center" vertical="center" wrapText="1"/>
    </xf>
    <xf numFmtId="0" fontId="29" fillId="20" borderId="65" xfId="0" applyFont="1" applyFill="1" applyBorder="1" applyAlignment="1" applyProtection="1">
      <alignment horizontal="center" vertical="center" wrapText="1"/>
    </xf>
    <xf numFmtId="0" fontId="29" fillId="5" borderId="5" xfId="0" applyFont="1" applyFill="1" applyBorder="1" applyAlignment="1" applyProtection="1">
      <alignment horizontal="center" vertical="top" wrapText="1"/>
    </xf>
    <xf numFmtId="0" fontId="121" fillId="5" borderId="87" xfId="0" applyNumberFormat="1" applyFont="1" applyFill="1" applyBorder="1" applyAlignment="1" applyProtection="1">
      <alignment horizontal="left" vertical="center" wrapText="1"/>
    </xf>
    <xf numFmtId="0" fontId="121" fillId="5" borderId="88" xfId="0" applyNumberFormat="1" applyFont="1" applyFill="1" applyBorder="1" applyAlignment="1" applyProtection="1">
      <alignment horizontal="left" vertical="center" wrapText="1"/>
    </xf>
    <xf numFmtId="0" fontId="121" fillId="5" borderId="89" xfId="0" applyNumberFormat="1" applyFont="1" applyFill="1" applyBorder="1" applyAlignment="1" applyProtection="1">
      <alignment horizontal="left" vertical="center" wrapText="1"/>
    </xf>
    <xf numFmtId="0" fontId="121" fillId="5" borderId="87" xfId="0" applyNumberFormat="1" applyFont="1" applyFill="1" applyBorder="1" applyAlignment="1" applyProtection="1">
      <alignment vertical="center" wrapText="1"/>
    </xf>
    <xf numFmtId="0" fontId="121" fillId="0" borderId="88" xfId="0" applyFont="1" applyBorder="1" applyAlignment="1">
      <alignment vertical="center" wrapText="1"/>
    </xf>
    <xf numFmtId="0" fontId="121" fillId="0" borderId="89" xfId="0" applyFont="1" applyBorder="1" applyAlignment="1">
      <alignment vertical="center" wrapText="1"/>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4" fillId="0" borderId="2" xfId="0" applyFont="1" applyBorder="1" applyAlignment="1" applyProtection="1">
      <alignment horizontal="left" vertical="center"/>
    </xf>
    <xf numFmtId="4" fontId="49" fillId="0" borderId="0" xfId="3" applyNumberFormat="1" applyFont="1" applyFill="1" applyBorder="1" applyAlignment="1" applyProtection="1">
      <alignment horizontal="center" vertical="center"/>
    </xf>
    <xf numFmtId="0" fontId="29" fillId="5" borderId="21" xfId="0" applyFont="1" applyFill="1" applyBorder="1" applyAlignment="1" applyProtection="1">
      <alignment horizontal="center" vertical="center" wrapText="1"/>
    </xf>
    <xf numFmtId="0" fontId="29" fillId="5" borderId="6" xfId="0" applyFont="1" applyFill="1" applyBorder="1" applyAlignment="1" applyProtection="1">
      <alignment horizontal="center" vertical="center" wrapText="1"/>
    </xf>
    <xf numFmtId="0" fontId="29" fillId="5" borderId="37" xfId="0" applyFont="1" applyFill="1" applyBorder="1" applyAlignment="1" applyProtection="1">
      <alignment horizontal="center" vertical="center" wrapText="1"/>
    </xf>
    <xf numFmtId="0" fontId="27" fillId="9" borderId="30" xfId="0" applyFont="1" applyFill="1" applyBorder="1" applyAlignment="1" applyProtection="1">
      <alignment horizontal="left" vertical="center" wrapText="1"/>
    </xf>
    <xf numFmtId="0" fontId="27" fillId="9" borderId="39" xfId="0" applyFont="1" applyFill="1" applyBorder="1" applyAlignment="1" applyProtection="1">
      <alignment horizontal="left" vertical="center" wrapText="1"/>
    </xf>
    <xf numFmtId="0" fontId="27" fillId="9" borderId="14" xfId="0" applyFont="1" applyFill="1" applyBorder="1" applyAlignment="1" applyProtection="1">
      <alignment horizontal="left" vertical="center" wrapText="1"/>
    </xf>
    <xf numFmtId="0" fontId="29" fillId="16" borderId="4" xfId="0" applyFont="1" applyFill="1" applyBorder="1" applyAlignment="1" applyProtection="1">
      <alignment horizontal="center" vertical="center" wrapText="1"/>
    </xf>
    <xf numFmtId="0" fontId="0" fillId="0" borderId="48" xfId="0" applyBorder="1" applyAlignment="1">
      <alignment horizontal="center" vertical="center" wrapText="1"/>
    </xf>
    <xf numFmtId="0" fontId="29" fillId="16" borderId="21" xfId="0" applyFont="1" applyFill="1" applyBorder="1" applyAlignment="1" applyProtection="1">
      <alignment horizontal="center" vertical="center" wrapText="1"/>
    </xf>
    <xf numFmtId="0" fontId="0" fillId="0" borderId="6" xfId="0" applyBorder="1" applyAlignment="1">
      <alignment horizontal="center" vertical="center" wrapText="1"/>
    </xf>
    <xf numFmtId="0" fontId="101" fillId="0" borderId="5" xfId="0" applyFont="1" applyBorder="1" applyAlignment="1" applyProtection="1">
      <alignment horizontal="center" vertical="center" wrapText="1"/>
    </xf>
    <xf numFmtId="0" fontId="114" fillId="9" borderId="21" xfId="0" applyNumberFormat="1" applyFont="1" applyFill="1" applyBorder="1" applyAlignment="1" applyProtection="1">
      <alignment horizontal="center" vertical="center" wrapText="1"/>
    </xf>
    <xf numFmtId="0" fontId="37" fillId="17" borderId="21" xfId="0" applyFont="1" applyFill="1" applyBorder="1" applyAlignment="1" applyProtection="1">
      <alignment horizontal="center" vertical="center" textRotation="255"/>
    </xf>
    <xf numFmtId="0" fontId="37" fillId="17" borderId="6" xfId="0" applyFont="1" applyFill="1" applyBorder="1" applyAlignment="1" applyProtection="1">
      <alignment horizontal="center" vertical="center" textRotation="255"/>
    </xf>
    <xf numFmtId="0" fontId="37" fillId="17" borderId="37" xfId="0" applyFont="1" applyFill="1" applyBorder="1" applyAlignment="1" applyProtection="1">
      <alignment horizontal="center" vertical="center" textRotation="255"/>
    </xf>
    <xf numFmtId="0" fontId="29" fillId="0" borderId="4" xfId="0" applyFont="1" applyBorder="1" applyAlignment="1" applyProtection="1">
      <alignment horizontal="center" vertical="center" wrapText="1"/>
    </xf>
    <xf numFmtId="0" fontId="45" fillId="23" borderId="0" xfId="0" applyFont="1" applyFill="1" applyBorder="1" applyAlignment="1" applyProtection="1">
      <alignment horizontal="center" vertical="center"/>
    </xf>
    <xf numFmtId="0" fontId="72" fillId="4" borderId="0" xfId="0" applyFont="1" applyFill="1" applyBorder="1" applyAlignment="1" applyProtection="1">
      <alignment horizontal="center" vertical="top" wrapText="1"/>
    </xf>
    <xf numFmtId="0" fontId="2" fillId="23" borderId="0" xfId="0" applyFont="1" applyFill="1" applyAlignment="1" applyProtection="1">
      <alignment horizontal="center" vertical="center"/>
    </xf>
    <xf numFmtId="0" fontId="115" fillId="16" borderId="4" xfId="0" applyFont="1" applyFill="1" applyBorder="1" applyAlignment="1">
      <alignment horizontal="center" vertical="center" wrapText="1"/>
    </xf>
    <xf numFmtId="0" fontId="115" fillId="16" borderId="48" xfId="0" applyFont="1" applyFill="1" applyBorder="1" applyAlignment="1">
      <alignment horizontal="center" vertical="center" wrapText="1"/>
    </xf>
    <xf numFmtId="0" fontId="31" fillId="20" borderId="73" xfId="0" applyFont="1" applyFill="1" applyBorder="1" applyAlignment="1" applyProtection="1">
      <alignment horizontal="center" vertical="center" wrapText="1"/>
    </xf>
    <xf numFmtId="0" fontId="31" fillId="20" borderId="74" xfId="0" applyFont="1" applyFill="1" applyBorder="1" applyAlignment="1" applyProtection="1">
      <alignment horizontal="center" vertical="center" wrapText="1"/>
    </xf>
    <xf numFmtId="0" fontId="37" fillId="0" borderId="0" xfId="0" applyFont="1" applyBorder="1" applyAlignment="1" applyProtection="1">
      <alignment horizontal="center" vertical="center"/>
    </xf>
    <xf numFmtId="0" fontId="73" fillId="17" borderId="5" xfId="0" applyFont="1" applyFill="1" applyBorder="1" applyAlignment="1" applyProtection="1">
      <alignment horizontal="center" vertical="center" textRotation="255"/>
    </xf>
    <xf numFmtId="0" fontId="24" fillId="9" borderId="4" xfId="0" applyFont="1" applyFill="1" applyBorder="1" applyAlignment="1" applyProtection="1">
      <alignment horizontal="left"/>
    </xf>
    <xf numFmtId="0" fontId="24" fillId="9" borderId="15" xfId="0" applyFont="1" applyFill="1" applyBorder="1" applyAlignment="1" applyProtection="1">
      <alignment horizontal="left"/>
    </xf>
    <xf numFmtId="0" fontId="24" fillId="9" borderId="48" xfId="0" applyFont="1" applyFill="1" applyBorder="1" applyAlignment="1" applyProtection="1">
      <alignment horizontal="left"/>
    </xf>
    <xf numFmtId="0" fontId="65" fillId="23" borderId="4" xfId="0" applyFont="1" applyFill="1" applyBorder="1" applyAlignment="1" applyProtection="1">
      <alignment horizontal="center" vertical="center"/>
    </xf>
    <xf numFmtId="0" fontId="65" fillId="23" borderId="15" xfId="0" applyFont="1" applyFill="1" applyBorder="1" applyAlignment="1" applyProtection="1">
      <alignment horizontal="center" vertical="center"/>
    </xf>
    <xf numFmtId="0" fontId="37" fillId="0" borderId="16" xfId="3" applyFont="1" applyFill="1" applyBorder="1" applyAlignment="1" applyProtection="1">
      <alignment horizontal="left" vertical="center" wrapText="1"/>
    </xf>
    <xf numFmtId="0" fontId="37" fillId="0" borderId="40" xfId="3" applyFont="1" applyFill="1" applyBorder="1" applyAlignment="1" applyProtection="1">
      <alignment horizontal="left" vertical="center" wrapText="1"/>
    </xf>
    <xf numFmtId="0" fontId="37" fillId="0" borderId="50" xfId="3" applyFont="1" applyFill="1" applyBorder="1" applyAlignment="1" applyProtection="1">
      <alignment horizontal="left" vertical="center" wrapText="1"/>
    </xf>
    <xf numFmtId="0" fontId="37" fillId="0" borderId="51" xfId="3" applyFont="1" applyFill="1" applyBorder="1" applyAlignment="1" applyProtection="1">
      <alignment horizontal="left" vertical="center" wrapText="1"/>
    </xf>
    <xf numFmtId="0" fontId="10" fillId="4" borderId="0" xfId="0" applyFont="1" applyFill="1" applyBorder="1" applyAlignment="1" applyProtection="1">
      <alignment horizontal="center" vertical="top"/>
    </xf>
    <xf numFmtId="0" fontId="2" fillId="23" borderId="0" xfId="0" applyFont="1" applyFill="1" applyBorder="1" applyAlignment="1" applyProtection="1">
      <alignment horizontal="center" vertical="center"/>
    </xf>
    <xf numFmtId="0" fontId="37" fillId="0" borderId="45" xfId="3" applyFont="1" applyFill="1" applyBorder="1" applyAlignment="1" applyProtection="1">
      <alignment horizontal="left" vertical="center" wrapText="1"/>
    </xf>
    <xf numFmtId="0" fontId="37" fillId="0" borderId="27" xfId="3" applyFont="1" applyFill="1" applyBorder="1" applyAlignment="1" applyProtection="1">
      <alignment horizontal="left" vertical="center" wrapText="1"/>
    </xf>
    <xf numFmtId="0" fontId="37" fillId="0" borderId="45" xfId="3" applyFont="1" applyFill="1" applyBorder="1" applyAlignment="1" applyProtection="1">
      <alignment horizontal="left" vertical="center"/>
    </xf>
    <xf numFmtId="0" fontId="37" fillId="0" borderId="27" xfId="3" applyFont="1" applyFill="1" applyBorder="1" applyAlignment="1" applyProtection="1">
      <alignment horizontal="left" vertical="center"/>
    </xf>
    <xf numFmtId="0" fontId="37" fillId="0" borderId="24" xfId="3" applyFont="1" applyFill="1" applyBorder="1" applyAlignment="1" applyProtection="1">
      <alignment horizontal="left" vertical="center"/>
    </xf>
    <xf numFmtId="0" fontId="37" fillId="0" borderId="24" xfId="3" applyFont="1" applyFill="1" applyBorder="1" applyAlignment="1" applyProtection="1">
      <alignment horizontal="left" vertical="center" wrapText="1"/>
    </xf>
    <xf numFmtId="0" fontId="37" fillId="0" borderId="36" xfId="3" applyFont="1" applyFill="1" applyBorder="1" applyAlignment="1" applyProtection="1">
      <alignment horizontal="left" vertical="center"/>
    </xf>
    <xf numFmtId="0" fontId="37" fillId="0" borderId="49" xfId="3" applyFont="1" applyFill="1" applyBorder="1" applyAlignment="1" applyProtection="1">
      <alignment horizontal="left" vertical="center"/>
    </xf>
    <xf numFmtId="0" fontId="5" fillId="0" borderId="7" xfId="0" applyFont="1" applyBorder="1" applyAlignment="1" applyProtection="1">
      <alignment horizontal="center"/>
    </xf>
    <xf numFmtId="0" fontId="5" fillId="0" borderId="8" xfId="0" applyFont="1" applyBorder="1" applyAlignment="1" applyProtection="1">
      <alignment horizontal="center"/>
    </xf>
    <xf numFmtId="0" fontId="5" fillId="0" borderId="9" xfId="0" applyFont="1" applyBorder="1" applyAlignment="1" applyProtection="1">
      <alignment horizontal="center"/>
    </xf>
    <xf numFmtId="0" fontId="2" fillId="13" borderId="30" xfId="3" applyFont="1" applyFill="1" applyBorder="1" applyAlignment="1" applyProtection="1">
      <alignment horizontal="left" vertical="center" wrapText="1"/>
    </xf>
    <xf numFmtId="0" fontId="2" fillId="13" borderId="19" xfId="3" applyFont="1" applyFill="1" applyBorder="1" applyAlignment="1" applyProtection="1">
      <alignment horizontal="left" vertical="center" wrapText="1"/>
    </xf>
    <xf numFmtId="0" fontId="2" fillId="13" borderId="20" xfId="3" applyFont="1" applyFill="1" applyBorder="1" applyAlignment="1" applyProtection="1">
      <alignment horizontal="left" vertical="center" wrapText="1"/>
    </xf>
    <xf numFmtId="0" fontId="2" fillId="13" borderId="38" xfId="3" applyFont="1" applyFill="1" applyBorder="1" applyAlignment="1" applyProtection="1">
      <alignment horizontal="left" vertical="center" wrapText="1"/>
    </xf>
    <xf numFmtId="0" fontId="50" fillId="0" borderId="1" xfId="0" applyFont="1" applyBorder="1" applyAlignment="1" applyProtection="1">
      <alignment horizontal="center" vertical="center" wrapText="1"/>
    </xf>
    <xf numFmtId="0" fontId="98" fillId="0" borderId="2" xfId="0" applyFont="1" applyBorder="1" applyAlignment="1" applyProtection="1">
      <alignment horizontal="center" vertical="center" wrapText="1"/>
    </xf>
    <xf numFmtId="0" fontId="98" fillId="0" borderId="3" xfId="0" applyFont="1" applyBorder="1" applyAlignment="1" applyProtection="1">
      <alignment horizontal="center" vertical="center" wrapText="1"/>
    </xf>
    <xf numFmtId="0" fontId="2" fillId="13" borderId="39" xfId="3" applyFont="1" applyFill="1" applyBorder="1" applyAlignment="1" applyProtection="1">
      <alignment horizontal="left" vertical="center" wrapText="1"/>
    </xf>
    <xf numFmtId="0" fontId="5" fillId="13" borderId="18" xfId="0" applyFont="1" applyFill="1" applyBorder="1" applyAlignment="1" applyProtection="1">
      <alignment horizontal="right" vertical="center"/>
    </xf>
    <xf numFmtId="0" fontId="71" fillId="0" borderId="23" xfId="3" applyFont="1" applyFill="1" applyBorder="1" applyAlignment="1" applyProtection="1">
      <alignment horizontal="left"/>
    </xf>
    <xf numFmtId="0" fontId="37" fillId="0" borderId="45" xfId="3" applyFont="1" applyFill="1" applyBorder="1" applyAlignment="1" applyProtection="1">
      <alignment horizontal="center" vertical="center" wrapText="1"/>
    </xf>
    <xf numFmtId="0" fontId="71" fillId="0" borderId="23" xfId="3" applyFont="1" applyFill="1" applyBorder="1" applyProtection="1"/>
    <xf numFmtId="0" fontId="24" fillId="0" borderId="45" xfId="3" applyFont="1" applyFill="1" applyBorder="1" applyAlignment="1" applyProtection="1">
      <alignment horizontal="center" vertical="center" wrapText="1"/>
    </xf>
    <xf numFmtId="0" fontId="24" fillId="0" borderId="23" xfId="3" applyFont="1" applyFill="1" applyBorder="1" applyAlignment="1" applyProtection="1">
      <alignment horizontal="center" vertical="center"/>
    </xf>
    <xf numFmtId="0" fontId="37" fillId="0" borderId="45" xfId="3" applyFont="1" applyFill="1" applyBorder="1" applyAlignment="1" applyProtection="1">
      <alignment horizontal="center" vertical="center"/>
    </xf>
    <xf numFmtId="0" fontId="2" fillId="0" borderId="39" xfId="3" applyFont="1" applyBorder="1" applyAlignment="1" applyProtection="1">
      <alignment horizontal="center" vertical="center"/>
    </xf>
    <xf numFmtId="0" fontId="2" fillId="0" borderId="14" xfId="3" applyFont="1" applyBorder="1" applyAlignment="1" applyProtection="1">
      <alignment horizontal="center" vertical="center"/>
    </xf>
    <xf numFmtId="0" fontId="65" fillId="23" borderId="10" xfId="0" applyFont="1" applyFill="1" applyBorder="1" applyAlignment="1" applyProtection="1">
      <alignment horizontal="center" vertical="center"/>
    </xf>
    <xf numFmtId="0" fontId="65" fillId="23" borderId="0" xfId="0" applyFont="1" applyFill="1" applyBorder="1" applyAlignment="1" applyProtection="1">
      <alignment horizontal="center" vertical="center"/>
    </xf>
    <xf numFmtId="0" fontId="65" fillId="0" borderId="0" xfId="0" applyFont="1" applyBorder="1" applyAlignment="1" applyProtection="1">
      <alignment horizontal="center" vertical="center" wrapText="1"/>
    </xf>
    <xf numFmtId="0" fontId="2" fillId="23" borderId="0" xfId="0" applyFont="1" applyFill="1" applyBorder="1" applyAlignment="1" applyProtection="1">
      <alignment horizontal="center" vertical="center" wrapText="1"/>
    </xf>
    <xf numFmtId="0" fontId="37" fillId="0" borderId="52" xfId="3" applyFont="1" applyFill="1" applyBorder="1" applyAlignment="1" applyProtection="1">
      <alignment horizontal="left" vertical="center"/>
    </xf>
    <xf numFmtId="0" fontId="37" fillId="0" borderId="53" xfId="3" applyFont="1" applyFill="1" applyBorder="1" applyAlignment="1" applyProtection="1">
      <alignment horizontal="left"/>
    </xf>
    <xf numFmtId="0" fontId="37" fillId="0" borderId="52" xfId="3" applyFont="1" applyFill="1" applyBorder="1" applyAlignment="1" applyProtection="1">
      <alignment horizontal="center" vertical="center" wrapText="1"/>
    </xf>
    <xf numFmtId="0" fontId="37" fillId="0" borderId="53" xfId="3" applyFont="1" applyFill="1" applyBorder="1" applyProtection="1"/>
    <xf numFmtId="0" fontId="37" fillId="0" borderId="24" xfId="3" applyFont="1" applyFill="1" applyBorder="1" applyAlignment="1" applyProtection="1">
      <alignment horizontal="center" vertical="center"/>
    </xf>
    <xf numFmtId="0" fontId="37" fillId="0" borderId="16" xfId="3" applyFont="1" applyFill="1" applyBorder="1" applyAlignment="1" applyProtection="1">
      <alignment horizontal="center" vertical="center"/>
    </xf>
    <xf numFmtId="0" fontId="37" fillId="0" borderId="34" xfId="3" applyFont="1" applyFill="1" applyBorder="1" applyAlignment="1" applyProtection="1">
      <alignment horizontal="center" vertical="center"/>
    </xf>
    <xf numFmtId="0" fontId="37" fillId="0" borderId="31" xfId="3" applyFont="1" applyFill="1" applyBorder="1" applyAlignment="1" applyProtection="1">
      <alignment horizontal="center" vertical="center" wrapText="1"/>
    </xf>
    <xf numFmtId="0" fontId="96" fillId="20" borderId="7" xfId="0" applyFont="1" applyFill="1" applyBorder="1" applyAlignment="1" applyProtection="1">
      <alignment vertical="center" wrapText="1"/>
    </xf>
    <xf numFmtId="0" fontId="117" fillId="20" borderId="8" xfId="0" applyFont="1" applyFill="1" applyBorder="1" applyAlignment="1">
      <alignment vertical="center" wrapText="1"/>
    </xf>
    <xf numFmtId="0" fontId="117" fillId="20" borderId="9" xfId="0" applyFont="1" applyFill="1" applyBorder="1" applyAlignment="1">
      <alignment vertical="center" wrapText="1"/>
    </xf>
    <xf numFmtId="0" fontId="117" fillId="20" borderId="10" xfId="0" applyFont="1" applyFill="1" applyBorder="1" applyAlignment="1">
      <alignment vertical="center" wrapText="1"/>
    </xf>
    <xf numFmtId="0" fontId="117" fillId="20" borderId="0" xfId="0" applyFont="1" applyFill="1" applyBorder="1" applyAlignment="1">
      <alignment vertical="center" wrapText="1"/>
    </xf>
    <xf numFmtId="0" fontId="117" fillId="20" borderId="11" xfId="0" applyFont="1" applyFill="1" applyBorder="1" applyAlignment="1">
      <alignment vertical="center" wrapText="1"/>
    </xf>
    <xf numFmtId="0" fontId="0" fillId="20" borderId="10" xfId="0" applyFill="1" applyBorder="1" applyAlignment="1">
      <alignment vertical="center" wrapText="1"/>
    </xf>
    <xf numFmtId="0" fontId="0" fillId="20" borderId="0" xfId="0" applyFill="1" applyBorder="1" applyAlignment="1">
      <alignment vertical="center" wrapText="1"/>
    </xf>
    <xf numFmtId="0" fontId="0" fillId="20" borderId="11" xfId="0" applyFill="1" applyBorder="1" applyAlignment="1">
      <alignment vertical="center" wrapText="1"/>
    </xf>
    <xf numFmtId="0" fontId="0" fillId="20" borderId="1" xfId="0" applyFill="1" applyBorder="1" applyAlignment="1">
      <alignment vertical="center" wrapText="1"/>
    </xf>
    <xf numFmtId="0" fontId="0" fillId="20" borderId="2" xfId="0" applyFill="1" applyBorder="1" applyAlignment="1">
      <alignment vertical="center" wrapText="1"/>
    </xf>
    <xf numFmtId="0" fontId="0" fillId="20" borderId="3" xfId="0" applyFill="1" applyBorder="1" applyAlignment="1">
      <alignment vertical="center" wrapText="1"/>
    </xf>
    <xf numFmtId="0" fontId="5" fillId="0" borderId="0" xfId="0" applyFont="1" applyAlignment="1" applyProtection="1">
      <alignment horizontal="center" vertical="center"/>
    </xf>
    <xf numFmtId="0" fontId="0" fillId="0" borderId="0" xfId="0" applyAlignment="1" applyProtection="1">
      <alignment horizontal="center" vertical="center"/>
    </xf>
    <xf numFmtId="0" fontId="37" fillId="0" borderId="27" xfId="3" applyFont="1" applyFill="1" applyBorder="1" applyAlignment="1" applyProtection="1">
      <alignment horizontal="center" vertical="center"/>
    </xf>
    <xf numFmtId="0" fontId="2" fillId="14" borderId="30" xfId="3" applyFont="1" applyFill="1" applyBorder="1" applyAlignment="1" applyProtection="1">
      <alignment horizontal="right" vertical="center" wrapText="1"/>
    </xf>
    <xf numFmtId="0" fontId="2" fillId="14" borderId="39" xfId="3" applyFont="1" applyFill="1" applyBorder="1" applyAlignment="1" applyProtection="1">
      <alignment horizontal="right" vertical="center" wrapText="1"/>
    </xf>
    <xf numFmtId="0" fontId="75" fillId="0" borderId="0" xfId="0" applyFont="1" applyAlignment="1" applyProtection="1">
      <alignment horizontal="center" wrapText="1"/>
    </xf>
    <xf numFmtId="0" fontId="37" fillId="0" borderId="24" xfId="3" applyFont="1" applyFill="1" applyBorder="1" applyAlignment="1" applyProtection="1">
      <alignment horizontal="center" vertical="center" wrapText="1"/>
    </xf>
    <xf numFmtId="0" fontId="37" fillId="0" borderId="16" xfId="3" applyFont="1" applyFill="1" applyBorder="1" applyAlignment="1" applyProtection="1">
      <alignment horizontal="center" vertical="center" wrapText="1"/>
    </xf>
    <xf numFmtId="0" fontId="37" fillId="0" borderId="40" xfId="3" applyFont="1" applyFill="1" applyBorder="1" applyAlignment="1" applyProtection="1">
      <alignment horizontal="center" vertical="center" wrapText="1"/>
    </xf>
    <xf numFmtId="0" fontId="37" fillId="0" borderId="40" xfId="3" applyFont="1" applyFill="1" applyBorder="1" applyAlignment="1" applyProtection="1">
      <alignment horizontal="center" vertical="center"/>
    </xf>
    <xf numFmtId="0" fontId="37" fillId="0" borderId="53" xfId="3" applyFont="1" applyFill="1" applyBorder="1" applyAlignment="1" applyProtection="1">
      <alignment horizontal="center" vertical="center" wrapText="1"/>
    </xf>
    <xf numFmtId="0" fontId="7" fillId="0" borderId="5" xfId="0" applyFont="1" applyFill="1" applyBorder="1" applyAlignment="1" applyProtection="1">
      <alignment horizontal="left" vertical="center" wrapText="1"/>
    </xf>
    <xf numFmtId="0" fontId="30" fillId="0" borderId="4" xfId="0" applyFont="1" applyFill="1" applyBorder="1" applyAlignment="1" applyProtection="1">
      <alignment horizontal="center"/>
      <protection locked="0"/>
    </xf>
    <xf numFmtId="0" fontId="30" fillId="0" borderId="15" xfId="0" applyFont="1" applyFill="1" applyBorder="1" applyAlignment="1" applyProtection="1">
      <alignment horizontal="center"/>
      <protection locked="0"/>
    </xf>
    <xf numFmtId="0" fontId="30" fillId="0" borderId="48" xfId="0" applyFont="1" applyFill="1" applyBorder="1" applyAlignment="1" applyProtection="1">
      <alignment horizontal="center"/>
      <protection locked="0"/>
    </xf>
    <xf numFmtId="0" fontId="20" fillId="10" borderId="10" xfId="0" applyFont="1" applyFill="1" applyBorder="1" applyAlignment="1" applyProtection="1">
      <alignment horizontal="left" vertical="center" wrapText="1"/>
    </xf>
    <xf numFmtId="0" fontId="20" fillId="10" borderId="0" xfId="0" applyFont="1" applyFill="1" applyBorder="1" applyAlignment="1" applyProtection="1">
      <alignment horizontal="left" vertical="center" wrapText="1"/>
    </xf>
    <xf numFmtId="0" fontId="20" fillId="10" borderId="11" xfId="0" applyFont="1" applyFill="1" applyBorder="1" applyAlignment="1" applyProtection="1">
      <alignment horizontal="left" vertical="center" wrapText="1"/>
    </xf>
    <xf numFmtId="0" fontId="9" fillId="20" borderId="10" xfId="0" applyFont="1" applyFill="1" applyBorder="1" applyAlignment="1" applyProtection="1">
      <alignment horizontal="left"/>
      <protection locked="0"/>
    </xf>
    <xf numFmtId="0" fontId="0" fillId="20" borderId="0" xfId="0" applyFill="1" applyAlignment="1" applyProtection="1">
      <alignment horizontal="left"/>
      <protection locked="0"/>
    </xf>
    <xf numFmtId="168" fontId="9" fillId="20" borderId="0" xfId="0" applyNumberFormat="1" applyFont="1" applyFill="1" applyBorder="1" applyAlignment="1" applyProtection="1">
      <alignment horizontal="center"/>
      <protection locked="0"/>
    </xf>
    <xf numFmtId="168" fontId="9" fillId="20" borderId="11" xfId="0" applyNumberFormat="1" applyFont="1" applyFill="1" applyBorder="1" applyAlignment="1" applyProtection="1">
      <alignment horizontal="center"/>
      <protection locked="0"/>
    </xf>
    <xf numFmtId="0" fontId="44" fillId="23" borderId="4" xfId="0" applyFont="1" applyFill="1" applyBorder="1" applyAlignment="1" applyProtection="1">
      <alignment horizontal="center" vertical="center"/>
    </xf>
    <xf numFmtId="0" fontId="44" fillId="23" borderId="15" xfId="0" applyFont="1" applyFill="1" applyBorder="1" applyAlignment="1" applyProtection="1">
      <alignment horizontal="center" vertical="center"/>
    </xf>
    <xf numFmtId="0" fontId="44" fillId="23" borderId="48" xfId="0" applyFont="1" applyFill="1" applyBorder="1" applyAlignment="1" applyProtection="1">
      <alignment horizontal="center" vertical="center"/>
    </xf>
    <xf numFmtId="0" fontId="9" fillId="23" borderId="4" xfId="0" applyNumberFormat="1" applyFont="1" applyFill="1" applyBorder="1" applyAlignment="1" applyProtection="1">
      <alignment horizontal="center" vertical="center" wrapText="1"/>
    </xf>
    <xf numFmtId="0" fontId="9" fillId="23" borderId="15" xfId="0" applyNumberFormat="1" applyFont="1" applyFill="1" applyBorder="1" applyAlignment="1" applyProtection="1">
      <alignment horizontal="center" vertical="center" wrapText="1"/>
    </xf>
    <xf numFmtId="0" fontId="9" fillId="23" borderId="48" xfId="0" applyNumberFormat="1" applyFont="1" applyFill="1" applyBorder="1" applyAlignment="1" applyProtection="1">
      <alignment horizontal="center" vertical="center" wrapText="1"/>
    </xf>
    <xf numFmtId="0" fontId="19" fillId="0" borderId="4" xfId="0" applyFont="1" applyBorder="1" applyAlignment="1" applyProtection="1">
      <alignment horizontal="center" vertical="center"/>
    </xf>
    <xf numFmtId="0" fontId="19" fillId="0" borderId="15" xfId="0" applyFont="1" applyBorder="1" applyAlignment="1" applyProtection="1">
      <alignment horizontal="center" vertical="center"/>
    </xf>
    <xf numFmtId="0" fontId="19" fillId="0" borderId="48" xfId="0" applyFont="1" applyBorder="1" applyAlignment="1" applyProtection="1">
      <alignment horizontal="center" vertical="center"/>
    </xf>
    <xf numFmtId="0" fontId="10" fillId="4" borderId="7" xfId="0" applyFont="1" applyFill="1" applyBorder="1" applyAlignment="1" applyProtection="1">
      <alignment horizontal="center" vertical="top"/>
    </xf>
    <xf numFmtId="0" fontId="10" fillId="4" borderId="8" xfId="0" applyFont="1" applyFill="1" applyBorder="1" applyAlignment="1" applyProtection="1">
      <alignment horizontal="center" vertical="top"/>
    </xf>
    <xf numFmtId="0" fontId="10" fillId="4" borderId="9" xfId="0" applyFont="1" applyFill="1" applyBorder="1" applyAlignment="1" applyProtection="1">
      <alignment horizontal="center" vertical="top"/>
    </xf>
    <xf numFmtId="0" fontId="30" fillId="0" borderId="4" xfId="0" applyNumberFormat="1" applyFont="1" applyFill="1" applyBorder="1" applyAlignment="1" applyProtection="1">
      <alignment horizontal="center" vertical="center"/>
      <protection locked="0"/>
    </xf>
    <xf numFmtId="0" fontId="30" fillId="0" borderId="15" xfId="0" applyNumberFormat="1" applyFont="1" applyFill="1" applyBorder="1" applyAlignment="1" applyProtection="1">
      <alignment horizontal="center" vertical="center"/>
      <protection locked="0"/>
    </xf>
    <xf numFmtId="0" fontId="30" fillId="0" borderId="48" xfId="0" applyNumberFormat="1"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top"/>
    </xf>
    <xf numFmtId="0" fontId="10" fillId="4" borderId="2" xfId="0" applyFont="1" applyFill="1" applyBorder="1" applyAlignment="1" applyProtection="1">
      <alignment horizontal="center" vertical="top"/>
    </xf>
    <xf numFmtId="0" fontId="10" fillId="4" borderId="3" xfId="0" applyFont="1" applyFill="1" applyBorder="1" applyAlignment="1" applyProtection="1">
      <alignment horizontal="center" vertical="top"/>
    </xf>
    <xf numFmtId="0" fontId="82" fillId="5" borderId="47" xfId="0" applyFont="1" applyFill="1" applyBorder="1" applyAlignment="1" applyProtection="1">
      <alignment horizontal="center" vertical="center" wrapText="1"/>
    </xf>
    <xf numFmtId="0" fontId="82" fillId="5" borderId="5" xfId="0" applyFont="1" applyFill="1" applyBorder="1" applyAlignment="1" applyProtection="1">
      <alignment horizontal="center" vertical="center" wrapText="1"/>
    </xf>
    <xf numFmtId="0" fontId="82" fillId="5" borderId="56" xfId="0" applyFont="1" applyFill="1" applyBorder="1" applyAlignment="1" applyProtection="1">
      <alignment horizontal="center" vertical="center" wrapText="1"/>
    </xf>
    <xf numFmtId="0" fontId="82" fillId="5" borderId="54" xfId="0" applyFont="1" applyFill="1" applyBorder="1" applyAlignment="1" applyProtection="1">
      <alignment horizontal="center" vertical="center" wrapText="1"/>
    </xf>
    <xf numFmtId="0" fontId="81" fillId="5" borderId="52" xfId="0" applyFont="1" applyFill="1" applyBorder="1" applyAlignment="1" applyProtection="1">
      <alignment horizontal="center" vertical="center"/>
    </xf>
    <xf numFmtId="0" fontId="81" fillId="5" borderId="12" xfId="0" applyFont="1" applyFill="1" applyBorder="1" applyAlignment="1" applyProtection="1">
      <alignment horizontal="center" vertical="center"/>
    </xf>
    <xf numFmtId="0" fontId="81" fillId="5" borderId="17" xfId="0" applyFont="1" applyFill="1" applyBorder="1" applyAlignment="1" applyProtection="1">
      <alignment horizontal="center" vertical="center"/>
    </xf>
    <xf numFmtId="0" fontId="81" fillId="5" borderId="31" xfId="0" applyFont="1" applyFill="1" applyBorder="1" applyAlignment="1" applyProtection="1">
      <alignment horizontal="center" vertical="center"/>
    </xf>
    <xf numFmtId="0" fontId="81" fillId="5" borderId="2" xfId="0" applyFont="1" applyFill="1" applyBorder="1" applyAlignment="1" applyProtection="1">
      <alignment horizontal="center" vertical="center"/>
    </xf>
    <xf numFmtId="0" fontId="81" fillId="5" borderId="41" xfId="0" applyFont="1" applyFill="1" applyBorder="1" applyAlignment="1" applyProtection="1">
      <alignment horizontal="center" vertical="center"/>
    </xf>
    <xf numFmtId="0" fontId="2" fillId="14" borderId="23" xfId="3" applyFont="1" applyFill="1" applyBorder="1" applyAlignment="1" applyProtection="1">
      <alignment horizontal="right" vertical="center" wrapText="1"/>
    </xf>
    <xf numFmtId="0" fontId="2" fillId="14" borderId="24" xfId="3" applyFont="1" applyFill="1" applyBorder="1" applyAlignment="1" applyProtection="1">
      <alignment horizontal="right" vertical="center" wrapText="1"/>
    </xf>
    <xf numFmtId="0" fontId="38" fillId="14" borderId="24" xfId="3" applyFont="1" applyFill="1" applyBorder="1"/>
    <xf numFmtId="0" fontId="84" fillId="5" borderId="0" xfId="3" applyFont="1" applyFill="1" applyBorder="1" applyAlignment="1" applyProtection="1">
      <alignment horizontal="center" vertical="center" wrapText="1"/>
    </xf>
    <xf numFmtId="0" fontId="55" fillId="5" borderId="45" xfId="3" applyFont="1" applyFill="1" applyBorder="1" applyAlignment="1" applyProtection="1">
      <alignment horizontal="center" vertical="center" wrapText="1"/>
    </xf>
    <xf numFmtId="0" fontId="55" fillId="5" borderId="23" xfId="3" applyFont="1" applyFill="1" applyBorder="1" applyAlignment="1" applyProtection="1">
      <alignment horizontal="center" vertical="center"/>
    </xf>
    <xf numFmtId="0" fontId="74" fillId="5" borderId="45" xfId="3" applyFont="1" applyFill="1" applyBorder="1" applyAlignment="1" applyProtection="1">
      <alignment horizontal="center" vertical="center" wrapText="1"/>
    </xf>
    <xf numFmtId="0" fontId="69" fillId="5" borderId="23" xfId="3" applyFont="1" applyFill="1" applyBorder="1" applyProtection="1"/>
    <xf numFmtId="0" fontId="74" fillId="5" borderId="23" xfId="3" applyFont="1" applyFill="1" applyBorder="1" applyAlignment="1" applyProtection="1">
      <alignment horizontal="center" vertical="center" wrapText="1"/>
    </xf>
    <xf numFmtId="0" fontId="74" fillId="5" borderId="45" xfId="3" applyFont="1" applyFill="1" applyBorder="1" applyAlignment="1" applyProtection="1">
      <alignment horizontal="center" vertical="center"/>
    </xf>
    <xf numFmtId="0" fontId="74" fillId="5" borderId="23" xfId="3" applyFont="1" applyFill="1" applyBorder="1" applyAlignment="1" applyProtection="1">
      <alignment horizontal="center" vertical="center"/>
    </xf>
    <xf numFmtId="0" fontId="37" fillId="5" borderId="45" xfId="3" applyFont="1" applyFill="1" applyBorder="1" applyAlignment="1" applyProtection="1">
      <alignment horizontal="left" vertical="center"/>
    </xf>
    <xf numFmtId="0" fontId="37" fillId="5" borderId="23" xfId="3" applyFont="1" applyFill="1" applyBorder="1" applyAlignment="1" applyProtection="1">
      <alignment horizontal="left" vertical="center"/>
    </xf>
    <xf numFmtId="0" fontId="42" fillId="5" borderId="16" xfId="0" applyFont="1" applyFill="1" applyBorder="1" applyAlignment="1">
      <alignment horizontal="center"/>
    </xf>
    <xf numFmtId="0" fontId="42" fillId="5" borderId="34" xfId="0" applyFont="1" applyFill="1" applyBorder="1" applyAlignment="1">
      <alignment horizontal="center"/>
    </xf>
    <xf numFmtId="0" fontId="94" fillId="0" borderId="16" xfId="0" applyFont="1" applyBorder="1" applyAlignment="1">
      <alignment horizontal="center" vertical="center" wrapText="1"/>
    </xf>
    <xf numFmtId="0" fontId="94" fillId="0" borderId="13" xfId="0" applyFont="1" applyBorder="1" applyAlignment="1">
      <alignment horizontal="center" vertical="center" wrapText="1"/>
    </xf>
    <xf numFmtId="0" fontId="94" fillId="0" borderId="40" xfId="0" applyFont="1" applyBorder="1" applyAlignment="1">
      <alignment horizontal="center" vertical="center" wrapText="1"/>
    </xf>
    <xf numFmtId="0" fontId="37" fillId="0" borderId="0" xfId="3" applyFont="1" applyFill="1" applyBorder="1" applyAlignment="1" applyProtection="1">
      <alignment horizontal="center" vertical="center"/>
    </xf>
    <xf numFmtId="0" fontId="37" fillId="0" borderId="0" xfId="3" applyFont="1" applyFill="1" applyBorder="1" applyAlignment="1" applyProtection="1">
      <alignment horizontal="right" vertical="center" wrapText="1"/>
    </xf>
    <xf numFmtId="0" fontId="37" fillId="0" borderId="0" xfId="3" applyFont="1" applyFill="1" applyBorder="1" applyAlignment="1" applyProtection="1">
      <alignment horizontal="center" vertical="center" wrapText="1"/>
    </xf>
    <xf numFmtId="0" fontId="94" fillId="0" borderId="30" xfId="0" applyFont="1" applyBorder="1" applyAlignment="1">
      <alignment horizontal="center" vertical="center" wrapText="1"/>
    </xf>
    <xf numFmtId="0" fontId="94" fillId="0" borderId="14" xfId="0" applyFont="1" applyBorder="1" applyAlignment="1">
      <alignment horizontal="center" vertical="center" wrapText="1"/>
    </xf>
    <xf numFmtId="0" fontId="56" fillId="23" borderId="0" xfId="0" applyFont="1" applyFill="1" applyAlignment="1">
      <alignment horizontal="center" vertical="center"/>
    </xf>
    <xf numFmtId="0" fontId="14" fillId="0" borderId="0" xfId="0" applyFont="1" applyFill="1" applyBorder="1" applyAlignment="1" applyProtection="1">
      <alignment horizontal="center" vertical="center"/>
    </xf>
  </cellXfs>
  <cellStyles count="4">
    <cellStyle name="Lien hypertexte" xfId="1" builtinId="8"/>
    <cellStyle name="Milliers" xfId="2" builtinId="3"/>
    <cellStyle name="Normal" xfId="0" builtinId="0"/>
    <cellStyle name="Normal 2" xfId="3" xr:uid="{00000000-0005-0000-0000-000003000000}"/>
  </cellStyles>
  <dxfs count="4">
    <dxf>
      <font>
        <b/>
        <i val="0"/>
        <color rgb="FF00B050"/>
      </font>
    </dxf>
    <dxf>
      <font>
        <b/>
        <i val="0"/>
        <color rgb="FFFF0000"/>
      </font>
    </dxf>
    <dxf>
      <font>
        <b/>
        <i val="0"/>
        <color rgb="FF008000"/>
      </font>
    </dxf>
    <dxf>
      <font>
        <b/>
        <i val="0"/>
        <color rgb="FFFF0000"/>
      </font>
    </dxf>
  </dxfs>
  <tableStyles count="0" defaultTableStyle="TableStyleMedium2" defaultPivotStyle="PivotStyleMedium9"/>
  <colors>
    <mruColors>
      <color rgb="FFFFFFCC"/>
      <color rgb="FFCFFBC9"/>
      <color rgb="FFCCECFF"/>
      <color rgb="FFFFFF99"/>
      <color rgb="FFFFCCCC"/>
      <color rgb="FF008000"/>
      <color rgb="FF0000FF"/>
      <color rgb="FFDCE6F1"/>
      <color rgb="FFFFFF66"/>
      <color rgb="FFD3EB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3</xdr:row>
      <xdr:rowOff>190501</xdr:rowOff>
    </xdr:from>
    <xdr:to>
      <xdr:col>0</xdr:col>
      <xdr:colOff>1057275</xdr:colOff>
      <xdr:row>10</xdr:row>
      <xdr:rowOff>38101</xdr:rowOff>
    </xdr:to>
    <xdr:pic>
      <xdr:nvPicPr>
        <xdr:cNvPr id="4" name="Image 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904876"/>
          <a:ext cx="8096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200025</xdr:colOff>
      <xdr:row>70</xdr:row>
      <xdr:rowOff>19050</xdr:rowOff>
    </xdr:from>
    <xdr:to>
      <xdr:col>6</xdr:col>
      <xdr:colOff>733425</xdr:colOff>
      <xdr:row>77</xdr:row>
      <xdr:rowOff>123825</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5925" y="13296900"/>
          <a:ext cx="1428750" cy="1428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254001</xdr:colOff>
      <xdr:row>2</xdr:row>
      <xdr:rowOff>95250</xdr:rowOff>
    </xdr:from>
    <xdr:to>
      <xdr:col>0</xdr:col>
      <xdr:colOff>1063626</xdr:colOff>
      <xdr:row>6</xdr:row>
      <xdr:rowOff>29634</xdr:rowOff>
    </xdr:to>
    <xdr:pic>
      <xdr:nvPicPr>
        <xdr:cNvPr id="3" name="Imag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1" y="402167"/>
          <a:ext cx="8096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2"/>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fc-partenaires.caflimoges@caf.fr" TargetMode="External"/><Relationship Id="rId1" Type="http://schemas.openxmlformats.org/officeDocument/2006/relationships/hyperlink" Target="mailto:afc-partenaires.caflimoges@caf.f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71"/>
  <sheetViews>
    <sheetView showGridLines="0" topLeftCell="A38" zoomScale="90" zoomScaleNormal="90" zoomScaleSheetLayoutView="100" workbookViewId="0">
      <selection activeCell="A4" sqref="A4:J4"/>
    </sheetView>
  </sheetViews>
  <sheetFormatPr baseColWidth="10" defaultColWidth="9.140625" defaultRowHeight="15.75" x14ac:dyDescent="0.25"/>
  <cols>
    <col min="1" max="1" width="12.28515625" style="2" customWidth="1"/>
    <col min="2" max="2" width="20" style="2" customWidth="1"/>
    <col min="3" max="3" width="13.7109375" style="2" customWidth="1"/>
    <col min="4" max="4" width="14.85546875" style="2" customWidth="1"/>
    <col min="5" max="5" width="18.7109375" style="2" customWidth="1"/>
    <col min="6" max="8" width="9.140625" style="2"/>
    <col min="9" max="9" width="11.7109375" style="2" customWidth="1"/>
    <col min="10" max="10" width="22.85546875" style="2" customWidth="1"/>
    <col min="11" max="16384" width="9.140625" style="2"/>
  </cols>
  <sheetData>
    <row r="1" spans="1:10" ht="18.75" x14ac:dyDescent="0.3">
      <c r="A1" s="333"/>
      <c r="B1" s="334"/>
      <c r="C1" s="334"/>
      <c r="D1" s="334"/>
      <c r="E1" s="334"/>
      <c r="F1" s="334"/>
      <c r="G1" s="334"/>
      <c r="H1" s="334"/>
      <c r="I1" s="334"/>
      <c r="J1" s="334"/>
    </row>
    <row r="2" spans="1:10" ht="39" customHeight="1" x14ac:dyDescent="0.25">
      <c r="A2" s="554" t="s">
        <v>208</v>
      </c>
      <c r="B2" s="555"/>
      <c r="C2" s="555"/>
      <c r="D2" s="555"/>
      <c r="E2" s="555"/>
      <c r="F2" s="555"/>
      <c r="G2" s="555"/>
      <c r="H2" s="555"/>
      <c r="I2" s="555"/>
      <c r="J2" s="556"/>
    </row>
    <row r="3" spans="1:10" ht="26.25" customHeight="1" x14ac:dyDescent="0.3">
      <c r="A3" s="333"/>
      <c r="B3" s="334"/>
      <c r="C3" s="334"/>
      <c r="D3" s="334"/>
      <c r="E3" s="334"/>
      <c r="F3" s="334"/>
      <c r="G3" s="334"/>
      <c r="H3" s="334"/>
      <c r="I3" s="334"/>
      <c r="J3" s="334"/>
    </row>
    <row r="4" spans="1:10" ht="87" customHeight="1" x14ac:dyDescent="0.25">
      <c r="A4" s="574" t="s">
        <v>335</v>
      </c>
      <c r="B4" s="574"/>
      <c r="C4" s="574"/>
      <c r="D4" s="574"/>
      <c r="E4" s="574"/>
      <c r="F4" s="574"/>
      <c r="G4" s="574"/>
      <c r="H4" s="574"/>
      <c r="I4" s="574"/>
      <c r="J4" s="574"/>
    </row>
    <row r="5" spans="1:10" ht="50.25" customHeight="1" x14ac:dyDescent="0.25">
      <c r="A5" s="575" t="s">
        <v>293</v>
      </c>
      <c r="B5" s="575"/>
      <c r="C5" s="575"/>
      <c r="D5" s="575"/>
      <c r="E5" s="575"/>
      <c r="F5" s="575"/>
      <c r="G5" s="575"/>
      <c r="H5" s="575"/>
      <c r="I5" s="575"/>
      <c r="J5" s="575"/>
    </row>
    <row r="6" spans="1:10" ht="50.25" customHeight="1" x14ac:dyDescent="0.25">
      <c r="A6" s="576" t="s">
        <v>294</v>
      </c>
      <c r="B6" s="576"/>
      <c r="C6" s="576"/>
      <c r="D6" s="576"/>
      <c r="E6" s="576"/>
      <c r="F6" s="576"/>
      <c r="G6" s="576"/>
      <c r="H6" s="576"/>
      <c r="I6" s="576"/>
      <c r="J6" s="576"/>
    </row>
    <row r="7" spans="1:10" ht="11.25" customHeight="1" x14ac:dyDescent="0.25">
      <c r="A7" s="335"/>
      <c r="B7" s="335"/>
      <c r="C7" s="335"/>
      <c r="D7" s="335"/>
      <c r="E7" s="335"/>
      <c r="F7" s="335"/>
      <c r="G7" s="335"/>
      <c r="H7" s="335"/>
      <c r="I7" s="335"/>
      <c r="J7" s="335"/>
    </row>
    <row r="8" spans="1:10" ht="24.95" customHeight="1" x14ac:dyDescent="0.25">
      <c r="A8" s="549" t="s">
        <v>287</v>
      </c>
      <c r="B8" s="549"/>
      <c r="C8" s="549"/>
      <c r="D8" s="549"/>
      <c r="E8" s="549"/>
      <c r="F8" s="549"/>
      <c r="G8" s="549"/>
      <c r="H8" s="549"/>
      <c r="I8" s="549"/>
      <c r="J8" s="549"/>
    </row>
    <row r="9" spans="1:10" ht="24.95" customHeight="1" x14ac:dyDescent="0.25">
      <c r="A9" s="333"/>
      <c r="B9" s="336"/>
      <c r="C9" s="616" t="s">
        <v>223</v>
      </c>
      <c r="D9" s="616"/>
      <c r="E9" s="616"/>
      <c r="F9" s="616"/>
      <c r="G9" s="616"/>
      <c r="H9" s="616"/>
      <c r="I9" s="616"/>
      <c r="J9" s="616"/>
    </row>
    <row r="10" spans="1:10" ht="24.95" customHeight="1" x14ac:dyDescent="0.25">
      <c r="A10" s="333"/>
      <c r="B10" s="336"/>
      <c r="C10" s="616" t="s">
        <v>222</v>
      </c>
      <c r="D10" s="616"/>
      <c r="E10" s="616"/>
      <c r="F10" s="616"/>
      <c r="G10" s="616"/>
      <c r="H10" s="616"/>
      <c r="I10" s="616"/>
      <c r="J10" s="616"/>
    </row>
    <row r="11" spans="1:10" ht="24.95" customHeight="1" x14ac:dyDescent="0.25">
      <c r="A11" s="333"/>
      <c r="B11" s="337"/>
      <c r="C11" s="617" t="s">
        <v>227</v>
      </c>
      <c r="D11" s="617"/>
      <c r="E11" s="617"/>
      <c r="F11" s="617"/>
      <c r="G11" s="617"/>
      <c r="H11" s="617"/>
      <c r="I11" s="617"/>
      <c r="J11" s="617"/>
    </row>
    <row r="12" spans="1:10" ht="24.95" customHeight="1" x14ac:dyDescent="0.25">
      <c r="A12" s="333"/>
      <c r="B12" s="337"/>
      <c r="C12" s="617" t="s">
        <v>226</v>
      </c>
      <c r="D12" s="617"/>
      <c r="E12" s="617"/>
      <c r="F12" s="617"/>
      <c r="G12" s="617"/>
      <c r="H12" s="617"/>
      <c r="I12" s="617"/>
      <c r="J12" s="617"/>
    </row>
    <row r="13" spans="1:10" ht="24.95" customHeight="1" x14ac:dyDescent="0.25">
      <c r="A13" s="333"/>
      <c r="B13" s="337"/>
      <c r="C13" s="617" t="s">
        <v>272</v>
      </c>
      <c r="D13" s="617"/>
      <c r="E13" s="617"/>
      <c r="F13" s="617"/>
      <c r="G13" s="617"/>
      <c r="H13" s="617"/>
      <c r="I13" s="617"/>
      <c r="J13" s="617"/>
    </row>
    <row r="14" spans="1:10" ht="24.95" customHeight="1" x14ac:dyDescent="0.25">
      <c r="A14" s="333"/>
      <c r="B14" s="337"/>
      <c r="C14" s="617" t="s">
        <v>251</v>
      </c>
      <c r="D14" s="617"/>
      <c r="E14" s="617"/>
      <c r="F14" s="617"/>
      <c r="G14" s="617"/>
      <c r="H14" s="617"/>
      <c r="I14" s="617"/>
      <c r="J14" s="617"/>
    </row>
    <row r="15" spans="1:10" ht="24.95" customHeight="1" x14ac:dyDescent="0.25">
      <c r="A15" s="333"/>
      <c r="B15" s="337"/>
      <c r="C15" s="618" t="s">
        <v>289</v>
      </c>
      <c r="D15" s="618"/>
      <c r="E15" s="618"/>
      <c r="F15" s="618"/>
      <c r="G15" s="618"/>
      <c r="H15" s="618"/>
      <c r="I15" s="618"/>
      <c r="J15" s="618"/>
    </row>
    <row r="16" spans="1:10" ht="24.95" customHeight="1" x14ac:dyDescent="0.3">
      <c r="A16" s="333"/>
      <c r="B16" s="338"/>
      <c r="C16" s="617" t="s">
        <v>224</v>
      </c>
      <c r="D16" s="617"/>
      <c r="E16" s="617"/>
      <c r="F16" s="617"/>
      <c r="G16" s="617"/>
      <c r="H16" s="617"/>
      <c r="I16" s="617"/>
      <c r="J16" s="617"/>
    </row>
    <row r="17" spans="1:10" ht="64.5" customHeight="1" x14ac:dyDescent="0.3">
      <c r="A17" s="340"/>
      <c r="B17" s="338"/>
      <c r="C17" s="339"/>
      <c r="D17" s="338"/>
      <c r="E17" s="338"/>
      <c r="F17" s="338"/>
      <c r="G17" s="338"/>
      <c r="H17" s="338"/>
      <c r="I17" s="338"/>
      <c r="J17" s="338"/>
    </row>
    <row r="18" spans="1:10" ht="33" customHeight="1" x14ac:dyDescent="0.25">
      <c r="A18" s="557" t="s">
        <v>209</v>
      </c>
      <c r="B18" s="558"/>
      <c r="C18" s="558"/>
      <c r="D18" s="558"/>
      <c r="E18" s="558"/>
      <c r="F18" s="558"/>
      <c r="G18" s="558"/>
      <c r="H18" s="558"/>
      <c r="I18" s="558"/>
      <c r="J18" s="559"/>
    </row>
    <row r="19" spans="1:10" ht="39" customHeight="1" x14ac:dyDescent="0.3">
      <c r="A19" s="341" t="s">
        <v>228</v>
      </c>
      <c r="B19" s="342"/>
      <c r="C19" s="342"/>
      <c r="D19" s="333"/>
      <c r="E19" s="334"/>
      <c r="F19" s="334"/>
      <c r="G19" s="334"/>
      <c r="H19" s="334"/>
      <c r="I19" s="334"/>
      <c r="J19" s="334"/>
    </row>
    <row r="20" spans="1:10" ht="50.25" customHeight="1" x14ac:dyDescent="0.25">
      <c r="A20" s="560" t="s">
        <v>229</v>
      </c>
      <c r="B20" s="561"/>
      <c r="C20" s="561"/>
      <c r="D20" s="561"/>
      <c r="E20" s="561"/>
      <c r="F20" s="561"/>
      <c r="G20" s="561"/>
      <c r="H20" s="561"/>
      <c r="I20" s="561"/>
      <c r="J20" s="562"/>
    </row>
    <row r="21" spans="1:10" ht="21.75" customHeight="1" x14ac:dyDescent="0.25">
      <c r="A21" s="454"/>
      <c r="B21" s="454"/>
      <c r="C21" s="454"/>
      <c r="D21" s="454"/>
      <c r="E21" s="454"/>
      <c r="F21" s="454"/>
      <c r="G21" s="454"/>
      <c r="H21" s="454"/>
      <c r="I21" s="454"/>
      <c r="J21" s="454"/>
    </row>
    <row r="22" spans="1:10" s="101" customFormat="1" ht="44.25" customHeight="1" x14ac:dyDescent="0.2">
      <c r="A22" s="575" t="s">
        <v>288</v>
      </c>
      <c r="B22" s="575"/>
      <c r="C22" s="575"/>
      <c r="D22" s="575"/>
      <c r="E22" s="575"/>
      <c r="F22" s="575"/>
      <c r="G22" s="575"/>
      <c r="H22" s="575"/>
      <c r="I22" s="575"/>
      <c r="J22" s="575"/>
    </row>
    <row r="23" spans="1:10" s="101" customFormat="1" ht="18" customHeight="1" x14ac:dyDescent="0.2"/>
    <row r="24" spans="1:10" s="101" customFormat="1" ht="78" customHeight="1" x14ac:dyDescent="0.2">
      <c r="A24" s="344"/>
      <c r="B24" s="584" t="s">
        <v>217</v>
      </c>
      <c r="C24" s="580" t="s">
        <v>290</v>
      </c>
      <c r="D24" s="581"/>
      <c r="E24" s="619" t="s">
        <v>286</v>
      </c>
      <c r="F24" s="620"/>
      <c r="G24" s="620"/>
      <c r="H24" s="620"/>
      <c r="I24" s="621"/>
      <c r="J24" s="345"/>
    </row>
    <row r="25" spans="1:10" s="101" customFormat="1" ht="52.5" customHeight="1" x14ac:dyDescent="0.2">
      <c r="A25" s="344"/>
      <c r="B25" s="585"/>
      <c r="C25" s="582"/>
      <c r="D25" s="583"/>
      <c r="E25" s="622"/>
      <c r="F25" s="623"/>
      <c r="G25" s="623"/>
      <c r="H25" s="623"/>
      <c r="I25" s="624"/>
      <c r="J25" s="345"/>
    </row>
    <row r="26" spans="1:10" s="101" customFormat="1" ht="99" customHeight="1" x14ac:dyDescent="0.2">
      <c r="A26" s="344"/>
      <c r="B26" s="586"/>
      <c r="C26" s="578" t="s">
        <v>291</v>
      </c>
      <c r="D26" s="579"/>
      <c r="E26" s="595" t="s">
        <v>295</v>
      </c>
      <c r="F26" s="596"/>
      <c r="G26" s="596"/>
      <c r="H26" s="596"/>
      <c r="I26" s="597"/>
      <c r="J26" s="345"/>
    </row>
    <row r="27" spans="1:10" s="101" customFormat="1" ht="60" customHeight="1" x14ac:dyDescent="0.2">
      <c r="A27" s="344"/>
      <c r="B27" s="453" t="s">
        <v>218</v>
      </c>
      <c r="C27" s="578" t="s">
        <v>296</v>
      </c>
      <c r="D27" s="579"/>
      <c r="E27" s="598" t="s">
        <v>292</v>
      </c>
      <c r="F27" s="599"/>
      <c r="G27" s="599"/>
      <c r="H27" s="599"/>
      <c r="I27" s="600"/>
      <c r="J27" s="345"/>
    </row>
    <row r="28" spans="1:10" ht="46.5" customHeight="1" x14ac:dyDescent="0.25">
      <c r="A28" s="625"/>
      <c r="B28" s="625"/>
      <c r="C28" s="625"/>
      <c r="D28" s="625"/>
      <c r="E28" s="625"/>
      <c r="F28" s="625"/>
      <c r="G28" s="625"/>
      <c r="H28" s="625"/>
      <c r="I28" s="625"/>
      <c r="J28" s="625"/>
    </row>
    <row r="29" spans="1:10" ht="27.75" customHeight="1" thickBot="1" x14ac:dyDescent="0.3">
      <c r="A29" s="347"/>
      <c r="B29" s="348"/>
      <c r="C29" s="348"/>
      <c r="D29" s="348"/>
      <c r="E29" s="348"/>
      <c r="F29" s="348"/>
      <c r="G29" s="348"/>
      <c r="H29" s="348"/>
      <c r="I29" s="348"/>
      <c r="J29" s="348"/>
    </row>
    <row r="30" spans="1:10" ht="33" customHeight="1" thickBot="1" x14ac:dyDescent="0.3">
      <c r="A30" s="569" t="s">
        <v>210</v>
      </c>
      <c r="B30" s="570"/>
      <c r="C30" s="570"/>
      <c r="D30" s="570"/>
      <c r="E30" s="570"/>
      <c r="F30" s="570"/>
      <c r="G30" s="570"/>
      <c r="H30" s="570"/>
      <c r="I30" s="570"/>
      <c r="J30" s="571"/>
    </row>
    <row r="31" spans="1:10" ht="39.75" customHeight="1" x14ac:dyDescent="0.25">
      <c r="A31" s="341" t="s">
        <v>228</v>
      </c>
      <c r="B31" s="349"/>
      <c r="C31" s="349"/>
      <c r="D31" s="350"/>
      <c r="E31" s="351"/>
      <c r="F31" s="351"/>
      <c r="G31" s="351"/>
      <c r="H31" s="351"/>
      <c r="I31" s="351"/>
      <c r="J31" s="351"/>
    </row>
    <row r="32" spans="1:10" ht="48" customHeight="1" x14ac:dyDescent="0.25">
      <c r="A32" s="560" t="s">
        <v>219</v>
      </c>
      <c r="B32" s="561"/>
      <c r="C32" s="561"/>
      <c r="D32" s="561"/>
      <c r="E32" s="561"/>
      <c r="F32" s="561"/>
      <c r="G32" s="561"/>
      <c r="H32" s="561"/>
      <c r="I32" s="561"/>
      <c r="J32" s="562"/>
    </row>
    <row r="33" spans="1:10" x14ac:dyDescent="0.25">
      <c r="A33" s="343"/>
      <c r="B33" s="343"/>
      <c r="C33" s="343"/>
      <c r="D33" s="343"/>
      <c r="E33" s="343"/>
      <c r="F33" s="343"/>
      <c r="G33" s="343"/>
      <c r="H33" s="343"/>
      <c r="I33" s="343"/>
      <c r="J33" s="343"/>
    </row>
    <row r="34" spans="1:10" x14ac:dyDescent="0.25">
      <c r="A34" s="573" t="s">
        <v>230</v>
      </c>
      <c r="B34" s="573"/>
      <c r="C34" s="573"/>
      <c r="D34" s="573"/>
      <c r="E34" s="573"/>
      <c r="F34" s="573"/>
      <c r="G34" s="573"/>
      <c r="H34" s="573"/>
      <c r="I34" s="573"/>
      <c r="J34" s="573"/>
    </row>
    <row r="35" spans="1:10" x14ac:dyDescent="0.25">
      <c r="A35" s="352"/>
      <c r="B35" s="352"/>
      <c r="C35" s="352"/>
      <c r="D35" s="352"/>
      <c r="E35" s="352"/>
      <c r="F35" s="352"/>
      <c r="G35" s="352"/>
      <c r="H35" s="352"/>
      <c r="I35" s="352"/>
      <c r="J35" s="352"/>
    </row>
    <row r="36" spans="1:10" x14ac:dyDescent="0.25">
      <c r="A36" s="341" t="s">
        <v>249</v>
      </c>
      <c r="B36" s="353"/>
      <c r="C36" s="353"/>
      <c r="D36" s="353"/>
      <c r="E36" s="351"/>
      <c r="F36" s="351"/>
      <c r="G36" s="351"/>
      <c r="H36" s="351"/>
      <c r="I36" s="351"/>
      <c r="J36" s="351"/>
    </row>
    <row r="37" spans="1:10" ht="23.25" customHeight="1" x14ac:dyDescent="0.25">
      <c r="A37" s="354"/>
      <c r="B37" s="351"/>
      <c r="C37" s="351"/>
      <c r="D37" s="351"/>
      <c r="E37" s="351"/>
      <c r="F37" s="351"/>
      <c r="G37" s="351"/>
      <c r="H37" s="351"/>
      <c r="I37" s="351"/>
      <c r="J37" s="351"/>
    </row>
    <row r="38" spans="1:10" ht="48" customHeight="1" x14ac:dyDescent="0.25">
      <c r="A38" s="354"/>
      <c r="B38" s="602" t="s">
        <v>220</v>
      </c>
      <c r="C38" s="603"/>
      <c r="D38" s="563" t="s">
        <v>221</v>
      </c>
      <c r="E38" s="564"/>
      <c r="F38" s="564"/>
      <c r="G38" s="565"/>
      <c r="H38" s="455"/>
      <c r="I38" s="455"/>
      <c r="J38" s="455"/>
    </row>
    <row r="39" spans="1:10" ht="54" customHeight="1" x14ac:dyDescent="0.25">
      <c r="A39" s="354"/>
      <c r="B39" s="587" t="s">
        <v>218</v>
      </c>
      <c r="C39" s="588"/>
      <c r="D39" s="566" t="s">
        <v>225</v>
      </c>
      <c r="E39" s="567"/>
      <c r="F39" s="567"/>
      <c r="G39" s="568"/>
      <c r="H39" s="456"/>
      <c r="I39" s="455"/>
      <c r="J39" s="455"/>
    </row>
    <row r="40" spans="1:10" x14ac:dyDescent="0.25">
      <c r="A40" s="354"/>
      <c r="B40" s="351"/>
      <c r="C40" s="351"/>
      <c r="D40" s="351"/>
      <c r="E40" s="351"/>
      <c r="F40" s="351"/>
      <c r="G40" s="351"/>
      <c r="H40" s="351"/>
      <c r="I40" s="351"/>
      <c r="J40" s="351"/>
    </row>
    <row r="41" spans="1:10" ht="39.75" customHeight="1" thickBot="1" x14ac:dyDescent="0.3">
      <c r="A41" s="333"/>
      <c r="B41" s="351"/>
      <c r="C41" s="351"/>
      <c r="D41" s="351"/>
      <c r="E41" s="351"/>
      <c r="F41" s="351"/>
      <c r="G41" s="351"/>
      <c r="H41" s="351"/>
      <c r="I41" s="351"/>
      <c r="J41" s="351"/>
    </row>
    <row r="42" spans="1:10" ht="33" customHeight="1" thickBot="1" x14ac:dyDescent="0.3">
      <c r="A42" s="604" t="s">
        <v>299</v>
      </c>
      <c r="B42" s="605"/>
      <c r="C42" s="605"/>
      <c r="D42" s="605"/>
      <c r="E42" s="605"/>
      <c r="F42" s="605"/>
      <c r="G42" s="605"/>
      <c r="H42" s="605"/>
      <c r="I42" s="605"/>
      <c r="J42" s="606"/>
    </row>
    <row r="43" spans="1:10" ht="29.25" customHeight="1" x14ac:dyDescent="0.25">
      <c r="A43" s="462"/>
      <c r="B43" s="463"/>
      <c r="C43" s="463"/>
      <c r="D43" s="463"/>
      <c r="E43" s="463"/>
      <c r="F43" s="463"/>
      <c r="G43" s="463"/>
      <c r="H43" s="463"/>
      <c r="I43" s="463"/>
      <c r="J43" s="463"/>
    </row>
    <row r="44" spans="1:10" ht="191.25" customHeight="1" thickBot="1" x14ac:dyDescent="0.3">
      <c r="A44" s="601" t="s">
        <v>333</v>
      </c>
      <c r="B44" s="601"/>
      <c r="C44" s="601"/>
      <c r="D44" s="601"/>
      <c r="E44" s="601"/>
      <c r="F44" s="601"/>
      <c r="G44" s="601"/>
      <c r="H44" s="601"/>
      <c r="I44" s="601"/>
      <c r="J44" s="601"/>
    </row>
    <row r="45" spans="1:10" ht="73.5" customHeight="1" x14ac:dyDescent="0.25">
      <c r="A45" s="609" t="s">
        <v>297</v>
      </c>
      <c r="B45" s="610"/>
      <c r="C45" s="610"/>
      <c r="D45" s="610"/>
      <c r="E45" s="610"/>
      <c r="F45" s="610"/>
      <c r="G45" s="610"/>
      <c r="H45" s="610"/>
      <c r="I45" s="610"/>
      <c r="J45" s="611"/>
    </row>
    <row r="46" spans="1:10" ht="33" customHeight="1" x14ac:dyDescent="0.25">
      <c r="A46" s="612" t="s">
        <v>284</v>
      </c>
      <c r="B46" s="613"/>
      <c r="C46" s="613"/>
      <c r="D46" s="613"/>
      <c r="E46" s="613"/>
      <c r="F46" s="613"/>
      <c r="G46" s="613"/>
      <c r="H46" s="613"/>
      <c r="I46" s="613"/>
      <c r="J46" s="614"/>
    </row>
    <row r="47" spans="1:10" ht="25.5" customHeight="1" x14ac:dyDescent="0.25">
      <c r="A47" s="591" t="s">
        <v>334</v>
      </c>
      <c r="B47" s="592"/>
      <c r="C47" s="592"/>
      <c r="D47" s="592"/>
      <c r="E47" s="592"/>
      <c r="F47" s="592"/>
      <c r="G47" s="592"/>
      <c r="H47" s="592"/>
      <c r="I47" s="592"/>
      <c r="J47" s="593"/>
    </row>
    <row r="48" spans="1:10" ht="47.25" customHeight="1" x14ac:dyDescent="0.25">
      <c r="A48" s="477"/>
      <c r="B48" s="476" t="s">
        <v>317</v>
      </c>
      <c r="C48" s="607" t="s">
        <v>319</v>
      </c>
      <c r="D48" s="607"/>
      <c r="E48" s="607"/>
      <c r="F48" s="607"/>
      <c r="G48" s="607"/>
      <c r="H48" s="607"/>
      <c r="I48" s="607"/>
      <c r="J48" s="458"/>
    </row>
    <row r="49" spans="1:10" ht="18.75" customHeight="1" x14ac:dyDescent="0.25">
      <c r="A49" s="461"/>
      <c r="B49" s="589" t="s">
        <v>314</v>
      </c>
      <c r="C49" s="589"/>
      <c r="D49" s="550" t="s">
        <v>315</v>
      </c>
      <c r="E49" s="459"/>
      <c r="F49" s="615" t="s">
        <v>316</v>
      </c>
      <c r="G49" s="615"/>
      <c r="H49" s="615"/>
      <c r="I49" s="550" t="s">
        <v>318</v>
      </c>
      <c r="J49" s="460"/>
    </row>
    <row r="50" spans="1:10" ht="31.5" customHeight="1" x14ac:dyDescent="0.25">
      <c r="A50" s="461"/>
      <c r="B50" s="590">
        <v>4.5</v>
      </c>
      <c r="C50" s="590"/>
      <c r="D50" s="550"/>
      <c r="E50" s="459"/>
      <c r="F50" s="459"/>
      <c r="G50" s="478">
        <v>4.5</v>
      </c>
      <c r="H50" s="459"/>
      <c r="I50" s="550"/>
      <c r="J50" s="460"/>
    </row>
    <row r="51" spans="1:10" ht="3" customHeight="1" thickBot="1" x14ac:dyDescent="0.35">
      <c r="A51" s="457"/>
      <c r="B51" s="470"/>
      <c r="C51" s="471"/>
      <c r="D51" s="474"/>
      <c r="E51" s="594"/>
      <c r="F51" s="594"/>
      <c r="G51" s="475"/>
      <c r="H51" s="474"/>
      <c r="I51" s="474"/>
      <c r="J51" s="472"/>
    </row>
    <row r="52" spans="1:10" ht="18.75" customHeight="1" x14ac:dyDescent="0.25">
      <c r="A52" s="469"/>
      <c r="B52" s="469"/>
      <c r="C52" s="469"/>
      <c r="D52" s="469"/>
      <c r="E52" s="469"/>
      <c r="F52" s="469"/>
      <c r="G52" s="469"/>
      <c r="H52" s="469"/>
      <c r="I52" s="469"/>
      <c r="J52" s="469"/>
    </row>
    <row r="53" spans="1:10" ht="22.5" hidden="1" customHeight="1" x14ac:dyDescent="0.25">
      <c r="A53" s="469"/>
      <c r="B53" s="469"/>
      <c r="C53" s="469"/>
      <c r="D53" s="469"/>
      <c r="E53" s="469"/>
      <c r="F53" s="469"/>
      <c r="G53" s="469"/>
      <c r="H53" s="469"/>
      <c r="I53" s="469"/>
      <c r="J53" s="469"/>
    </row>
    <row r="54" spans="1:10" ht="28.5" customHeight="1" x14ac:dyDescent="0.25">
      <c r="A54" s="574" t="s">
        <v>307</v>
      </c>
      <c r="B54" s="574"/>
      <c r="C54" s="574"/>
      <c r="D54" s="574"/>
      <c r="E54" s="574"/>
      <c r="F54" s="574"/>
      <c r="G54" s="574"/>
      <c r="H54" s="574"/>
      <c r="I54" s="574"/>
      <c r="J54" s="574"/>
    </row>
    <row r="55" spans="1:10" ht="15.75" customHeight="1" x14ac:dyDescent="0.25">
      <c r="A55" s="333"/>
      <c r="B55" s="351"/>
      <c r="C55" s="351"/>
      <c r="D55" s="351"/>
      <c r="E55" s="351"/>
      <c r="F55" s="351"/>
      <c r="G55" s="351"/>
      <c r="H55" s="351"/>
      <c r="I55" s="351"/>
      <c r="J55" s="351"/>
    </row>
    <row r="56" spans="1:10" ht="18" customHeight="1" x14ac:dyDescent="0.25">
      <c r="A56" s="608" t="s">
        <v>211</v>
      </c>
      <c r="B56" s="608"/>
      <c r="C56" s="608"/>
      <c r="D56" s="608"/>
      <c r="E56" s="608"/>
      <c r="F56" s="608"/>
      <c r="G56" s="608"/>
      <c r="H56" s="608"/>
      <c r="I56" s="608"/>
      <c r="J56" s="608"/>
    </row>
    <row r="57" spans="1:10" s="102" customFormat="1" ht="7.5" customHeight="1" x14ac:dyDescent="0.25">
      <c r="A57" s="333"/>
      <c r="B57" s="333"/>
      <c r="C57" s="333"/>
      <c r="D57" s="333"/>
      <c r="E57" s="333"/>
      <c r="F57" s="333"/>
      <c r="G57" s="333"/>
      <c r="H57" s="333"/>
      <c r="I57" s="333"/>
      <c r="J57" s="333"/>
    </row>
    <row r="58" spans="1:10" x14ac:dyDescent="0.25">
      <c r="A58" s="38"/>
      <c r="B58" s="38" t="s">
        <v>212</v>
      </c>
      <c r="C58" s="355"/>
      <c r="D58" s="355"/>
      <c r="E58" s="355"/>
      <c r="F58" s="355"/>
      <c r="G58" s="355"/>
      <c r="H58" s="38"/>
      <c r="I58" s="38"/>
      <c r="J58" s="333"/>
    </row>
    <row r="59" spans="1:10" x14ac:dyDescent="0.25">
      <c r="A59" s="333"/>
      <c r="B59" s="38" t="s">
        <v>213</v>
      </c>
      <c r="C59" s="355"/>
      <c r="D59" s="355"/>
      <c r="E59" s="355"/>
      <c r="F59" s="355"/>
      <c r="G59" s="355"/>
      <c r="H59" s="38"/>
      <c r="I59" s="38"/>
      <c r="J59" s="333"/>
    </row>
    <row r="60" spans="1:10" x14ac:dyDescent="0.25">
      <c r="A60" s="333"/>
      <c r="B60" s="38" t="s">
        <v>214</v>
      </c>
      <c r="C60" s="355"/>
      <c r="D60" s="355"/>
      <c r="E60" s="355"/>
      <c r="F60" s="355"/>
      <c r="G60" s="355"/>
      <c r="H60" s="38"/>
      <c r="I60" s="38"/>
      <c r="J60" s="333"/>
    </row>
    <row r="61" spans="1:10" ht="17.25" customHeight="1" x14ac:dyDescent="0.25">
      <c r="A61" s="333"/>
      <c r="B61" s="38" t="s">
        <v>254</v>
      </c>
      <c r="C61" s="355"/>
      <c r="D61" s="355"/>
      <c r="E61" s="355"/>
      <c r="F61" s="355"/>
      <c r="G61" s="355"/>
      <c r="H61" s="38"/>
      <c r="I61" s="38"/>
      <c r="J61" s="333"/>
    </row>
    <row r="62" spans="1:10" ht="18" customHeight="1" x14ac:dyDescent="0.25">
      <c r="A62" s="333"/>
      <c r="B62" s="572" t="s">
        <v>231</v>
      </c>
      <c r="C62" s="572"/>
      <c r="D62" s="572"/>
      <c r="E62" s="572"/>
      <c r="F62" s="572"/>
      <c r="G62" s="572"/>
      <c r="H62" s="38"/>
      <c r="I62" s="38"/>
      <c r="J62" s="333"/>
    </row>
    <row r="63" spans="1:10" x14ac:dyDescent="0.25">
      <c r="A63" s="333"/>
      <c r="B63" s="38" t="s">
        <v>232</v>
      </c>
      <c r="C63" s="355"/>
      <c r="D63" s="355"/>
      <c r="E63" s="355"/>
      <c r="F63" s="355"/>
      <c r="G63" s="355"/>
      <c r="H63" s="38"/>
      <c r="I63" s="38"/>
      <c r="J63" s="333"/>
    </row>
    <row r="64" spans="1:10" x14ac:dyDescent="0.25">
      <c r="A64" s="333"/>
      <c r="B64" s="333"/>
      <c r="C64" s="333"/>
      <c r="D64" s="333"/>
      <c r="E64" s="333"/>
      <c r="F64" s="333"/>
      <c r="G64" s="333"/>
      <c r="H64" s="333"/>
      <c r="I64" s="333"/>
      <c r="J64" s="333"/>
    </row>
    <row r="65" spans="1:10" ht="28.5" customHeight="1" x14ac:dyDescent="0.25">
      <c r="A65" s="356" t="s">
        <v>215</v>
      </c>
      <c r="B65" s="357"/>
      <c r="C65" s="357"/>
      <c r="D65" s="357"/>
      <c r="E65" s="358"/>
      <c r="F65" s="358"/>
      <c r="G65" s="358"/>
      <c r="H65" s="358"/>
      <c r="I65" s="358"/>
      <c r="J65" s="358"/>
    </row>
    <row r="66" spans="1:10" ht="42" customHeight="1" x14ac:dyDescent="0.25">
      <c r="A66" s="575" t="s">
        <v>300</v>
      </c>
      <c r="B66" s="575"/>
      <c r="C66" s="575"/>
      <c r="D66" s="575"/>
      <c r="E66" s="575"/>
      <c r="F66" s="575"/>
      <c r="G66" s="575"/>
      <c r="H66" s="575"/>
      <c r="I66" s="575"/>
      <c r="J66" s="575"/>
    </row>
    <row r="67" spans="1:10" ht="15" customHeight="1" x14ac:dyDescent="0.25">
      <c r="A67" s="346"/>
      <c r="B67" s="346"/>
      <c r="C67" s="346"/>
      <c r="D67" s="346"/>
      <c r="E67" s="346"/>
      <c r="F67" s="346"/>
      <c r="G67" s="346"/>
      <c r="H67" s="346"/>
      <c r="I67" s="346"/>
      <c r="J67" s="346"/>
    </row>
    <row r="68" spans="1:10" ht="99" customHeight="1" x14ac:dyDescent="0.25">
      <c r="A68" s="551" t="s">
        <v>298</v>
      </c>
      <c r="B68" s="552"/>
      <c r="C68" s="552"/>
      <c r="D68" s="552"/>
      <c r="E68" s="552"/>
      <c r="F68" s="552"/>
      <c r="G68" s="552"/>
      <c r="H68" s="552"/>
      <c r="I68" s="552"/>
      <c r="J68" s="553"/>
    </row>
    <row r="70" spans="1:10" x14ac:dyDescent="0.25">
      <c r="A70" s="101"/>
    </row>
    <row r="71" spans="1:10" x14ac:dyDescent="0.25">
      <c r="A71" s="577"/>
      <c r="B71" s="577"/>
      <c r="C71" s="577"/>
      <c r="D71" s="577"/>
      <c r="E71" s="577"/>
      <c r="F71" s="577"/>
      <c r="G71" s="577"/>
      <c r="H71" s="577"/>
      <c r="I71" s="577"/>
      <c r="J71" s="577"/>
    </row>
  </sheetData>
  <sheetProtection sheet="1" objects="1" scenarios="1"/>
  <mergeCells count="49">
    <mergeCell ref="C14:J14"/>
    <mergeCell ref="C15:J15"/>
    <mergeCell ref="C16:J16"/>
    <mergeCell ref="E24:I25"/>
    <mergeCell ref="A28:J28"/>
    <mergeCell ref="C9:J9"/>
    <mergeCell ref="C10:J10"/>
    <mergeCell ref="C11:J11"/>
    <mergeCell ref="C12:J12"/>
    <mergeCell ref="C13:J13"/>
    <mergeCell ref="A66:J66"/>
    <mergeCell ref="C48:I48"/>
    <mergeCell ref="A56:J56"/>
    <mergeCell ref="A54:J54"/>
    <mergeCell ref="A45:J45"/>
    <mergeCell ref="A46:J46"/>
    <mergeCell ref="F49:H49"/>
    <mergeCell ref="A71:J71"/>
    <mergeCell ref="C26:D26"/>
    <mergeCell ref="C24:D25"/>
    <mergeCell ref="B24:B26"/>
    <mergeCell ref="C27:D27"/>
    <mergeCell ref="B39:C39"/>
    <mergeCell ref="B49:C49"/>
    <mergeCell ref="B50:C50"/>
    <mergeCell ref="A47:J47"/>
    <mergeCell ref="E51:F51"/>
    <mergeCell ref="E26:I26"/>
    <mergeCell ref="E27:I27"/>
    <mergeCell ref="A44:J44"/>
    <mergeCell ref="D49:D50"/>
    <mergeCell ref="B38:C38"/>
    <mergeCell ref="A42:J42"/>
    <mergeCell ref="A8:J8"/>
    <mergeCell ref="I49:I50"/>
    <mergeCell ref="A68:J68"/>
    <mergeCell ref="A2:J2"/>
    <mergeCell ref="A18:J18"/>
    <mergeCell ref="A20:J20"/>
    <mergeCell ref="D38:G38"/>
    <mergeCell ref="D39:G39"/>
    <mergeCell ref="A30:J30"/>
    <mergeCell ref="A32:J32"/>
    <mergeCell ref="B62:G62"/>
    <mergeCell ref="A34:J34"/>
    <mergeCell ref="A4:J4"/>
    <mergeCell ref="A5:J5"/>
    <mergeCell ref="A6:J6"/>
    <mergeCell ref="A22:J22"/>
  </mergeCells>
  <phoneticPr fontId="21" type="noConversion"/>
  <pageMargins left="0.55118110236220474" right="0.51181102362204722" top="0.19685039370078741" bottom="0.15748031496062992" header="0.11811023622047245" footer="11.535433070866143"/>
  <pageSetup paperSize="9" scale="60" orientation="portrait" r:id="rId1"/>
  <rowBreaks count="1" manualBreakCount="1">
    <brk id="2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1">
    <pageSetUpPr fitToPage="1"/>
  </sheetPr>
  <dimension ref="A1:S78"/>
  <sheetViews>
    <sheetView showGridLines="0" tabSelected="1" topLeftCell="A45" zoomScaleNormal="100" zoomScaleSheetLayoutView="100" workbookViewId="0">
      <selection activeCell="N58" sqref="N58"/>
    </sheetView>
  </sheetViews>
  <sheetFormatPr baseColWidth="10" defaultColWidth="11.42578125" defaultRowHeight="14.25" x14ac:dyDescent="0.2"/>
  <cols>
    <col min="1" max="1" width="20.7109375" style="4" customWidth="1"/>
    <col min="2" max="2" width="29.5703125" style="4" customWidth="1"/>
    <col min="3" max="3" width="9.5703125" style="4" customWidth="1"/>
    <col min="4" max="4" width="9.42578125" style="4" customWidth="1"/>
    <col min="5" max="5" width="10.140625" style="4" customWidth="1"/>
    <col min="6" max="6" width="13.42578125" style="4" customWidth="1"/>
    <col min="7" max="7" width="14.85546875" style="4" customWidth="1"/>
    <col min="8" max="16384" width="11.42578125" style="4"/>
  </cols>
  <sheetData>
    <row r="1" spans="1:19" s="3" customFormat="1" ht="18.75" customHeight="1" x14ac:dyDescent="0.2">
      <c r="A1" s="626" t="s">
        <v>0</v>
      </c>
      <c r="B1" s="627"/>
      <c r="C1" s="627"/>
      <c r="D1" s="627"/>
      <c r="E1" s="627"/>
      <c r="F1" s="627"/>
      <c r="G1" s="627"/>
      <c r="H1" s="627"/>
      <c r="I1" s="627"/>
      <c r="J1" s="628"/>
    </row>
    <row r="3" spans="1:19" ht="23.25" x14ac:dyDescent="0.2">
      <c r="A3" s="652" t="s">
        <v>155</v>
      </c>
      <c r="B3" s="652"/>
      <c r="C3" s="652"/>
      <c r="D3" s="652"/>
      <c r="E3" s="652"/>
      <c r="F3" s="652"/>
      <c r="G3" s="652"/>
      <c r="H3" s="652"/>
      <c r="I3" s="652"/>
      <c r="J3" s="653"/>
      <c r="K3" s="648"/>
      <c r="L3" s="648"/>
      <c r="M3" s="648"/>
      <c r="N3" s="648"/>
      <c r="O3" s="648"/>
      <c r="P3" s="648"/>
    </row>
    <row r="4" spans="1:19" ht="23.25" x14ac:dyDescent="0.2">
      <c r="A4" s="61"/>
      <c r="B4" s="61"/>
      <c r="C4" s="61"/>
      <c r="D4" s="61"/>
      <c r="E4" s="61"/>
      <c r="F4" s="61"/>
      <c r="G4" s="61"/>
      <c r="H4" s="61"/>
      <c r="I4" s="61"/>
      <c r="J4" s="61"/>
      <c r="K4" s="648"/>
      <c r="L4" s="648"/>
      <c r="M4" s="648"/>
      <c r="N4" s="648"/>
      <c r="O4" s="648"/>
      <c r="P4" s="648"/>
    </row>
    <row r="5" spans="1:19" ht="23.25" x14ac:dyDescent="0.35">
      <c r="B5" s="500"/>
      <c r="C5" s="644" t="s">
        <v>343</v>
      </c>
      <c r="D5" s="644"/>
      <c r="E5" s="644"/>
      <c r="F5" s="644"/>
      <c r="G5" s="504">
        <v>2023</v>
      </c>
      <c r="H5" s="501"/>
      <c r="I5" s="500"/>
      <c r="J5" s="501"/>
      <c r="K5" s="648"/>
      <c r="L5" s="648"/>
      <c r="M5" s="648"/>
      <c r="N5" s="648"/>
      <c r="O5" s="648"/>
      <c r="P5" s="648"/>
    </row>
    <row r="6" spans="1:19" x14ac:dyDescent="0.2">
      <c r="J6" s="5"/>
      <c r="K6" s="648"/>
      <c r="L6" s="648"/>
      <c r="M6" s="648"/>
      <c r="N6" s="648"/>
      <c r="O6" s="648"/>
      <c r="P6" s="648"/>
    </row>
    <row r="7" spans="1:19" x14ac:dyDescent="0.2">
      <c r="J7" s="5"/>
      <c r="K7" s="648"/>
      <c r="L7" s="648"/>
      <c r="M7" s="648"/>
      <c r="N7" s="648"/>
      <c r="O7" s="648"/>
      <c r="P7" s="648"/>
    </row>
    <row r="8" spans="1:19" ht="18" x14ac:dyDescent="0.25">
      <c r="B8" s="303" t="s">
        <v>1</v>
      </c>
      <c r="C8" s="303"/>
      <c r="D8" s="303"/>
      <c r="F8" s="629"/>
      <c r="G8" s="630"/>
      <c r="H8" s="630"/>
      <c r="I8" s="630"/>
      <c r="J8" s="631"/>
    </row>
    <row r="9" spans="1:19" ht="8.1" customHeight="1" x14ac:dyDescent="0.2">
      <c r="F9" s="317"/>
      <c r="G9" s="317"/>
      <c r="H9" s="38"/>
      <c r="I9" s="38"/>
      <c r="J9" s="38"/>
    </row>
    <row r="10" spans="1:19" ht="18" x14ac:dyDescent="0.25">
      <c r="B10" s="303" t="s">
        <v>2</v>
      </c>
      <c r="C10" s="303"/>
      <c r="D10" s="303"/>
      <c r="F10" s="649"/>
      <c r="G10" s="650"/>
      <c r="H10" s="650"/>
      <c r="I10" s="650"/>
      <c r="J10" s="651"/>
      <c r="L10" s="35"/>
      <c r="M10" s="35"/>
      <c r="N10" s="35"/>
      <c r="O10" s="35"/>
      <c r="P10" s="35"/>
      <c r="Q10" s="35"/>
      <c r="R10" s="35"/>
      <c r="S10" s="35"/>
    </row>
    <row r="11" spans="1:19" ht="8.1" customHeight="1" x14ac:dyDescent="0.2">
      <c r="F11" s="70"/>
      <c r="G11" s="70"/>
      <c r="H11" s="3"/>
      <c r="I11" s="3"/>
      <c r="J11" s="3"/>
      <c r="L11" s="35"/>
      <c r="M11" s="35"/>
      <c r="N11" s="35"/>
      <c r="O11" s="35"/>
      <c r="P11" s="35"/>
      <c r="Q11" s="35"/>
      <c r="R11" s="35"/>
      <c r="S11" s="35"/>
    </row>
    <row r="12" spans="1:19" ht="18" x14ac:dyDescent="0.25">
      <c r="B12" s="303" t="s">
        <v>3</v>
      </c>
      <c r="C12" s="303"/>
      <c r="D12" s="303"/>
      <c r="F12" s="649"/>
      <c r="G12" s="650"/>
      <c r="H12" s="650"/>
      <c r="I12" s="650"/>
      <c r="J12" s="651"/>
      <c r="L12" s="35"/>
      <c r="M12" s="35"/>
      <c r="N12" s="35"/>
      <c r="O12" s="35"/>
      <c r="P12" s="35"/>
      <c r="Q12" s="35"/>
      <c r="R12" s="35"/>
      <c r="S12" s="35"/>
    </row>
    <row r="13" spans="1:19" ht="8.1" customHeight="1" x14ac:dyDescent="0.2">
      <c r="F13" s="73"/>
      <c r="G13" s="73"/>
      <c r="H13" s="73"/>
      <c r="I13" s="73"/>
      <c r="J13" s="73"/>
      <c r="L13" s="35"/>
      <c r="M13" s="35"/>
      <c r="N13" s="35"/>
      <c r="O13" s="35"/>
      <c r="P13" s="35"/>
      <c r="Q13" s="35"/>
      <c r="R13" s="35"/>
      <c r="S13" s="35"/>
    </row>
    <row r="14" spans="1:19" ht="18" x14ac:dyDescent="0.25">
      <c r="B14" s="303" t="s">
        <v>4</v>
      </c>
      <c r="C14" s="303"/>
      <c r="D14" s="303"/>
      <c r="F14" s="629"/>
      <c r="G14" s="630"/>
      <c r="H14" s="630"/>
      <c r="I14" s="630"/>
      <c r="J14" s="631"/>
      <c r="L14" s="35"/>
      <c r="M14" s="34"/>
      <c r="N14" s="34"/>
      <c r="O14" s="34"/>
      <c r="P14" s="35"/>
      <c r="Q14" s="35"/>
      <c r="R14" s="35"/>
      <c r="S14" s="35"/>
    </row>
    <row r="15" spans="1:19" ht="8.1" customHeight="1" x14ac:dyDescent="0.2">
      <c r="F15" s="73"/>
      <c r="G15" s="73"/>
      <c r="H15" s="73"/>
      <c r="I15" s="73"/>
      <c r="J15" s="73"/>
      <c r="L15" s="35"/>
      <c r="M15" s="34"/>
      <c r="N15" s="34"/>
      <c r="O15" s="34"/>
      <c r="P15" s="35"/>
      <c r="Q15" s="35"/>
      <c r="R15" s="35"/>
      <c r="S15" s="35"/>
    </row>
    <row r="16" spans="1:19" ht="18" x14ac:dyDescent="0.25">
      <c r="B16" s="303" t="s">
        <v>5</v>
      </c>
      <c r="C16" s="303"/>
      <c r="D16" s="303"/>
      <c r="F16" s="629"/>
      <c r="G16" s="630"/>
      <c r="H16" s="630"/>
      <c r="I16" s="630"/>
      <c r="J16" s="631"/>
      <c r="L16" s="35"/>
      <c r="M16" s="34"/>
      <c r="N16" s="34"/>
      <c r="O16" s="34"/>
      <c r="P16" s="35"/>
      <c r="Q16" s="35"/>
      <c r="R16" s="35"/>
      <c r="S16" s="35"/>
    </row>
    <row r="17" spans="1:19" ht="8.1" customHeight="1" x14ac:dyDescent="0.2">
      <c r="F17" s="73"/>
      <c r="G17" s="73"/>
      <c r="H17" s="73"/>
      <c r="I17" s="73"/>
      <c r="J17" s="73"/>
      <c r="L17" s="35"/>
      <c r="M17" s="34"/>
      <c r="N17" s="34"/>
      <c r="O17" s="34"/>
      <c r="P17" s="35"/>
      <c r="Q17" s="35"/>
      <c r="R17" s="35"/>
      <c r="S17" s="35"/>
    </row>
    <row r="18" spans="1:19" ht="18" x14ac:dyDescent="0.25">
      <c r="B18" s="303" t="s">
        <v>6</v>
      </c>
      <c r="C18" s="303"/>
      <c r="D18" s="303"/>
      <c r="F18" s="629"/>
      <c r="G18" s="630"/>
      <c r="H18" s="630"/>
      <c r="I18" s="630"/>
      <c r="J18" s="631"/>
      <c r="L18" s="35"/>
      <c r="M18" s="35"/>
      <c r="N18" s="35"/>
      <c r="O18" s="35"/>
      <c r="P18" s="35"/>
      <c r="Q18" s="35"/>
      <c r="R18" s="35"/>
      <c r="S18" s="35"/>
    </row>
    <row r="19" spans="1:19" ht="8.1" customHeight="1" x14ac:dyDescent="0.2">
      <c r="F19" s="59"/>
      <c r="G19" s="39"/>
      <c r="H19" s="59"/>
      <c r="I19" s="59"/>
      <c r="J19" s="59"/>
      <c r="L19" s="35"/>
      <c r="M19" s="35"/>
      <c r="N19" s="35"/>
      <c r="O19" s="35"/>
      <c r="P19" s="35"/>
      <c r="Q19" s="35"/>
      <c r="R19" s="35"/>
      <c r="S19" s="35"/>
    </row>
    <row r="20" spans="1:19" ht="36.75" customHeight="1" x14ac:dyDescent="0.25">
      <c r="B20" s="303" t="s">
        <v>40</v>
      </c>
      <c r="C20" s="303"/>
      <c r="D20" s="303"/>
      <c r="F20" s="638" t="s">
        <v>341</v>
      </c>
      <c r="G20" s="639"/>
      <c r="H20" s="639"/>
      <c r="I20" s="639"/>
      <c r="J20" s="640"/>
      <c r="L20" s="35"/>
      <c r="M20" s="35"/>
      <c r="N20" s="35"/>
      <c r="O20" s="35"/>
      <c r="P20" s="35"/>
      <c r="Q20" s="35"/>
      <c r="R20" s="35"/>
      <c r="S20" s="35"/>
    </row>
    <row r="21" spans="1:19" ht="20.25" x14ac:dyDescent="0.3">
      <c r="A21" s="8" t="s">
        <v>7</v>
      </c>
      <c r="L21" s="35"/>
      <c r="M21" s="35"/>
      <c r="N21" s="35"/>
      <c r="O21" s="35"/>
      <c r="P21" s="35"/>
      <c r="Q21" s="35"/>
      <c r="R21" s="35"/>
      <c r="S21" s="35"/>
    </row>
    <row r="22" spans="1:19" x14ac:dyDescent="0.2">
      <c r="L22" s="35"/>
      <c r="M22" s="35"/>
      <c r="N22" s="35"/>
      <c r="O22" s="35"/>
      <c r="P22" s="35"/>
      <c r="Q22" s="35"/>
      <c r="R22" s="35"/>
      <c r="S22" s="35"/>
    </row>
    <row r="23" spans="1:19" ht="15" x14ac:dyDescent="0.25">
      <c r="A23" s="9" t="s">
        <v>8</v>
      </c>
      <c r="B23" s="629"/>
      <c r="C23" s="630"/>
      <c r="D23" s="630"/>
      <c r="E23" s="630"/>
      <c r="F23" s="630"/>
      <c r="G23" s="630"/>
      <c r="H23" s="630"/>
      <c r="I23" s="630"/>
      <c r="J23" s="631"/>
      <c r="L23" s="35"/>
      <c r="M23" s="35"/>
      <c r="N23" s="35"/>
      <c r="O23" s="35"/>
      <c r="P23" s="35"/>
      <c r="Q23" s="35"/>
      <c r="R23" s="35"/>
      <c r="S23" s="35"/>
    </row>
    <row r="24" spans="1:19" ht="8.1" customHeight="1" x14ac:dyDescent="0.2">
      <c r="B24" s="71"/>
      <c r="C24" s="71"/>
      <c r="D24" s="71"/>
      <c r="E24" s="71"/>
      <c r="F24" s="71"/>
      <c r="G24" s="71"/>
      <c r="H24" s="71"/>
      <c r="I24" s="71"/>
      <c r="J24" s="71"/>
      <c r="L24" s="35"/>
      <c r="M24" s="35"/>
      <c r="N24" s="35"/>
      <c r="O24" s="35"/>
      <c r="P24" s="35"/>
      <c r="Q24" s="35"/>
      <c r="R24" s="35"/>
      <c r="S24" s="35"/>
    </row>
    <row r="25" spans="1:19" ht="15" x14ac:dyDescent="0.25">
      <c r="B25" s="74" t="s">
        <v>36</v>
      </c>
      <c r="C25" s="74"/>
      <c r="D25" s="74"/>
      <c r="E25" s="506"/>
      <c r="F25" s="71"/>
      <c r="G25" s="75" t="s">
        <v>37</v>
      </c>
      <c r="H25" s="635"/>
      <c r="I25" s="636"/>
      <c r="J25" s="637"/>
      <c r="L25" s="35"/>
      <c r="M25" s="35"/>
      <c r="N25" s="35"/>
      <c r="O25" s="35"/>
      <c r="P25" s="35"/>
      <c r="Q25" s="35"/>
      <c r="R25" s="35"/>
      <c r="S25" s="35"/>
    </row>
    <row r="26" spans="1:19" ht="8.1" customHeight="1" x14ac:dyDescent="0.2">
      <c r="B26" s="71"/>
      <c r="C26" s="71"/>
      <c r="D26" s="71"/>
      <c r="E26" s="71"/>
      <c r="F26" s="71"/>
      <c r="G26" s="71"/>
      <c r="H26" s="71"/>
      <c r="I26" s="71"/>
      <c r="J26" s="71"/>
      <c r="L26" s="35"/>
      <c r="M26" s="35"/>
      <c r="N26" s="35"/>
      <c r="O26" s="35"/>
      <c r="P26" s="35"/>
      <c r="Q26" s="35"/>
      <c r="R26" s="35"/>
      <c r="S26" s="35"/>
    </row>
    <row r="27" spans="1:19" ht="15" x14ac:dyDescent="0.25">
      <c r="A27" s="9" t="s">
        <v>10</v>
      </c>
      <c r="B27" s="641"/>
      <c r="C27" s="642"/>
      <c r="D27" s="642"/>
      <c r="E27" s="643"/>
      <c r="F27" s="71"/>
      <c r="G27" s="74" t="s">
        <v>11</v>
      </c>
      <c r="H27" s="641"/>
      <c r="I27" s="642"/>
      <c r="J27" s="643"/>
      <c r="L27" s="35"/>
      <c r="M27" s="35"/>
      <c r="N27" s="35"/>
      <c r="O27" s="35"/>
      <c r="P27" s="35"/>
      <c r="Q27" s="35"/>
      <c r="R27" s="35"/>
      <c r="S27" s="35"/>
    </row>
    <row r="28" spans="1:19" ht="8.1" customHeight="1" x14ac:dyDescent="0.2">
      <c r="B28" s="71"/>
      <c r="C28" s="71"/>
      <c r="D28" s="71"/>
      <c r="E28" s="71"/>
      <c r="F28" s="71"/>
      <c r="G28" s="71"/>
      <c r="H28" s="71"/>
      <c r="I28" s="71"/>
      <c r="J28" s="71"/>
      <c r="L28" s="35"/>
      <c r="M28" s="35"/>
      <c r="N28" s="35"/>
      <c r="O28" s="35"/>
      <c r="P28" s="35"/>
      <c r="Q28" s="35"/>
      <c r="R28" s="35"/>
      <c r="S28" s="35"/>
    </row>
    <row r="29" spans="1:19" ht="15" x14ac:dyDescent="0.25">
      <c r="A29" s="9" t="s">
        <v>12</v>
      </c>
      <c r="B29" s="629"/>
      <c r="C29" s="630"/>
      <c r="D29" s="630"/>
      <c r="E29" s="630"/>
      <c r="F29" s="630"/>
      <c r="G29" s="630"/>
      <c r="H29" s="630"/>
      <c r="I29" s="630"/>
      <c r="J29" s="631"/>
      <c r="L29" s="35"/>
      <c r="M29" s="35"/>
      <c r="N29" s="35"/>
      <c r="O29" s="35"/>
      <c r="P29" s="35"/>
      <c r="Q29" s="35"/>
      <c r="R29" s="35"/>
      <c r="S29" s="35"/>
    </row>
    <row r="30" spans="1:19" x14ac:dyDescent="0.2">
      <c r="L30" s="35"/>
      <c r="M30" s="35"/>
      <c r="N30" s="35"/>
      <c r="O30" s="35"/>
      <c r="P30" s="35"/>
      <c r="Q30" s="35"/>
      <c r="R30" s="35"/>
      <c r="S30" s="35"/>
    </row>
    <row r="31" spans="1:19" x14ac:dyDescent="0.2">
      <c r="L31" s="35"/>
      <c r="M31" s="35"/>
      <c r="N31" s="35"/>
      <c r="O31" s="35"/>
      <c r="P31" s="35"/>
      <c r="Q31" s="35"/>
      <c r="R31" s="35"/>
      <c r="S31" s="35"/>
    </row>
    <row r="32" spans="1:19" ht="20.25" x14ac:dyDescent="0.3">
      <c r="A32" s="8" t="s">
        <v>19</v>
      </c>
      <c r="B32" s="10"/>
      <c r="C32" s="10"/>
      <c r="D32" s="10"/>
      <c r="E32" s="10"/>
      <c r="F32" s="10"/>
      <c r="G32" s="10"/>
      <c r="H32" s="10"/>
      <c r="I32" s="10"/>
      <c r="J32" s="10"/>
      <c r="L32" s="35"/>
      <c r="M32" s="35"/>
      <c r="N32" s="35"/>
      <c r="O32" s="35"/>
      <c r="P32" s="35"/>
      <c r="Q32" s="35"/>
      <c r="R32" s="35"/>
      <c r="S32" s="35"/>
    </row>
    <row r="33" spans="1:19" x14ac:dyDescent="0.2">
      <c r="L33" s="35"/>
      <c r="M33" s="35"/>
      <c r="N33" s="35"/>
      <c r="O33" s="35"/>
      <c r="P33" s="35"/>
      <c r="Q33" s="35"/>
      <c r="R33" s="35"/>
      <c r="S33" s="35"/>
    </row>
    <row r="34" spans="1:19" ht="15" x14ac:dyDescent="0.25">
      <c r="A34" s="9" t="s">
        <v>8</v>
      </c>
      <c r="B34" s="632"/>
      <c r="C34" s="633"/>
      <c r="D34" s="633"/>
      <c r="E34" s="633"/>
      <c r="F34" s="633"/>
      <c r="G34" s="633"/>
      <c r="H34" s="633"/>
      <c r="I34" s="633"/>
      <c r="J34" s="634"/>
      <c r="L34" s="35"/>
      <c r="M34" s="35"/>
      <c r="N34" s="35"/>
      <c r="O34" s="35"/>
      <c r="P34" s="35"/>
      <c r="Q34" s="35"/>
      <c r="R34" s="35"/>
      <c r="S34" s="35"/>
    </row>
    <row r="35" spans="1:19" ht="8.1" customHeight="1" x14ac:dyDescent="0.2">
      <c r="B35" s="73"/>
      <c r="C35" s="73"/>
      <c r="D35" s="73"/>
      <c r="E35" s="73"/>
      <c r="F35" s="73"/>
      <c r="G35" s="73"/>
      <c r="H35" s="73"/>
      <c r="I35" s="73"/>
      <c r="J35" s="73"/>
      <c r="L35" s="35"/>
      <c r="M35" s="35"/>
      <c r="N35" s="35"/>
      <c r="O35" s="35"/>
      <c r="P35" s="35"/>
      <c r="Q35" s="35"/>
      <c r="R35" s="35"/>
      <c r="S35" s="35"/>
    </row>
    <row r="36" spans="1:19" ht="15" x14ac:dyDescent="0.25">
      <c r="B36" s="76" t="s">
        <v>36</v>
      </c>
      <c r="C36" s="76"/>
      <c r="D36" s="76"/>
      <c r="E36" s="506"/>
      <c r="F36" s="73"/>
      <c r="G36" s="77" t="s">
        <v>37</v>
      </c>
      <c r="H36" s="635"/>
      <c r="I36" s="636"/>
      <c r="J36" s="637"/>
      <c r="L36" s="35"/>
      <c r="M36" s="35"/>
      <c r="N36" s="35"/>
      <c r="O36" s="35"/>
      <c r="P36" s="35"/>
      <c r="Q36" s="35"/>
      <c r="R36" s="35"/>
      <c r="S36" s="35"/>
    </row>
    <row r="37" spans="1:19" ht="8.1" customHeight="1" x14ac:dyDescent="0.2">
      <c r="B37" s="73"/>
      <c r="C37" s="73"/>
      <c r="D37" s="73"/>
      <c r="E37" s="73"/>
      <c r="F37" s="73"/>
      <c r="G37" s="73"/>
      <c r="H37" s="73"/>
      <c r="I37" s="73"/>
      <c r="J37" s="73"/>
    </row>
    <row r="38" spans="1:19" ht="15" x14ac:dyDescent="0.25">
      <c r="A38" s="9" t="s">
        <v>10</v>
      </c>
      <c r="B38" s="641"/>
      <c r="C38" s="642"/>
      <c r="D38" s="642"/>
      <c r="E38" s="643"/>
      <c r="F38" s="73"/>
      <c r="G38" s="76" t="s">
        <v>11</v>
      </c>
      <c r="H38" s="641"/>
      <c r="I38" s="642"/>
      <c r="J38" s="643"/>
    </row>
    <row r="39" spans="1:19" ht="8.1" customHeight="1" x14ac:dyDescent="0.2">
      <c r="B39" s="73"/>
      <c r="C39" s="73"/>
      <c r="D39" s="73"/>
      <c r="E39" s="73"/>
      <c r="F39" s="73"/>
      <c r="G39" s="73"/>
      <c r="H39" s="73"/>
      <c r="I39" s="73"/>
      <c r="J39" s="73"/>
    </row>
    <row r="40" spans="1:19" ht="15" x14ac:dyDescent="0.25">
      <c r="A40" s="9" t="s">
        <v>12</v>
      </c>
      <c r="B40" s="629"/>
      <c r="C40" s="630"/>
      <c r="D40" s="630"/>
      <c r="E40" s="630"/>
      <c r="F40" s="630"/>
      <c r="G40" s="630"/>
      <c r="H40" s="630"/>
      <c r="I40" s="630"/>
      <c r="J40" s="631"/>
    </row>
    <row r="43" spans="1:19" ht="20.25" x14ac:dyDescent="0.3">
      <c r="A43" s="8" t="s">
        <v>13</v>
      </c>
      <c r="B43" s="73"/>
      <c r="C43" s="73"/>
      <c r="D43" s="73"/>
      <c r="E43" s="73"/>
      <c r="F43" s="629"/>
      <c r="G43" s="630"/>
      <c r="H43" s="630"/>
      <c r="I43" s="630"/>
      <c r="J43" s="631"/>
    </row>
    <row r="44" spans="1:19" ht="8.1" customHeight="1" x14ac:dyDescent="0.2">
      <c r="B44" s="73"/>
      <c r="C44" s="73"/>
      <c r="D44" s="73"/>
      <c r="E44" s="73"/>
      <c r="F44" s="73"/>
      <c r="G44" s="73"/>
      <c r="H44" s="73"/>
      <c r="I44" s="73"/>
      <c r="J44" s="73"/>
    </row>
    <row r="45" spans="1:19" ht="15" x14ac:dyDescent="0.25">
      <c r="A45" s="9" t="s">
        <v>10</v>
      </c>
      <c r="B45" s="641"/>
      <c r="C45" s="642"/>
      <c r="D45" s="642"/>
      <c r="E45" s="643"/>
      <c r="F45" s="73"/>
      <c r="G45" s="76" t="s">
        <v>11</v>
      </c>
      <c r="H45" s="641"/>
      <c r="I45" s="642"/>
      <c r="J45" s="643"/>
    </row>
    <row r="46" spans="1:19" ht="8.1" customHeight="1" x14ac:dyDescent="0.2">
      <c r="B46" s="73"/>
      <c r="C46" s="73"/>
      <c r="D46" s="73"/>
      <c r="E46" s="73"/>
      <c r="F46" s="73"/>
      <c r="G46" s="73"/>
      <c r="H46" s="73"/>
      <c r="I46" s="73"/>
      <c r="J46" s="73"/>
    </row>
    <row r="47" spans="1:19" ht="15" x14ac:dyDescent="0.25">
      <c r="A47" s="9" t="s">
        <v>12</v>
      </c>
      <c r="B47" s="629"/>
      <c r="C47" s="630"/>
      <c r="D47" s="630"/>
      <c r="E47" s="630"/>
      <c r="F47" s="630"/>
      <c r="G47" s="630"/>
      <c r="H47" s="630"/>
      <c r="I47" s="630"/>
      <c r="J47" s="631"/>
    </row>
    <row r="49" spans="1:11" s="1" customFormat="1" x14ac:dyDescent="0.2">
      <c r="A49" s="35"/>
      <c r="B49" s="4"/>
      <c r="C49" s="4"/>
      <c r="D49" s="4"/>
      <c r="E49" s="4"/>
      <c r="F49" s="4"/>
      <c r="G49" s="4"/>
      <c r="H49" s="4"/>
      <c r="I49" s="4"/>
      <c r="J49" s="4"/>
    </row>
    <row r="50" spans="1:11" s="1" customFormat="1" ht="18" x14ac:dyDescent="0.2">
      <c r="A50" s="4"/>
      <c r="B50" s="666" t="s">
        <v>274</v>
      </c>
      <c r="C50" s="666"/>
      <c r="D50" s="666"/>
      <c r="E50" s="666"/>
      <c r="F50" s="666"/>
      <c r="G50" s="666"/>
      <c r="H50" s="666"/>
      <c r="I50" s="666"/>
      <c r="J50" s="209"/>
    </row>
    <row r="51" spans="1:11" s="1" customFormat="1" ht="18" x14ac:dyDescent="0.2">
      <c r="A51" s="4"/>
      <c r="B51" s="667" t="s">
        <v>239</v>
      </c>
      <c r="C51" s="667"/>
      <c r="D51" s="667"/>
      <c r="E51" s="666"/>
      <c r="F51" s="666"/>
      <c r="G51" s="666"/>
      <c r="H51" s="666"/>
      <c r="I51" s="666"/>
      <c r="J51" s="209"/>
    </row>
    <row r="52" spans="1:11" s="1" customFormat="1" ht="15.75" x14ac:dyDescent="0.25">
      <c r="A52" s="4"/>
      <c r="B52" s="655" t="s">
        <v>338</v>
      </c>
      <c r="C52" s="656"/>
      <c r="D52" s="656"/>
      <c r="E52" s="656"/>
      <c r="F52" s="656"/>
      <c r="G52" s="656"/>
      <c r="H52" s="656"/>
      <c r="I52" s="656"/>
      <c r="J52" s="210"/>
    </row>
    <row r="53" spans="1:11" s="1" customFormat="1" ht="18" x14ac:dyDescent="0.25">
      <c r="A53" s="4"/>
      <c r="B53" s="668" t="s">
        <v>34</v>
      </c>
      <c r="C53" s="668"/>
      <c r="D53" s="668"/>
      <c r="E53" s="668"/>
      <c r="F53" s="668"/>
      <c r="G53" s="668"/>
      <c r="H53" s="668"/>
      <c r="I53" s="668"/>
      <c r="J53" s="210"/>
    </row>
    <row r="54" spans="1:11" s="1" customFormat="1" ht="18" x14ac:dyDescent="0.25">
      <c r="A54" s="4"/>
      <c r="B54" s="669" t="s">
        <v>240</v>
      </c>
      <c r="C54" s="669"/>
      <c r="D54" s="669"/>
      <c r="E54" s="668"/>
      <c r="F54" s="668"/>
      <c r="G54" s="668"/>
      <c r="H54" s="668"/>
      <c r="I54" s="668"/>
      <c r="J54" s="210"/>
      <c r="K54" s="505"/>
    </row>
    <row r="55" spans="1:11" s="1" customFormat="1" ht="15" customHeight="1" x14ac:dyDescent="0.2">
      <c r="A55" s="4"/>
      <c r="B55" s="656" t="s">
        <v>339</v>
      </c>
      <c r="C55" s="656"/>
      <c r="D55" s="656"/>
      <c r="E55" s="656"/>
      <c r="F55" s="656"/>
      <c r="G55" s="656"/>
      <c r="H55" s="656"/>
      <c r="I55" s="656"/>
      <c r="J55" s="211"/>
    </row>
    <row r="56" spans="1:11" s="1" customFormat="1" ht="15" x14ac:dyDescent="0.2">
      <c r="A56" s="4"/>
      <c r="B56" s="654" t="s">
        <v>340</v>
      </c>
      <c r="C56" s="654"/>
      <c r="D56" s="654"/>
      <c r="E56" s="654"/>
      <c r="F56" s="654"/>
      <c r="G56" s="654"/>
      <c r="H56" s="654"/>
      <c r="I56" s="654"/>
      <c r="J56" s="210"/>
    </row>
    <row r="57" spans="1:11" s="1" customFormat="1" x14ac:dyDescent="0.2">
      <c r="A57" s="7"/>
      <c r="B57" s="502"/>
      <c r="C57" s="502"/>
      <c r="D57" s="502"/>
      <c r="E57" s="502"/>
      <c r="F57" s="502"/>
      <c r="G57" s="502"/>
      <c r="H57" s="502"/>
      <c r="I57" s="502"/>
      <c r="J57" s="7"/>
    </row>
    <row r="58" spans="1:11" s="1" customFormat="1" ht="23.25" x14ac:dyDescent="0.35">
      <c r="A58" s="4"/>
      <c r="B58" s="665" t="s">
        <v>275</v>
      </c>
      <c r="C58" s="665"/>
      <c r="D58" s="665"/>
      <c r="E58" s="665"/>
      <c r="F58" s="212"/>
      <c r="G58" s="664">
        <v>45382</v>
      </c>
      <c r="H58" s="664"/>
      <c r="I58" s="664"/>
      <c r="J58" s="213"/>
    </row>
    <row r="59" spans="1:11" s="1" customFormat="1" x14ac:dyDescent="0.2">
      <c r="A59" s="4"/>
      <c r="B59" s="4"/>
      <c r="C59" s="4"/>
      <c r="D59" s="4"/>
      <c r="E59" s="4"/>
      <c r="F59" s="4"/>
      <c r="G59" s="4"/>
      <c r="H59" s="4"/>
      <c r="I59" s="4"/>
      <c r="J59" s="4"/>
    </row>
    <row r="60" spans="1:11" s="1" customFormat="1" ht="14.25" customHeight="1" x14ac:dyDescent="0.2">
      <c r="A60" s="657" t="s">
        <v>35</v>
      </c>
      <c r="B60" s="657"/>
      <c r="C60" s="657"/>
      <c r="D60" s="657"/>
      <c r="E60" s="657"/>
      <c r="F60" s="657"/>
      <c r="G60" s="657"/>
      <c r="H60" s="657"/>
      <c r="I60" s="657"/>
      <c r="J60" s="657"/>
    </row>
    <row r="61" spans="1:11" s="1" customFormat="1" ht="14.25" customHeight="1" x14ac:dyDescent="0.2">
      <c r="A61" s="657"/>
      <c r="B61" s="657"/>
      <c r="C61" s="657"/>
      <c r="D61" s="657"/>
      <c r="E61" s="657"/>
      <c r="F61" s="657"/>
      <c r="G61" s="657"/>
      <c r="H61" s="657"/>
      <c r="I61" s="657"/>
      <c r="J61" s="657"/>
    </row>
    <row r="62" spans="1:11" s="1" customFormat="1" x14ac:dyDescent="0.2">
      <c r="A62" s="657"/>
      <c r="B62" s="657"/>
      <c r="C62" s="657"/>
      <c r="D62" s="657"/>
      <c r="E62" s="657"/>
      <c r="F62" s="657"/>
      <c r="G62" s="657"/>
      <c r="H62" s="657"/>
      <c r="I62" s="657"/>
      <c r="J62" s="657"/>
    </row>
    <row r="63" spans="1:11" s="1" customFormat="1" x14ac:dyDescent="0.2">
      <c r="A63" s="4"/>
      <c r="B63" s="4"/>
      <c r="C63" s="4"/>
      <c r="D63" s="4"/>
      <c r="E63" s="4"/>
      <c r="F63" s="4"/>
      <c r="G63" s="4"/>
      <c r="H63" s="4"/>
      <c r="I63" s="4"/>
      <c r="J63" s="4"/>
    </row>
    <row r="64" spans="1:11" s="1" customFormat="1" ht="14.25" customHeight="1" x14ac:dyDescent="0.2">
      <c r="A64" s="5"/>
      <c r="B64" s="658" t="s">
        <v>268</v>
      </c>
      <c r="C64" s="659"/>
      <c r="D64" s="659"/>
      <c r="E64" s="659"/>
      <c r="F64" s="659"/>
      <c r="G64" s="659"/>
      <c r="H64" s="659"/>
      <c r="I64" s="660"/>
      <c r="J64" s="214"/>
    </row>
    <row r="65" spans="1:10" s="1" customFormat="1" ht="14.25" customHeight="1" x14ac:dyDescent="0.2">
      <c r="A65" s="214"/>
      <c r="B65" s="661"/>
      <c r="C65" s="662"/>
      <c r="D65" s="662"/>
      <c r="E65" s="662"/>
      <c r="F65" s="662"/>
      <c r="G65" s="662"/>
      <c r="H65" s="662"/>
      <c r="I65" s="663"/>
      <c r="J65" s="214"/>
    </row>
    <row r="66" spans="1:10" s="1" customFormat="1" ht="15" customHeight="1" x14ac:dyDescent="0.2">
      <c r="A66" s="214"/>
      <c r="B66" s="661"/>
      <c r="C66" s="662"/>
      <c r="D66" s="662"/>
      <c r="E66" s="662"/>
      <c r="F66" s="662"/>
      <c r="G66" s="662"/>
      <c r="H66" s="662"/>
      <c r="I66" s="663"/>
      <c r="J66" s="214"/>
    </row>
    <row r="67" spans="1:10" s="1" customFormat="1" ht="23.25" customHeight="1" x14ac:dyDescent="0.2">
      <c r="A67" s="214"/>
      <c r="B67" s="645" t="s">
        <v>338</v>
      </c>
      <c r="C67" s="646"/>
      <c r="D67" s="646"/>
      <c r="E67" s="646"/>
      <c r="F67" s="646"/>
      <c r="G67" s="646"/>
      <c r="H67" s="646"/>
      <c r="I67" s="647"/>
      <c r="J67" s="214"/>
    </row>
    <row r="68" spans="1:10" s="1" customFormat="1" x14ac:dyDescent="0.2">
      <c r="A68" s="5"/>
      <c r="B68" s="4"/>
      <c r="C68" s="4"/>
      <c r="D68" s="4"/>
      <c r="E68" s="4"/>
      <c r="F68" s="4"/>
      <c r="G68" s="4"/>
      <c r="H68" s="4"/>
      <c r="I68" s="4"/>
      <c r="J68" s="4"/>
    </row>
    <row r="70" spans="1:10" s="11" customFormat="1" ht="18" x14ac:dyDescent="0.25">
      <c r="B70" s="12"/>
      <c r="C70" s="12"/>
      <c r="D70" s="12"/>
    </row>
    <row r="72" spans="1:10" ht="15" x14ac:dyDescent="0.25">
      <c r="A72" s="285" t="s">
        <v>14</v>
      </c>
      <c r="B72" s="325">
        <f>F8</f>
        <v>0</v>
      </c>
      <c r="C72" s="495"/>
      <c r="D72" s="495"/>
      <c r="F72" s="117"/>
    </row>
    <row r="73" spans="1:10" ht="15" x14ac:dyDescent="0.25">
      <c r="A73" s="285" t="s">
        <v>15</v>
      </c>
      <c r="B73" s="304">
        <f>G5</f>
        <v>2023</v>
      </c>
      <c r="C73" s="496"/>
      <c r="D73" s="496"/>
    </row>
    <row r="74" spans="1:10" ht="15" x14ac:dyDescent="0.2">
      <c r="A74" s="285" t="s">
        <v>16</v>
      </c>
      <c r="B74" s="305">
        <f>F10</f>
        <v>0</v>
      </c>
      <c r="C74" s="497"/>
      <c r="D74" s="497"/>
    </row>
    <row r="75" spans="1:10" ht="15" x14ac:dyDescent="0.25">
      <c r="A75" s="285" t="s">
        <v>32</v>
      </c>
      <c r="B75" s="306">
        <f>F18</f>
        <v>0</v>
      </c>
      <c r="C75" s="498"/>
      <c r="D75" s="498"/>
    </row>
    <row r="76" spans="1:10" ht="15" x14ac:dyDescent="0.25">
      <c r="A76" s="285" t="s">
        <v>9</v>
      </c>
      <c r="B76" s="307">
        <f>H36</f>
        <v>0</v>
      </c>
      <c r="C76" s="498"/>
      <c r="D76" s="498"/>
    </row>
    <row r="77" spans="1:10" ht="15" x14ac:dyDescent="0.25">
      <c r="A77" s="285" t="s">
        <v>17</v>
      </c>
      <c r="B77" s="307" t="s">
        <v>55</v>
      </c>
      <c r="C77" s="498"/>
      <c r="D77" s="498"/>
    </row>
    <row r="78" spans="1:10" ht="15" x14ac:dyDescent="0.25">
      <c r="A78" s="285" t="s">
        <v>18</v>
      </c>
      <c r="B78" s="499" t="s">
        <v>330</v>
      </c>
      <c r="C78" s="498"/>
      <c r="D78" s="498"/>
    </row>
  </sheetData>
  <sheetProtection selectLockedCells="1"/>
  <mergeCells count="37">
    <mergeCell ref="G58:I58"/>
    <mergeCell ref="B58:E58"/>
    <mergeCell ref="B50:I50"/>
    <mergeCell ref="B51:I51"/>
    <mergeCell ref="B53:I53"/>
    <mergeCell ref="B54:I54"/>
    <mergeCell ref="B55:I55"/>
    <mergeCell ref="B67:I67"/>
    <mergeCell ref="K3:P7"/>
    <mergeCell ref="B47:J47"/>
    <mergeCell ref="H38:J38"/>
    <mergeCell ref="H45:J45"/>
    <mergeCell ref="B29:J29"/>
    <mergeCell ref="F8:J8"/>
    <mergeCell ref="F10:J10"/>
    <mergeCell ref="F12:J12"/>
    <mergeCell ref="F14:J14"/>
    <mergeCell ref="A3:J3"/>
    <mergeCell ref="B45:E45"/>
    <mergeCell ref="B56:I56"/>
    <mergeCell ref="B52:I52"/>
    <mergeCell ref="A60:J62"/>
    <mergeCell ref="B64:I66"/>
    <mergeCell ref="A1:J1"/>
    <mergeCell ref="F43:J43"/>
    <mergeCell ref="F18:J18"/>
    <mergeCell ref="B23:J23"/>
    <mergeCell ref="B34:J34"/>
    <mergeCell ref="H36:J36"/>
    <mergeCell ref="F20:J20"/>
    <mergeCell ref="F16:J16"/>
    <mergeCell ref="B40:J40"/>
    <mergeCell ref="H25:J25"/>
    <mergeCell ref="B27:E27"/>
    <mergeCell ref="H27:J27"/>
    <mergeCell ref="B38:E38"/>
    <mergeCell ref="C5:F5"/>
  </mergeCells>
  <phoneticPr fontId="21" type="noConversion"/>
  <dataValidations xWindow="979" yWindow="225" count="2">
    <dataValidation type="list" allowBlank="1" showInputMessage="1" showErrorMessage="1" prompt="Sélectionner un titre" sqref="F14" xr:uid="{00000000-0002-0000-0200-000000000000}">
      <formula1>"Maire,Directeur/Directrice,Président(e),Gérant (e),Déléguée,Responsable,Autre (préciser ci-dessous)"</formula1>
    </dataValidation>
    <dataValidation type="list" allowBlank="1" showInputMessage="1" showErrorMessage="1" promptTitle="Animation globale et coordinatio" sqref="F20" xr:uid="{00000000-0002-0000-0200-000001000000}">
      <formula1>"Animation globale et coordination, Animation globale et coordination animation collective familles"</formula1>
    </dataValidation>
  </dataValidations>
  <hyperlinks>
    <hyperlink ref="B52" r:id="rId1" xr:uid="{00000000-0004-0000-0200-000000000000}"/>
    <hyperlink ref="B67" r:id="rId2" xr:uid="{00000000-0004-0000-0200-000001000000}"/>
  </hyperlinks>
  <printOptions horizontalCentered="1"/>
  <pageMargins left="0" right="0" top="0.39370078740157483" bottom="0.39370078740157483" header="0" footer="0"/>
  <pageSetup paperSize="9" scale="69"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R78"/>
  <sheetViews>
    <sheetView showGridLines="0" zoomScale="110" zoomScaleNormal="110" workbookViewId="0">
      <selection activeCell="B15" sqref="B15"/>
    </sheetView>
  </sheetViews>
  <sheetFormatPr baseColWidth="10" defaultColWidth="11.42578125" defaultRowHeight="17.25" customHeight="1" x14ac:dyDescent="0.2"/>
  <cols>
    <col min="1" max="1" width="5.140625" style="4" customWidth="1"/>
    <col min="2" max="2" width="18.140625" style="4" customWidth="1"/>
    <col min="3" max="3" width="12.85546875" style="4" customWidth="1"/>
    <col min="4" max="4" width="12" style="4" customWidth="1"/>
    <col min="5" max="5" width="15" style="4" customWidth="1"/>
    <col min="6" max="6" width="9" style="4" customWidth="1"/>
    <col min="7" max="7" width="11" style="4" customWidth="1"/>
    <col min="8" max="8" width="13.140625" style="4" customWidth="1"/>
    <col min="9" max="9" width="10.85546875" style="4" customWidth="1"/>
    <col min="10" max="10" width="1.42578125" style="4" customWidth="1"/>
    <col min="11" max="11" width="14.42578125" style="4" customWidth="1"/>
    <col min="12" max="12" width="13.5703125" style="4" customWidth="1"/>
    <col min="13" max="13" width="1.42578125" style="4" customWidth="1"/>
    <col min="14" max="14" width="14.140625" style="4" customWidth="1"/>
    <col min="15" max="15" width="1.42578125" style="4" customWidth="1"/>
    <col min="16" max="16" width="10.28515625" style="4" customWidth="1"/>
    <col min="17" max="17" width="9.85546875" style="4" customWidth="1"/>
    <col min="18" max="18" width="12.42578125" style="4" customWidth="1"/>
    <col min="19" max="16384" width="11.42578125" style="4"/>
  </cols>
  <sheetData>
    <row r="1" spans="1:18" ht="17.25" customHeight="1" x14ac:dyDescent="0.2">
      <c r="A1" s="722" t="s">
        <v>0</v>
      </c>
      <c r="B1" s="722"/>
      <c r="C1" s="722"/>
      <c r="D1" s="722"/>
      <c r="E1" s="722"/>
      <c r="F1" s="722"/>
      <c r="G1" s="722"/>
      <c r="H1" s="722"/>
      <c r="I1" s="722"/>
      <c r="J1" s="722"/>
      <c r="K1" s="722"/>
      <c r="L1" s="722"/>
      <c r="M1" s="722"/>
      <c r="N1" s="722"/>
      <c r="O1" s="722"/>
      <c r="P1" s="722"/>
      <c r="Q1" s="722"/>
    </row>
    <row r="3" spans="1:18" ht="33.75" customHeight="1" x14ac:dyDescent="0.2">
      <c r="A3" s="652" t="s">
        <v>47</v>
      </c>
      <c r="B3" s="652"/>
      <c r="C3" s="652"/>
      <c r="D3" s="652"/>
      <c r="E3" s="652"/>
      <c r="F3" s="652"/>
      <c r="G3" s="652"/>
      <c r="H3" s="652"/>
      <c r="I3" s="652"/>
      <c r="J3" s="652"/>
      <c r="K3" s="652"/>
      <c r="L3" s="652"/>
      <c r="M3" s="652"/>
      <c r="N3" s="652"/>
      <c r="O3" s="652"/>
      <c r="P3" s="652"/>
      <c r="Q3" s="652"/>
    </row>
    <row r="4" spans="1:18" s="109" customFormat="1" ht="6" customHeight="1" x14ac:dyDescent="0.2">
      <c r="A4" s="652"/>
      <c r="B4" s="652"/>
      <c r="C4" s="652"/>
      <c r="D4" s="652"/>
      <c r="E4" s="652"/>
      <c r="F4" s="652"/>
      <c r="G4" s="652"/>
      <c r="H4" s="652"/>
      <c r="I4" s="652"/>
      <c r="J4" s="652"/>
      <c r="K4" s="652"/>
      <c r="L4" s="652"/>
      <c r="M4" s="652"/>
      <c r="N4" s="652"/>
      <c r="O4" s="652"/>
      <c r="P4" s="652"/>
      <c r="Q4" s="652"/>
    </row>
    <row r="5" spans="1:18" ht="26.25" customHeight="1" x14ac:dyDescent="0.2">
      <c r="A5" s="723" t="s">
        <v>241</v>
      </c>
      <c r="B5" s="723"/>
      <c r="C5" s="723"/>
      <c r="D5" s="723"/>
      <c r="E5" s="723"/>
      <c r="F5" s="723"/>
      <c r="G5" s="723"/>
      <c r="H5" s="723"/>
      <c r="I5" s="723"/>
      <c r="J5" s="723"/>
      <c r="K5" s="723"/>
      <c r="L5" s="723"/>
      <c r="M5" s="723"/>
      <c r="N5" s="723"/>
      <c r="O5" s="723"/>
      <c r="P5" s="723"/>
      <c r="Q5" s="723"/>
    </row>
    <row r="6" spans="1:18" ht="6.75" customHeight="1" x14ac:dyDescent="0.2"/>
    <row r="7" spans="1:18" ht="32.25" customHeight="1" x14ac:dyDescent="0.2">
      <c r="A7" s="724" t="s">
        <v>344</v>
      </c>
      <c r="B7" s="724"/>
      <c r="C7" s="724"/>
      <c r="D7" s="724"/>
      <c r="E7" s="724"/>
      <c r="F7" s="724"/>
      <c r="G7" s="724"/>
      <c r="H7" s="724"/>
      <c r="I7" s="724"/>
      <c r="J7" s="724"/>
      <c r="K7" s="724"/>
      <c r="L7" s="724"/>
      <c r="M7" s="724"/>
      <c r="N7" s="724"/>
      <c r="O7" s="724"/>
      <c r="P7" s="724"/>
      <c r="Q7" s="724"/>
    </row>
    <row r="8" spans="1:18" s="37" customFormat="1" ht="16.5" customHeight="1" x14ac:dyDescent="0.2"/>
    <row r="9" spans="1:18" s="37" customFormat="1" ht="24.75" customHeight="1" thickBot="1" x14ac:dyDescent="0.25">
      <c r="A9" s="729" t="s">
        <v>270</v>
      </c>
      <c r="B9" s="729"/>
      <c r="C9" s="729"/>
      <c r="D9" s="729"/>
      <c r="E9" s="729"/>
      <c r="F9" s="729"/>
      <c r="G9" s="729"/>
      <c r="H9" s="729"/>
      <c r="I9" s="729"/>
      <c r="J9" s="729"/>
      <c r="K9" s="116"/>
    </row>
    <row r="10" spans="1:18" ht="54.75" customHeight="1" thickTop="1" x14ac:dyDescent="0.2">
      <c r="A10" s="37"/>
      <c r="B10" s="676" t="s">
        <v>301</v>
      </c>
      <c r="C10" s="676"/>
      <c r="D10" s="676"/>
      <c r="E10" s="676"/>
      <c r="F10" s="676"/>
      <c r="G10" s="676"/>
      <c r="H10" s="676"/>
      <c r="I10" s="676"/>
      <c r="J10" s="677"/>
      <c r="K10" s="727" t="s">
        <v>321</v>
      </c>
      <c r="L10" s="728"/>
      <c r="N10" s="671" t="s">
        <v>320</v>
      </c>
      <c r="P10" s="714" t="s">
        <v>303</v>
      </c>
      <c r="Q10" s="717" t="s">
        <v>304</v>
      </c>
    </row>
    <row r="11" spans="1:18" s="31" customFormat="1" ht="17.25" customHeight="1" x14ac:dyDescent="0.25">
      <c r="A11" s="117"/>
      <c r="B11" s="678" t="s">
        <v>242</v>
      </c>
      <c r="C11" s="678" t="s">
        <v>48</v>
      </c>
      <c r="D11" s="678" t="s">
        <v>49</v>
      </c>
      <c r="E11" s="678" t="s">
        <v>50</v>
      </c>
      <c r="F11" s="670" t="s">
        <v>302</v>
      </c>
      <c r="G11" s="670" t="s">
        <v>255</v>
      </c>
      <c r="H11" s="670" t="s">
        <v>256</v>
      </c>
      <c r="I11" s="688" t="s">
        <v>331</v>
      </c>
      <c r="K11" s="685" t="s">
        <v>322</v>
      </c>
      <c r="L11" s="687" t="s">
        <v>323</v>
      </c>
      <c r="N11" s="674"/>
      <c r="O11" s="417"/>
      <c r="P11" s="715"/>
      <c r="Q11" s="715"/>
    </row>
    <row r="12" spans="1:18" s="31" customFormat="1" ht="17.25" customHeight="1" x14ac:dyDescent="0.25">
      <c r="A12" s="117"/>
      <c r="B12" s="678"/>
      <c r="C12" s="678"/>
      <c r="D12" s="678"/>
      <c r="E12" s="678"/>
      <c r="F12" s="670"/>
      <c r="G12" s="670"/>
      <c r="H12" s="670"/>
      <c r="I12" s="688"/>
      <c r="K12" s="685"/>
      <c r="L12" s="687"/>
      <c r="N12" s="674"/>
      <c r="O12" s="417"/>
      <c r="P12" s="715"/>
      <c r="Q12" s="715"/>
    </row>
    <row r="13" spans="1:18" s="31" customFormat="1" ht="9.75" customHeight="1" thickBot="1" x14ac:dyDescent="0.3">
      <c r="A13" s="117"/>
      <c r="B13" s="678"/>
      <c r="C13" s="678"/>
      <c r="D13" s="678"/>
      <c r="E13" s="678"/>
      <c r="F13" s="670"/>
      <c r="G13" s="670"/>
      <c r="H13" s="670"/>
      <c r="I13" s="688"/>
      <c r="K13" s="685"/>
      <c r="L13" s="687"/>
      <c r="N13" s="675"/>
      <c r="O13" s="417"/>
      <c r="P13" s="715"/>
      <c r="Q13" s="715"/>
    </row>
    <row r="14" spans="1:18" s="31" customFormat="1" ht="17.25" customHeight="1" thickTop="1" thickBot="1" x14ac:dyDescent="0.25">
      <c r="A14" s="730" t="s">
        <v>53</v>
      </c>
      <c r="B14" s="731" t="s">
        <v>43</v>
      </c>
      <c r="C14" s="732"/>
      <c r="D14" s="732"/>
      <c r="E14" s="732"/>
      <c r="F14" s="732"/>
      <c r="G14" s="732"/>
      <c r="H14" s="732"/>
      <c r="I14" s="733"/>
      <c r="K14" s="401">
        <f>SUM(K15:K17)</f>
        <v>0</v>
      </c>
      <c r="L14" s="402">
        <f>SUM(L15:L17)</f>
        <v>0</v>
      </c>
      <c r="N14" s="422">
        <f>SUM(N15:N17)/100</f>
        <v>0</v>
      </c>
      <c r="O14" s="398"/>
      <c r="P14" s="725" t="s">
        <v>305</v>
      </c>
      <c r="Q14" s="726"/>
      <c r="R14" s="689" t="str">
        <f>IF(N14&gt;2,"attention proratisation à faire onglet 4","ETP ok")</f>
        <v>ETP ok</v>
      </c>
    </row>
    <row r="15" spans="1:18" s="31" customFormat="1" ht="17.25" customHeight="1" thickTop="1" x14ac:dyDescent="0.25">
      <c r="A15" s="730"/>
      <c r="B15" s="115"/>
      <c r="C15" s="111"/>
      <c r="D15" s="111"/>
      <c r="E15" s="111"/>
      <c r="F15" s="329"/>
      <c r="G15" s="112"/>
      <c r="H15" s="112"/>
      <c r="I15" s="329"/>
      <c r="K15" s="441">
        <f>(I15*G15)/100</f>
        <v>0</v>
      </c>
      <c r="L15" s="442">
        <f>(I15*H15)/100</f>
        <v>0</v>
      </c>
      <c r="N15" s="419">
        <f>F15*I15</f>
        <v>0</v>
      </c>
      <c r="O15" s="418"/>
      <c r="P15" s="479"/>
      <c r="Q15" s="479"/>
      <c r="R15" s="690"/>
    </row>
    <row r="16" spans="1:18" s="31" customFormat="1" ht="17.25" customHeight="1" x14ac:dyDescent="0.25">
      <c r="A16" s="730"/>
      <c r="B16" s="115"/>
      <c r="C16" s="111"/>
      <c r="D16" s="111"/>
      <c r="E16" s="111"/>
      <c r="F16" s="329"/>
      <c r="G16" s="112"/>
      <c r="H16" s="112"/>
      <c r="I16" s="329"/>
      <c r="K16" s="441">
        <f>(I16*G16)/100</f>
        <v>0</v>
      </c>
      <c r="L16" s="442">
        <f t="shared" ref="L16:L17" si="0">(I16*H16)/100</f>
        <v>0</v>
      </c>
      <c r="N16" s="419">
        <f t="shared" ref="N16:N17" si="1">F16*I16</f>
        <v>0</v>
      </c>
      <c r="O16" s="418"/>
      <c r="P16" s="480"/>
      <c r="Q16" s="480"/>
      <c r="R16" s="690"/>
    </row>
    <row r="17" spans="1:18" s="31" customFormat="1" ht="17.25" customHeight="1" thickBot="1" x14ac:dyDescent="0.3">
      <c r="A17" s="730"/>
      <c r="B17" s="115"/>
      <c r="C17" s="111"/>
      <c r="D17" s="111"/>
      <c r="E17" s="111"/>
      <c r="F17" s="329"/>
      <c r="G17" s="112"/>
      <c r="H17" s="112"/>
      <c r="I17" s="329"/>
      <c r="K17" s="441">
        <f>(I17*G17)/100</f>
        <v>0</v>
      </c>
      <c r="L17" s="442">
        <f t="shared" si="0"/>
        <v>0</v>
      </c>
      <c r="N17" s="419">
        <f t="shared" si="1"/>
        <v>0</v>
      </c>
      <c r="O17" s="418"/>
      <c r="P17" s="480"/>
      <c r="Q17" s="480"/>
      <c r="R17" s="691"/>
    </row>
    <row r="18" spans="1:18" s="32" customFormat="1" ht="17.25" customHeight="1" thickTop="1" thickBot="1" x14ac:dyDescent="0.25">
      <c r="A18" s="730"/>
      <c r="B18" s="731" t="s">
        <v>44</v>
      </c>
      <c r="C18" s="732"/>
      <c r="D18" s="732"/>
      <c r="E18" s="732"/>
      <c r="F18" s="732"/>
      <c r="G18" s="732"/>
      <c r="H18" s="732"/>
      <c r="I18" s="733"/>
      <c r="K18" s="403">
        <f>SUM(K19:K23)</f>
        <v>0</v>
      </c>
      <c r="L18" s="404">
        <f>SUM(L19:L23)</f>
        <v>0</v>
      </c>
      <c r="N18" s="423">
        <f>SUM(N19:N23)/100</f>
        <v>0</v>
      </c>
      <c r="O18" s="399"/>
      <c r="P18" s="119"/>
      <c r="Q18" s="119"/>
      <c r="R18" s="692" t="str">
        <f>IF(N18&gt;3,"attention proratisation à faire onglet 4","ETP ok")</f>
        <v>ETP ok</v>
      </c>
    </row>
    <row r="19" spans="1:18" s="32" customFormat="1" ht="17.25" customHeight="1" thickTop="1" x14ac:dyDescent="0.2">
      <c r="A19" s="730"/>
      <c r="B19" s="115"/>
      <c r="C19" s="111"/>
      <c r="D19" s="111"/>
      <c r="E19" s="111"/>
      <c r="F19" s="330"/>
      <c r="G19" s="112"/>
      <c r="H19" s="112"/>
      <c r="I19" s="329"/>
      <c r="K19" s="441">
        <f>(I19*G19)/100</f>
        <v>0</v>
      </c>
      <c r="L19" s="442">
        <f>(I19*H19)/100</f>
        <v>0</v>
      </c>
      <c r="N19" s="419">
        <f>F19*I19</f>
        <v>0</v>
      </c>
      <c r="O19" s="418"/>
      <c r="P19" s="481"/>
      <c r="Q19" s="481"/>
      <c r="R19" s="693"/>
    </row>
    <row r="20" spans="1:18" s="32" customFormat="1" ht="17.25" customHeight="1" x14ac:dyDescent="0.2">
      <c r="A20" s="730"/>
      <c r="B20" s="115"/>
      <c r="C20" s="111"/>
      <c r="D20" s="111"/>
      <c r="E20" s="111"/>
      <c r="F20" s="329"/>
      <c r="G20" s="112"/>
      <c r="H20" s="112"/>
      <c r="I20" s="329"/>
      <c r="K20" s="441">
        <f t="shared" ref="K20:K23" si="2">(I20*G20)/100</f>
        <v>0</v>
      </c>
      <c r="L20" s="442">
        <f t="shared" ref="L20:L23" si="3">(I20*H20)/100</f>
        <v>0</v>
      </c>
      <c r="N20" s="419">
        <f t="shared" ref="N20:N23" si="4">F20*I20</f>
        <v>0</v>
      </c>
      <c r="O20" s="418"/>
      <c r="P20" s="481"/>
      <c r="Q20" s="481"/>
      <c r="R20" s="693"/>
    </row>
    <row r="21" spans="1:18" s="32" customFormat="1" ht="17.25" customHeight="1" x14ac:dyDescent="0.2">
      <c r="A21" s="730"/>
      <c r="B21" s="115"/>
      <c r="C21" s="111"/>
      <c r="D21" s="111"/>
      <c r="E21" s="111"/>
      <c r="F21" s="329"/>
      <c r="G21" s="112"/>
      <c r="H21" s="112"/>
      <c r="I21" s="329"/>
      <c r="K21" s="441">
        <f t="shared" si="2"/>
        <v>0</v>
      </c>
      <c r="L21" s="442">
        <f t="shared" si="3"/>
        <v>0</v>
      </c>
      <c r="N21" s="419">
        <f t="shared" si="4"/>
        <v>0</v>
      </c>
      <c r="O21" s="418"/>
      <c r="P21" s="481"/>
      <c r="Q21" s="481"/>
      <c r="R21" s="693"/>
    </row>
    <row r="22" spans="1:18" s="32" customFormat="1" ht="17.25" customHeight="1" x14ac:dyDescent="0.2">
      <c r="A22" s="730"/>
      <c r="B22" s="328"/>
      <c r="C22" s="111"/>
      <c r="D22" s="111"/>
      <c r="E22" s="111"/>
      <c r="F22" s="330"/>
      <c r="G22" s="112"/>
      <c r="H22" s="112"/>
      <c r="I22" s="329"/>
      <c r="K22" s="441">
        <f t="shared" si="2"/>
        <v>0</v>
      </c>
      <c r="L22" s="442">
        <f t="shared" si="3"/>
        <v>0</v>
      </c>
      <c r="N22" s="419">
        <f t="shared" si="4"/>
        <v>0</v>
      </c>
      <c r="O22" s="418"/>
      <c r="P22" s="481"/>
      <c r="Q22" s="481"/>
      <c r="R22" s="693"/>
    </row>
    <row r="23" spans="1:18" s="32" customFormat="1" ht="17.25" customHeight="1" thickBot="1" x14ac:dyDescent="0.25">
      <c r="A23" s="730"/>
      <c r="B23" s="328"/>
      <c r="C23" s="111"/>
      <c r="D23" s="111"/>
      <c r="E23" s="111"/>
      <c r="F23" s="330"/>
      <c r="G23" s="112"/>
      <c r="H23" s="112"/>
      <c r="I23" s="329"/>
      <c r="K23" s="441">
        <f t="shared" si="2"/>
        <v>0</v>
      </c>
      <c r="L23" s="442">
        <f t="shared" si="3"/>
        <v>0</v>
      </c>
      <c r="N23" s="419">
        <f t="shared" si="4"/>
        <v>0</v>
      </c>
      <c r="O23" s="418"/>
      <c r="P23" s="481"/>
      <c r="Q23" s="481"/>
      <c r="R23" s="694"/>
    </row>
    <row r="24" spans="1:18" s="32" customFormat="1" ht="17.25" customHeight="1" thickTop="1" thickBot="1" x14ac:dyDescent="0.25">
      <c r="A24" s="730"/>
      <c r="B24" s="731" t="s">
        <v>45</v>
      </c>
      <c r="C24" s="732"/>
      <c r="D24" s="732"/>
      <c r="E24" s="732"/>
      <c r="F24" s="732"/>
      <c r="G24" s="732"/>
      <c r="H24" s="732"/>
      <c r="I24" s="733"/>
      <c r="K24" s="403">
        <f>SUM(K25:K26)</f>
        <v>0</v>
      </c>
      <c r="L24" s="404">
        <f>SUM(L25:L26)</f>
        <v>0</v>
      </c>
      <c r="N24" s="423">
        <f>SUM(N25:N27)/100</f>
        <v>0</v>
      </c>
      <c r="O24" s="399"/>
      <c r="P24" s="119"/>
      <c r="Q24" s="119"/>
      <c r="R24" s="692" t="str">
        <f>IF(N24&gt;0.5,"attention proratisation à faire onglet 4","ETP ok")</f>
        <v>ETP ok</v>
      </c>
    </row>
    <row r="25" spans="1:18" s="32" customFormat="1" ht="17.25" customHeight="1" thickTop="1" x14ac:dyDescent="0.2">
      <c r="A25" s="730"/>
      <c r="B25" s="328"/>
      <c r="C25" s="111"/>
      <c r="D25" s="111"/>
      <c r="E25" s="111"/>
      <c r="F25" s="330"/>
      <c r="G25" s="327"/>
      <c r="H25" s="327"/>
      <c r="I25" s="330"/>
      <c r="K25" s="441">
        <f>(I25*G25)/100</f>
        <v>0</v>
      </c>
      <c r="L25" s="442">
        <f>(I25*H25)/100</f>
        <v>0</v>
      </c>
      <c r="N25" s="419">
        <f>F25*I25</f>
        <v>0</v>
      </c>
      <c r="O25" s="418"/>
      <c r="P25" s="481"/>
      <c r="Q25" s="481"/>
      <c r="R25" s="693"/>
    </row>
    <row r="26" spans="1:18" s="32" customFormat="1" ht="17.25" customHeight="1" thickBot="1" x14ac:dyDescent="0.25">
      <c r="A26" s="730"/>
      <c r="B26" s="115"/>
      <c r="C26" s="111"/>
      <c r="D26" s="111"/>
      <c r="E26" s="111"/>
      <c r="F26" s="329"/>
      <c r="G26" s="391"/>
      <c r="H26" s="391"/>
      <c r="I26" s="392"/>
      <c r="K26" s="441">
        <f>(I26*G26)/100</f>
        <v>0</v>
      </c>
      <c r="L26" s="442">
        <f>(I26*H26)/100</f>
        <v>0</v>
      </c>
      <c r="N26" s="420">
        <f t="shared" ref="N26" si="5">F26*I26</f>
        <v>0</v>
      </c>
      <c r="O26" s="418"/>
      <c r="P26" s="481"/>
      <c r="Q26" s="481"/>
      <c r="R26" s="694"/>
    </row>
    <row r="27" spans="1:18" s="32" customFormat="1" ht="17.25" customHeight="1" thickTop="1" thickBot="1" x14ac:dyDescent="0.25">
      <c r="A27" s="730"/>
      <c r="B27" s="681" t="s">
        <v>46</v>
      </c>
      <c r="C27" s="682"/>
      <c r="D27" s="682"/>
      <c r="E27" s="682"/>
      <c r="F27" s="682"/>
      <c r="G27" s="682"/>
      <c r="H27" s="682"/>
      <c r="I27" s="683"/>
      <c r="K27" s="405">
        <f>K14+K18+K24</f>
        <v>0</v>
      </c>
      <c r="L27" s="393">
        <f>L14+L18+L24</f>
        <v>0</v>
      </c>
      <c r="N27" s="415"/>
      <c r="O27" s="400"/>
      <c r="P27" s="122"/>
    </row>
    <row r="28" spans="1:18" s="32" customFormat="1" ht="17.25" customHeight="1" thickTop="1" thickBot="1" x14ac:dyDescent="0.25">
      <c r="A28" s="120"/>
      <c r="B28" s="121"/>
      <c r="C28" s="121"/>
      <c r="D28" s="121"/>
      <c r="E28" s="122"/>
      <c r="F28" s="47"/>
      <c r="G28" s="47"/>
      <c r="H28" s="47"/>
      <c r="I28" s="47"/>
      <c r="J28" s="47"/>
      <c r="K28" s="47"/>
      <c r="L28" s="47"/>
    </row>
    <row r="29" spans="1:18" s="32" customFormat="1" ht="17.25" customHeight="1" thickTop="1" x14ac:dyDescent="0.25">
      <c r="A29" s="117"/>
      <c r="B29" s="406" t="s">
        <v>54</v>
      </c>
      <c r="C29" s="407"/>
      <c r="D29" s="407"/>
      <c r="E29" s="407"/>
      <c r="F29" s="407"/>
      <c r="G29" s="407"/>
      <c r="H29" s="407"/>
      <c r="I29" s="408"/>
      <c r="J29" s="409"/>
      <c r="K29" s="426"/>
      <c r="L29" s="427"/>
      <c r="N29" s="424">
        <f>SUM(N30:N32)/100</f>
        <v>0</v>
      </c>
      <c r="P29" s="118"/>
      <c r="Q29" s="118"/>
    </row>
    <row r="30" spans="1:18" s="32" customFormat="1" ht="17.25" customHeight="1" x14ac:dyDescent="0.25">
      <c r="A30" s="117"/>
      <c r="B30" s="328"/>
      <c r="C30" s="111"/>
      <c r="D30" s="111"/>
      <c r="E30" s="111"/>
      <c r="F30" s="330"/>
      <c r="G30" s="327"/>
      <c r="H30" s="327"/>
      <c r="I30" s="359"/>
      <c r="J30" s="443"/>
      <c r="K30" s="441">
        <f>(I30*G30)/100</f>
        <v>0</v>
      </c>
      <c r="L30" s="442">
        <f>(I30*H30)/100</f>
        <v>0</v>
      </c>
      <c r="N30" s="421">
        <f t="shared" ref="N30:N32" si="6">F30*I30</f>
        <v>0</v>
      </c>
      <c r="P30" s="481"/>
      <c r="Q30" s="481"/>
    </row>
    <row r="31" spans="1:18" s="32" customFormat="1" ht="17.25" customHeight="1" x14ac:dyDescent="0.25">
      <c r="A31" s="117"/>
      <c r="B31" s="115"/>
      <c r="C31" s="111"/>
      <c r="D31" s="111"/>
      <c r="E31" s="111"/>
      <c r="F31" s="329"/>
      <c r="G31" s="112"/>
      <c r="H31" s="112"/>
      <c r="I31" s="359"/>
      <c r="J31" s="444"/>
      <c r="K31" s="441">
        <f t="shared" ref="K31:K32" si="7">(I31*G31)/100</f>
        <v>0</v>
      </c>
      <c r="L31" s="442">
        <f t="shared" ref="L31:L32" si="8">(I31*H31)/100</f>
        <v>0</v>
      </c>
      <c r="N31" s="421">
        <f t="shared" si="6"/>
        <v>0</v>
      </c>
      <c r="P31" s="481"/>
      <c r="Q31" s="481"/>
    </row>
    <row r="32" spans="1:18" s="33" customFormat="1" ht="17.25" customHeight="1" thickBot="1" x14ac:dyDescent="0.3">
      <c r="A32" s="117"/>
      <c r="B32" s="115"/>
      <c r="C32" s="111"/>
      <c r="D32" s="111"/>
      <c r="E32" s="111"/>
      <c r="F32" s="329"/>
      <c r="G32" s="391"/>
      <c r="H32" s="391"/>
      <c r="I32" s="394"/>
      <c r="J32" s="444"/>
      <c r="K32" s="441">
        <f t="shared" si="7"/>
        <v>0</v>
      </c>
      <c r="L32" s="442">
        <f t="shared" si="8"/>
        <v>0</v>
      </c>
      <c r="N32" s="421">
        <f t="shared" si="6"/>
        <v>0</v>
      </c>
      <c r="P32" s="450"/>
      <c r="Q32" s="465"/>
    </row>
    <row r="33" spans="1:17" ht="17.25" customHeight="1" thickTop="1" thickBot="1" x14ac:dyDescent="0.3">
      <c r="A33" s="117"/>
      <c r="B33" s="681" t="s">
        <v>280</v>
      </c>
      <c r="C33" s="682"/>
      <c r="D33" s="682"/>
      <c r="E33" s="682"/>
      <c r="F33" s="682"/>
      <c r="G33" s="682"/>
      <c r="H33" s="682"/>
      <c r="I33" s="683"/>
      <c r="J33" s="425"/>
      <c r="K33" s="405">
        <f>SUM(K30:K32)</f>
        <v>0</v>
      </c>
      <c r="L33" s="393">
        <f>SUM(L30:L32)</f>
        <v>0</v>
      </c>
      <c r="N33" s="415"/>
      <c r="P33" s="416"/>
    </row>
    <row r="34" spans="1:17" s="5" customFormat="1" ht="17.25" customHeight="1" thickTop="1" thickBot="1" x14ac:dyDescent="0.3">
      <c r="A34" s="124"/>
      <c r="B34" s="125"/>
      <c r="C34" s="125"/>
      <c r="D34" s="125"/>
      <c r="E34" s="125"/>
      <c r="F34" s="125"/>
      <c r="G34" s="125"/>
      <c r="H34" s="125"/>
      <c r="I34" s="440"/>
      <c r="J34" s="123"/>
      <c r="K34" s="436"/>
      <c r="L34" s="123"/>
      <c r="P34" s="445"/>
    </row>
    <row r="35" spans="1:17" ht="17.25" customHeight="1" thickTop="1" thickBot="1" x14ac:dyDescent="0.3">
      <c r="A35" s="117"/>
      <c r="B35" s="406" t="s">
        <v>152</v>
      </c>
      <c r="C35" s="407"/>
      <c r="D35" s="407"/>
      <c r="E35" s="407"/>
      <c r="F35" s="407"/>
      <c r="G35" s="407"/>
      <c r="H35" s="407"/>
      <c r="I35" s="407"/>
      <c r="J35" s="428"/>
      <c r="K35" s="426"/>
      <c r="L35" s="427"/>
      <c r="N35" s="424">
        <f>SUM(N36:N43)/100</f>
        <v>0</v>
      </c>
      <c r="P35" s="119"/>
      <c r="Q35" s="119"/>
    </row>
    <row r="36" spans="1:17" ht="17.25" customHeight="1" thickTop="1" x14ac:dyDescent="0.25">
      <c r="A36" s="117"/>
      <c r="B36" s="115"/>
      <c r="C36" s="111"/>
      <c r="D36" s="111"/>
      <c r="E36" s="111"/>
      <c r="F36" s="329"/>
      <c r="G36" s="112"/>
      <c r="H36" s="112"/>
      <c r="I36" s="411"/>
      <c r="J36" s="444"/>
      <c r="K36" s="441">
        <f>(I36*G36)/100</f>
        <v>0</v>
      </c>
      <c r="L36" s="442">
        <f>(I36*H36)/100</f>
        <v>0</v>
      </c>
      <c r="N36" s="439">
        <f t="shared" ref="N36:N43" si="9">F36*I36</f>
        <v>0</v>
      </c>
      <c r="P36" s="481"/>
      <c r="Q36" s="481"/>
    </row>
    <row r="37" spans="1:17" ht="17.25" customHeight="1" x14ac:dyDescent="0.25">
      <c r="A37" s="117"/>
      <c r="B37" s="115"/>
      <c r="C37" s="111"/>
      <c r="D37" s="111"/>
      <c r="E37" s="111"/>
      <c r="F37" s="329"/>
      <c r="G37" s="112"/>
      <c r="H37" s="112"/>
      <c r="I37" s="411"/>
      <c r="J37" s="444"/>
      <c r="K37" s="441">
        <f t="shared" ref="K37:K43" si="10">(I37*G37)/100</f>
        <v>0</v>
      </c>
      <c r="L37" s="442">
        <f t="shared" ref="L37:L43" si="11">(I37*H37)/100</f>
        <v>0</v>
      </c>
      <c r="N37" s="421">
        <f t="shared" si="9"/>
        <v>0</v>
      </c>
      <c r="P37" s="481"/>
      <c r="Q37" s="481"/>
    </row>
    <row r="38" spans="1:17" ht="17.25" customHeight="1" x14ac:dyDescent="0.25">
      <c r="A38" s="117"/>
      <c r="B38" s="115"/>
      <c r="C38" s="111"/>
      <c r="D38" s="111"/>
      <c r="E38" s="111"/>
      <c r="F38" s="329"/>
      <c r="G38" s="112"/>
      <c r="H38" s="112"/>
      <c r="I38" s="411"/>
      <c r="J38" s="444"/>
      <c r="K38" s="441">
        <f t="shared" si="10"/>
        <v>0</v>
      </c>
      <c r="L38" s="442">
        <f t="shared" si="11"/>
        <v>0</v>
      </c>
      <c r="N38" s="421">
        <f t="shared" si="9"/>
        <v>0</v>
      </c>
      <c r="P38" s="481"/>
      <c r="Q38" s="481"/>
    </row>
    <row r="39" spans="1:17" ht="17.25" customHeight="1" x14ac:dyDescent="0.25">
      <c r="A39" s="117"/>
      <c r="B39" s="115"/>
      <c r="C39" s="111"/>
      <c r="D39" s="111"/>
      <c r="E39" s="111"/>
      <c r="F39" s="329"/>
      <c r="G39" s="112"/>
      <c r="H39" s="112"/>
      <c r="I39" s="411"/>
      <c r="J39" s="444"/>
      <c r="K39" s="441">
        <f t="shared" si="10"/>
        <v>0</v>
      </c>
      <c r="L39" s="442">
        <f t="shared" si="11"/>
        <v>0</v>
      </c>
      <c r="N39" s="421">
        <f t="shared" si="9"/>
        <v>0</v>
      </c>
      <c r="P39" s="481"/>
      <c r="Q39" s="481"/>
    </row>
    <row r="40" spans="1:17" ht="17.25" customHeight="1" x14ac:dyDescent="0.25">
      <c r="A40" s="117"/>
      <c r="B40" s="115"/>
      <c r="C40" s="111"/>
      <c r="D40" s="111"/>
      <c r="E40" s="111"/>
      <c r="F40" s="329"/>
      <c r="G40" s="112"/>
      <c r="H40" s="112"/>
      <c r="I40" s="412"/>
      <c r="J40" s="443"/>
      <c r="K40" s="441">
        <f t="shared" si="10"/>
        <v>0</v>
      </c>
      <c r="L40" s="442">
        <f t="shared" si="11"/>
        <v>0</v>
      </c>
      <c r="N40" s="421">
        <f t="shared" si="9"/>
        <v>0</v>
      </c>
      <c r="P40" s="481"/>
      <c r="Q40" s="481"/>
    </row>
    <row r="41" spans="1:17" ht="17.25" customHeight="1" x14ac:dyDescent="0.25">
      <c r="A41" s="117"/>
      <c r="B41" s="115"/>
      <c r="C41" s="111"/>
      <c r="D41" s="111"/>
      <c r="E41" s="111"/>
      <c r="F41" s="329"/>
      <c r="G41" s="112"/>
      <c r="H41" s="112"/>
      <c r="I41" s="413"/>
      <c r="J41" s="444"/>
      <c r="K41" s="441">
        <f t="shared" si="10"/>
        <v>0</v>
      </c>
      <c r="L41" s="442">
        <f t="shared" si="11"/>
        <v>0</v>
      </c>
      <c r="N41" s="421">
        <f t="shared" si="9"/>
        <v>0</v>
      </c>
      <c r="P41" s="481"/>
      <c r="Q41" s="481"/>
    </row>
    <row r="42" spans="1:17" ht="17.25" customHeight="1" x14ac:dyDescent="0.25">
      <c r="A42" s="117"/>
      <c r="B42" s="115"/>
      <c r="C42" s="111"/>
      <c r="D42" s="111"/>
      <c r="E42" s="111"/>
      <c r="F42" s="329"/>
      <c r="G42" s="112"/>
      <c r="H42" s="112"/>
      <c r="I42" s="413"/>
      <c r="J42" s="444"/>
      <c r="K42" s="441">
        <f t="shared" si="10"/>
        <v>0</v>
      </c>
      <c r="L42" s="442">
        <f t="shared" si="11"/>
        <v>0</v>
      </c>
      <c r="N42" s="421">
        <f t="shared" si="9"/>
        <v>0</v>
      </c>
      <c r="P42" s="481"/>
      <c r="Q42" s="481"/>
    </row>
    <row r="43" spans="1:17" ht="17.25" customHeight="1" thickBot="1" x14ac:dyDescent="0.3">
      <c r="A43" s="117"/>
      <c r="B43" s="115"/>
      <c r="C43" s="111"/>
      <c r="D43" s="111"/>
      <c r="E43" s="111"/>
      <c r="F43" s="329"/>
      <c r="G43" s="391"/>
      <c r="H43" s="391"/>
      <c r="I43" s="414"/>
      <c r="J43" s="444"/>
      <c r="K43" s="441">
        <f t="shared" si="10"/>
        <v>0</v>
      </c>
      <c r="L43" s="442">
        <f t="shared" si="11"/>
        <v>0</v>
      </c>
      <c r="N43" s="419">
        <f t="shared" si="9"/>
        <v>0</v>
      </c>
      <c r="P43" s="481"/>
      <c r="Q43" s="481"/>
    </row>
    <row r="44" spans="1:17" ht="17.25" customHeight="1" thickTop="1" thickBot="1" x14ac:dyDescent="0.3">
      <c r="A44" s="117"/>
      <c r="B44" s="681" t="s">
        <v>280</v>
      </c>
      <c r="C44" s="682"/>
      <c r="D44" s="682"/>
      <c r="E44" s="682"/>
      <c r="F44" s="682"/>
      <c r="G44" s="682"/>
      <c r="H44" s="682"/>
      <c r="I44" s="683"/>
      <c r="J44" s="425"/>
      <c r="K44" s="405">
        <f>SUM(K36:K43)</f>
        <v>0</v>
      </c>
      <c r="L44" s="395">
        <f>SUM(L36:L43)</f>
        <v>0</v>
      </c>
      <c r="N44" s="435"/>
      <c r="P44" s="446"/>
    </row>
    <row r="45" spans="1:17" ht="17.25" customHeight="1" thickTop="1" x14ac:dyDescent="0.25">
      <c r="A45" s="117"/>
      <c r="B45" s="127"/>
      <c r="C45" s="128"/>
      <c r="D45" s="128"/>
      <c r="E45" s="128"/>
      <c r="F45" s="129"/>
      <c r="G45" s="129"/>
      <c r="H45" s="129"/>
      <c r="I45" s="129"/>
      <c r="J45" s="130"/>
      <c r="K45" s="130"/>
      <c r="L45" s="130"/>
    </row>
    <row r="46" spans="1:17" ht="17.25" customHeight="1" x14ac:dyDescent="0.25">
      <c r="A46" s="117"/>
      <c r="B46" s="679"/>
      <c r="C46" s="679"/>
      <c r="D46" s="679"/>
      <c r="E46" s="679"/>
      <c r="F46" s="679"/>
      <c r="G46" s="679"/>
      <c r="H46" s="679"/>
      <c r="I46" s="679"/>
      <c r="J46" s="679"/>
      <c r="K46" s="679"/>
      <c r="L46" s="679"/>
    </row>
    <row r="47" spans="1:17" ht="17.25" customHeight="1" thickBot="1" x14ac:dyDescent="0.3">
      <c r="A47" s="117"/>
      <c r="B47" s="131"/>
      <c r="C47" s="132"/>
      <c r="D47" s="133"/>
      <c r="E47" s="132"/>
      <c r="F47" s="126"/>
      <c r="G47" s="126"/>
      <c r="H47" s="126"/>
      <c r="I47" s="126"/>
      <c r="J47" s="130"/>
      <c r="K47" s="130"/>
      <c r="L47" s="130"/>
    </row>
    <row r="48" spans="1:17" ht="17.25" customHeight="1" thickTop="1" x14ac:dyDescent="0.2">
      <c r="A48" s="718" t="s">
        <v>133</v>
      </c>
      <c r="B48" s="678" t="s">
        <v>242</v>
      </c>
      <c r="C48" s="678" t="s">
        <v>48</v>
      </c>
      <c r="D48" s="678" t="s">
        <v>49</v>
      </c>
      <c r="E48" s="678" t="s">
        <v>50</v>
      </c>
      <c r="F48" s="678" t="s">
        <v>302</v>
      </c>
      <c r="G48" s="678" t="s">
        <v>51</v>
      </c>
      <c r="H48" s="721" t="s">
        <v>52</v>
      </c>
      <c r="I48" s="706" t="s">
        <v>281</v>
      </c>
      <c r="K48" s="684" t="s">
        <v>278</v>
      </c>
      <c r="L48" s="686" t="s">
        <v>279</v>
      </c>
      <c r="N48" s="671" t="s">
        <v>283</v>
      </c>
      <c r="P48" s="714" t="s">
        <v>306</v>
      </c>
      <c r="Q48" s="717" t="s">
        <v>310</v>
      </c>
    </row>
    <row r="49" spans="1:17" ht="17.25" customHeight="1" x14ac:dyDescent="0.2">
      <c r="A49" s="719"/>
      <c r="B49" s="680"/>
      <c r="C49" s="716"/>
      <c r="D49" s="678"/>
      <c r="E49" s="678"/>
      <c r="F49" s="716"/>
      <c r="G49" s="678"/>
      <c r="H49" s="721"/>
      <c r="I49" s="707"/>
      <c r="K49" s="685"/>
      <c r="L49" s="687"/>
      <c r="N49" s="672"/>
      <c r="P49" s="715"/>
      <c r="Q49" s="715"/>
    </row>
    <row r="50" spans="1:17" ht="24" customHeight="1" thickBot="1" x14ac:dyDescent="0.25">
      <c r="A50" s="719"/>
      <c r="B50" s="680"/>
      <c r="C50" s="716"/>
      <c r="D50" s="678"/>
      <c r="E50" s="678"/>
      <c r="F50" s="716"/>
      <c r="G50" s="678"/>
      <c r="H50" s="721"/>
      <c r="I50" s="708"/>
      <c r="K50" s="685"/>
      <c r="L50" s="687"/>
      <c r="N50" s="673"/>
      <c r="P50" s="715"/>
      <c r="Q50" s="715"/>
    </row>
    <row r="51" spans="1:17" ht="17.25" customHeight="1" thickTop="1" thickBot="1" x14ac:dyDescent="0.25">
      <c r="A51" s="719"/>
      <c r="B51" s="396" t="s">
        <v>139</v>
      </c>
      <c r="C51" s="397"/>
      <c r="D51" s="397"/>
      <c r="E51" s="397"/>
      <c r="F51" s="397"/>
      <c r="G51" s="397"/>
      <c r="H51" s="397"/>
      <c r="I51" s="397"/>
      <c r="J51" s="429"/>
      <c r="K51" s="431"/>
      <c r="L51" s="432"/>
      <c r="N51" s="424">
        <f>SUM(N52:N56)/100</f>
        <v>0</v>
      </c>
      <c r="P51" s="712" t="s">
        <v>305</v>
      </c>
      <c r="Q51" s="713"/>
    </row>
    <row r="52" spans="1:17" ht="17.25" customHeight="1" thickTop="1" x14ac:dyDescent="0.2">
      <c r="A52" s="719"/>
      <c r="B52" s="115"/>
      <c r="C52" s="360" t="s">
        <v>243</v>
      </c>
      <c r="D52" s="111"/>
      <c r="E52" s="111"/>
      <c r="F52" s="329"/>
      <c r="G52" s="113"/>
      <c r="H52" s="113"/>
      <c r="I52" s="410"/>
      <c r="J52" s="447"/>
      <c r="K52" s="448">
        <f>I52*G52/100</f>
        <v>0</v>
      </c>
      <c r="L52" s="449">
        <f>I52*H52/100</f>
        <v>0</v>
      </c>
      <c r="N52" s="439">
        <f t="shared" ref="N52:N56" si="12">F52*I52</f>
        <v>0</v>
      </c>
      <c r="P52" s="481"/>
      <c r="Q52" s="479"/>
    </row>
    <row r="53" spans="1:17" ht="17.25" customHeight="1" x14ac:dyDescent="0.2">
      <c r="A53" s="719"/>
      <c r="B53" s="115"/>
      <c r="C53" s="111"/>
      <c r="D53" s="111"/>
      <c r="E53" s="111"/>
      <c r="F53" s="329"/>
      <c r="G53" s="113"/>
      <c r="H53" s="410"/>
      <c r="I53" s="110"/>
      <c r="J53" s="437"/>
      <c r="K53" s="448">
        <f t="shared" ref="K53:K56" si="13">I53*G53/100</f>
        <v>0</v>
      </c>
      <c r="L53" s="449">
        <f t="shared" ref="L53:L56" si="14">I53*H53/100</f>
        <v>0</v>
      </c>
      <c r="N53" s="421">
        <f t="shared" si="12"/>
        <v>0</v>
      </c>
      <c r="P53" s="481"/>
      <c r="Q53" s="480"/>
    </row>
    <row r="54" spans="1:17" ht="17.25" customHeight="1" x14ac:dyDescent="0.2">
      <c r="A54" s="719"/>
      <c r="B54" s="115"/>
      <c r="C54" s="111"/>
      <c r="D54" s="111"/>
      <c r="E54" s="111"/>
      <c r="F54" s="329"/>
      <c r="G54" s="113"/>
      <c r="H54" s="410"/>
      <c r="I54" s="110"/>
      <c r="J54" s="437"/>
      <c r="K54" s="448">
        <f t="shared" si="13"/>
        <v>0</v>
      </c>
      <c r="L54" s="449">
        <f t="shared" si="14"/>
        <v>0</v>
      </c>
      <c r="N54" s="421">
        <f t="shared" si="12"/>
        <v>0</v>
      </c>
      <c r="P54" s="481"/>
      <c r="Q54" s="480"/>
    </row>
    <row r="55" spans="1:17" ht="17.25" customHeight="1" x14ac:dyDescent="0.2">
      <c r="A55" s="719"/>
      <c r="B55" s="115"/>
      <c r="C55" s="111"/>
      <c r="D55" s="111"/>
      <c r="E55" s="111"/>
      <c r="F55" s="329"/>
      <c r="G55" s="113"/>
      <c r="H55" s="410"/>
      <c r="I55" s="110"/>
      <c r="J55" s="437"/>
      <c r="K55" s="448">
        <f t="shared" si="13"/>
        <v>0</v>
      </c>
      <c r="L55" s="449">
        <f t="shared" si="14"/>
        <v>0</v>
      </c>
      <c r="N55" s="421">
        <f t="shared" si="12"/>
        <v>0</v>
      </c>
      <c r="P55" s="481"/>
      <c r="Q55" s="464"/>
    </row>
    <row r="56" spans="1:17" ht="17.25" customHeight="1" thickBot="1" x14ac:dyDescent="0.25">
      <c r="A56" s="719"/>
      <c r="B56" s="115"/>
      <c r="C56" s="111"/>
      <c r="D56" s="111"/>
      <c r="E56" s="111"/>
      <c r="F56" s="329"/>
      <c r="G56" s="113"/>
      <c r="H56" s="410"/>
      <c r="I56" s="110"/>
      <c r="J56" s="437"/>
      <c r="K56" s="448">
        <f t="shared" si="13"/>
        <v>0</v>
      </c>
      <c r="L56" s="449">
        <f t="shared" si="14"/>
        <v>0</v>
      </c>
      <c r="N56" s="420">
        <f t="shared" si="12"/>
        <v>0</v>
      </c>
      <c r="P56" s="481"/>
      <c r="Q56" s="464"/>
    </row>
    <row r="57" spans="1:17" ht="17.25" customHeight="1" thickTop="1" thickBot="1" x14ac:dyDescent="0.25">
      <c r="A57" s="720"/>
      <c r="B57" s="681" t="s">
        <v>46</v>
      </c>
      <c r="C57" s="682"/>
      <c r="D57" s="682"/>
      <c r="E57" s="682"/>
      <c r="F57" s="682"/>
      <c r="G57" s="682"/>
      <c r="H57" s="682"/>
      <c r="I57" s="683"/>
      <c r="J57" s="430"/>
      <c r="K57" s="433">
        <f t="shared" ref="K57:L57" si="15">SUM(K52:K56)</f>
        <v>0</v>
      </c>
      <c r="L57" s="434">
        <f t="shared" si="15"/>
        <v>0</v>
      </c>
      <c r="N57" s="438"/>
      <c r="P57" s="445"/>
    </row>
    <row r="58" spans="1:17" ht="17.25" customHeight="1" thickTop="1" thickBot="1" x14ac:dyDescent="0.25">
      <c r="A58" s="127"/>
      <c r="B58" s="127"/>
      <c r="C58" s="127"/>
      <c r="D58" s="127"/>
      <c r="E58" s="127"/>
      <c r="F58" s="127"/>
      <c r="G58" s="127"/>
      <c r="H58" s="127"/>
      <c r="I58" s="127"/>
      <c r="J58" s="127"/>
      <c r="K58" s="127"/>
      <c r="L58" s="127"/>
      <c r="P58" s="445"/>
    </row>
    <row r="59" spans="1:17" ht="30.75" customHeight="1" thickBot="1" x14ac:dyDescent="0.25">
      <c r="A59" s="127"/>
      <c r="B59" s="709" t="s">
        <v>342</v>
      </c>
      <c r="C59" s="710"/>
      <c r="D59" s="710"/>
      <c r="E59" s="710"/>
      <c r="F59" s="710"/>
      <c r="G59" s="710"/>
      <c r="H59" s="710"/>
      <c r="I59" s="711"/>
      <c r="J59" s="451"/>
      <c r="K59" s="114">
        <f>K27+K33+K44+K57</f>
        <v>0</v>
      </c>
      <c r="L59" s="114">
        <f>L27+L33+L44+L57</f>
        <v>0</v>
      </c>
      <c r="N59" s="452">
        <f>N14+N18+N24+N29+N35+N51</f>
        <v>0</v>
      </c>
      <c r="P59" s="445"/>
    </row>
    <row r="60" spans="1:17" ht="46.5" customHeight="1" x14ac:dyDescent="0.2">
      <c r="A60" s="127"/>
      <c r="B60" s="289"/>
      <c r="C60" s="289"/>
      <c r="D60" s="289"/>
      <c r="E60" s="289"/>
      <c r="F60" s="290"/>
      <c r="G60" s="290"/>
      <c r="H60" s="290"/>
      <c r="I60" s="58"/>
      <c r="J60" s="58"/>
      <c r="K60" s="288"/>
      <c r="L60" s="58"/>
    </row>
    <row r="61" spans="1:17" ht="24.75" customHeight="1" x14ac:dyDescent="0.2">
      <c r="A61" s="127"/>
      <c r="B61" s="289"/>
      <c r="C61" s="289"/>
      <c r="D61" s="289"/>
      <c r="E61" s="289"/>
      <c r="F61" s="290"/>
      <c r="G61" s="290"/>
      <c r="H61" s="290"/>
      <c r="I61" s="58"/>
      <c r="J61" s="705"/>
      <c r="K61" s="705"/>
      <c r="L61" s="705"/>
      <c r="M61" s="705"/>
      <c r="N61" s="705"/>
    </row>
    <row r="62" spans="1:17" ht="30" customHeight="1" x14ac:dyDescent="0.2"/>
    <row r="63" spans="1:17" ht="17.25" customHeight="1" x14ac:dyDescent="0.2">
      <c r="A63" s="704" t="s">
        <v>282</v>
      </c>
      <c r="B63" s="704"/>
      <c r="C63" s="704"/>
      <c r="D63" s="704"/>
      <c r="E63" s="704"/>
      <c r="F63" s="704"/>
      <c r="G63" s="704"/>
      <c r="H63" s="704"/>
      <c r="I63" s="704"/>
      <c r="J63" s="704"/>
      <c r="K63" s="704"/>
      <c r="L63" s="704"/>
      <c r="M63" s="704"/>
      <c r="N63" s="704"/>
      <c r="O63" s="704"/>
      <c r="P63" s="704"/>
    </row>
    <row r="64" spans="1:17" ht="17.25" customHeight="1" x14ac:dyDescent="0.2">
      <c r="A64" s="695"/>
      <c r="B64" s="696"/>
      <c r="C64" s="696"/>
      <c r="D64" s="696"/>
      <c r="E64" s="696"/>
      <c r="F64" s="696"/>
      <c r="G64" s="696"/>
      <c r="H64" s="696"/>
      <c r="I64" s="696"/>
      <c r="J64" s="696"/>
      <c r="K64" s="696"/>
      <c r="L64" s="696"/>
      <c r="M64" s="696"/>
      <c r="N64" s="696"/>
      <c r="O64" s="696"/>
      <c r="P64" s="697"/>
    </row>
    <row r="65" spans="1:16" ht="17.25" customHeight="1" x14ac:dyDescent="0.2">
      <c r="A65" s="698"/>
      <c r="B65" s="699"/>
      <c r="C65" s="699"/>
      <c r="D65" s="699"/>
      <c r="E65" s="699"/>
      <c r="F65" s="699"/>
      <c r="G65" s="699"/>
      <c r="H65" s="699"/>
      <c r="I65" s="699"/>
      <c r="J65" s="699"/>
      <c r="K65" s="699"/>
      <c r="L65" s="699"/>
      <c r="M65" s="699"/>
      <c r="N65" s="699"/>
      <c r="O65" s="699"/>
      <c r="P65" s="700"/>
    </row>
    <row r="66" spans="1:16" ht="17.25" customHeight="1" x14ac:dyDescent="0.2">
      <c r="A66" s="698"/>
      <c r="B66" s="699"/>
      <c r="C66" s="699"/>
      <c r="D66" s="699"/>
      <c r="E66" s="699"/>
      <c r="F66" s="699"/>
      <c r="G66" s="699"/>
      <c r="H66" s="699"/>
      <c r="I66" s="699"/>
      <c r="J66" s="699"/>
      <c r="K66" s="699"/>
      <c r="L66" s="699"/>
      <c r="M66" s="699"/>
      <c r="N66" s="699"/>
      <c r="O66" s="699"/>
      <c r="P66" s="700"/>
    </row>
    <row r="67" spans="1:16" ht="17.25" customHeight="1" x14ac:dyDescent="0.2">
      <c r="A67" s="698"/>
      <c r="B67" s="699"/>
      <c r="C67" s="699"/>
      <c r="D67" s="699"/>
      <c r="E67" s="699"/>
      <c r="F67" s="699"/>
      <c r="G67" s="699"/>
      <c r="H67" s="699"/>
      <c r="I67" s="699"/>
      <c r="J67" s="699"/>
      <c r="K67" s="699"/>
      <c r="L67" s="699"/>
      <c r="M67" s="699"/>
      <c r="N67" s="699"/>
      <c r="O67" s="699"/>
      <c r="P67" s="700"/>
    </row>
    <row r="68" spans="1:16" ht="17.25" customHeight="1" x14ac:dyDescent="0.2">
      <c r="A68" s="698"/>
      <c r="B68" s="699"/>
      <c r="C68" s="699"/>
      <c r="D68" s="699"/>
      <c r="E68" s="699"/>
      <c r="F68" s="699"/>
      <c r="G68" s="699"/>
      <c r="H68" s="699"/>
      <c r="I68" s="699"/>
      <c r="J68" s="699"/>
      <c r="K68" s="699"/>
      <c r="L68" s="699"/>
      <c r="M68" s="699"/>
      <c r="N68" s="699"/>
      <c r="O68" s="699"/>
      <c r="P68" s="700"/>
    </row>
    <row r="69" spans="1:16" ht="17.25" customHeight="1" x14ac:dyDescent="0.2">
      <c r="A69" s="698"/>
      <c r="B69" s="699"/>
      <c r="C69" s="699"/>
      <c r="D69" s="699"/>
      <c r="E69" s="699"/>
      <c r="F69" s="699"/>
      <c r="G69" s="699"/>
      <c r="H69" s="699"/>
      <c r="I69" s="699"/>
      <c r="J69" s="699"/>
      <c r="K69" s="699"/>
      <c r="L69" s="699"/>
      <c r="M69" s="699"/>
      <c r="N69" s="699"/>
      <c r="O69" s="699"/>
      <c r="P69" s="700"/>
    </row>
    <row r="70" spans="1:16" ht="17.25" customHeight="1" x14ac:dyDescent="0.2">
      <c r="A70" s="698"/>
      <c r="B70" s="699"/>
      <c r="C70" s="699"/>
      <c r="D70" s="699"/>
      <c r="E70" s="699"/>
      <c r="F70" s="699"/>
      <c r="G70" s="699"/>
      <c r="H70" s="699"/>
      <c r="I70" s="699"/>
      <c r="J70" s="699"/>
      <c r="K70" s="699"/>
      <c r="L70" s="699"/>
      <c r="M70" s="699"/>
      <c r="N70" s="699"/>
      <c r="O70" s="699"/>
      <c r="P70" s="700"/>
    </row>
    <row r="71" spans="1:16" ht="17.25" customHeight="1" x14ac:dyDescent="0.2">
      <c r="A71" s="698"/>
      <c r="B71" s="699"/>
      <c r="C71" s="699"/>
      <c r="D71" s="699"/>
      <c r="E71" s="699"/>
      <c r="F71" s="699"/>
      <c r="G71" s="699"/>
      <c r="H71" s="699"/>
      <c r="I71" s="699"/>
      <c r="J71" s="699"/>
      <c r="K71" s="699"/>
      <c r="L71" s="699"/>
      <c r="M71" s="699"/>
      <c r="N71" s="699"/>
      <c r="O71" s="699"/>
      <c r="P71" s="700"/>
    </row>
    <row r="72" spans="1:16" ht="17.25" customHeight="1" x14ac:dyDescent="0.2">
      <c r="A72" s="698"/>
      <c r="B72" s="699"/>
      <c r="C72" s="699"/>
      <c r="D72" s="699"/>
      <c r="E72" s="699"/>
      <c r="F72" s="699"/>
      <c r="G72" s="699"/>
      <c r="H72" s="699"/>
      <c r="I72" s="699"/>
      <c r="J72" s="699"/>
      <c r="K72" s="699"/>
      <c r="L72" s="699"/>
      <c r="M72" s="699"/>
      <c r="N72" s="699"/>
      <c r="O72" s="699"/>
      <c r="P72" s="700"/>
    </row>
    <row r="73" spans="1:16" ht="17.25" customHeight="1" x14ac:dyDescent="0.2">
      <c r="A73" s="698"/>
      <c r="B73" s="699"/>
      <c r="C73" s="699"/>
      <c r="D73" s="699"/>
      <c r="E73" s="699"/>
      <c r="F73" s="699"/>
      <c r="G73" s="699"/>
      <c r="H73" s="699"/>
      <c r="I73" s="699"/>
      <c r="J73" s="699"/>
      <c r="K73" s="699"/>
      <c r="L73" s="699"/>
      <c r="M73" s="699"/>
      <c r="N73" s="699"/>
      <c r="O73" s="699"/>
      <c r="P73" s="700"/>
    </row>
    <row r="74" spans="1:16" ht="17.25" customHeight="1" x14ac:dyDescent="0.2">
      <c r="A74" s="698"/>
      <c r="B74" s="699"/>
      <c r="C74" s="699"/>
      <c r="D74" s="699"/>
      <c r="E74" s="699"/>
      <c r="F74" s="699"/>
      <c r="G74" s="699"/>
      <c r="H74" s="699"/>
      <c r="I74" s="699"/>
      <c r="J74" s="699"/>
      <c r="K74" s="699"/>
      <c r="L74" s="699"/>
      <c r="M74" s="699"/>
      <c r="N74" s="699"/>
      <c r="O74" s="699"/>
      <c r="P74" s="700"/>
    </row>
    <row r="75" spans="1:16" ht="17.25" customHeight="1" x14ac:dyDescent="0.2">
      <c r="A75" s="698"/>
      <c r="B75" s="699"/>
      <c r="C75" s="699"/>
      <c r="D75" s="699"/>
      <c r="E75" s="699"/>
      <c r="F75" s="699"/>
      <c r="G75" s="699"/>
      <c r="H75" s="699"/>
      <c r="I75" s="699"/>
      <c r="J75" s="699"/>
      <c r="K75" s="699"/>
      <c r="L75" s="699"/>
      <c r="M75" s="699"/>
      <c r="N75" s="699"/>
      <c r="O75" s="699"/>
      <c r="P75" s="700"/>
    </row>
    <row r="76" spans="1:16" ht="17.25" customHeight="1" x14ac:dyDescent="0.2">
      <c r="A76" s="698"/>
      <c r="B76" s="699"/>
      <c r="C76" s="699"/>
      <c r="D76" s="699"/>
      <c r="E76" s="699"/>
      <c r="F76" s="699"/>
      <c r="G76" s="699"/>
      <c r="H76" s="699"/>
      <c r="I76" s="699"/>
      <c r="J76" s="699"/>
      <c r="K76" s="699"/>
      <c r="L76" s="699"/>
      <c r="M76" s="699"/>
      <c r="N76" s="699"/>
      <c r="O76" s="699"/>
      <c r="P76" s="700"/>
    </row>
    <row r="77" spans="1:16" ht="17.25" customHeight="1" x14ac:dyDescent="0.2">
      <c r="A77" s="698"/>
      <c r="B77" s="699"/>
      <c r="C77" s="699"/>
      <c r="D77" s="699"/>
      <c r="E77" s="699"/>
      <c r="F77" s="699"/>
      <c r="G77" s="699"/>
      <c r="H77" s="699"/>
      <c r="I77" s="699"/>
      <c r="J77" s="699"/>
      <c r="K77" s="699"/>
      <c r="L77" s="699"/>
      <c r="M77" s="699"/>
      <c r="N77" s="699"/>
      <c r="O77" s="699"/>
      <c r="P77" s="700"/>
    </row>
    <row r="78" spans="1:16" ht="17.25" customHeight="1" x14ac:dyDescent="0.2">
      <c r="A78" s="701"/>
      <c r="B78" s="702"/>
      <c r="C78" s="702"/>
      <c r="D78" s="702"/>
      <c r="E78" s="702"/>
      <c r="F78" s="702"/>
      <c r="G78" s="702"/>
      <c r="H78" s="702"/>
      <c r="I78" s="702"/>
      <c r="J78" s="702"/>
      <c r="K78" s="702"/>
      <c r="L78" s="702"/>
      <c r="M78" s="702"/>
      <c r="N78" s="702"/>
      <c r="O78" s="702"/>
      <c r="P78" s="703"/>
    </row>
  </sheetData>
  <sheetProtection sheet="1" objects="1" scenarios="1" selectLockedCells="1"/>
  <protectedRanges>
    <protectedRange sqref="B36:H38" name="Plage2_3"/>
    <protectedRange sqref="C33:D33 B52:I52 I25 C27:D28 B28 I36:I39 P25:P27 H33:I33 H44:I44 N25:O26 H27 B19:I23 B15:I17 B25:H26 P34 P36:P44 B53:H56 P52:P59 N15:Q17 Q25:Q26 N19:Q23 Q36:Q43 Q52:Q54 P30:Q31 B30:I32 K15:L26" name="Plage1_2"/>
    <protectedRange sqref="B41:I43 B39:H40" name="Plage2_1_2"/>
  </protectedRanges>
  <mergeCells count="52">
    <mergeCell ref="A1:Q1"/>
    <mergeCell ref="A3:Q4"/>
    <mergeCell ref="A5:Q5"/>
    <mergeCell ref="A7:Q7"/>
    <mergeCell ref="P14:Q14"/>
    <mergeCell ref="P10:P13"/>
    <mergeCell ref="Q10:Q13"/>
    <mergeCell ref="K11:K13"/>
    <mergeCell ref="L11:L13"/>
    <mergeCell ref="K10:L10"/>
    <mergeCell ref="A9:J9"/>
    <mergeCell ref="B11:B13"/>
    <mergeCell ref="A14:A27"/>
    <mergeCell ref="B14:I14"/>
    <mergeCell ref="B18:I18"/>
    <mergeCell ref="B24:I24"/>
    <mergeCell ref="A64:P78"/>
    <mergeCell ref="A63:P63"/>
    <mergeCell ref="J61:N61"/>
    <mergeCell ref="I48:I50"/>
    <mergeCell ref="B59:I59"/>
    <mergeCell ref="P51:Q51"/>
    <mergeCell ref="P48:P50"/>
    <mergeCell ref="G48:G50"/>
    <mergeCell ref="C48:C50"/>
    <mergeCell ref="Q48:Q50"/>
    <mergeCell ref="E48:E50"/>
    <mergeCell ref="A48:A57"/>
    <mergeCell ref="B57:I57"/>
    <mergeCell ref="H48:H50"/>
    <mergeCell ref="D48:D50"/>
    <mergeCell ref="F48:F50"/>
    <mergeCell ref="R14:R17"/>
    <mergeCell ref="R18:R23"/>
    <mergeCell ref="R24:R26"/>
    <mergeCell ref="B27:I27"/>
    <mergeCell ref="B33:I33"/>
    <mergeCell ref="H11:H13"/>
    <mergeCell ref="N48:N50"/>
    <mergeCell ref="N10:N13"/>
    <mergeCell ref="B10:J10"/>
    <mergeCell ref="E11:E13"/>
    <mergeCell ref="G11:G13"/>
    <mergeCell ref="F11:F13"/>
    <mergeCell ref="B46:L46"/>
    <mergeCell ref="B48:B50"/>
    <mergeCell ref="B44:I44"/>
    <mergeCell ref="K48:K50"/>
    <mergeCell ref="L48:L50"/>
    <mergeCell ref="I11:I13"/>
    <mergeCell ref="C11:C13"/>
    <mergeCell ref="D11:D13"/>
  </mergeCells>
  <conditionalFormatting sqref="R14 R18 R24">
    <cfRule type="cellIs" dxfId="3" priority="1" operator="equal">
      <formula>"attention proratisation à faire onglet 4"</formula>
    </cfRule>
    <cfRule type="cellIs" dxfId="2" priority="2" operator="equal">
      <formula>"ETP ok"</formula>
    </cfRule>
  </conditionalFormatting>
  <printOptions horizontalCentered="1"/>
  <pageMargins left="0" right="0" top="0.39370078740157483" bottom="0.39370078740157483" header="0" footer="0"/>
  <pageSetup paperSize="9" scale="68" fitToHeight="3" orientation="landscape" r:id="rId1"/>
  <rowBreaks count="1" manualBreakCount="1">
    <brk id="44" max="1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pageSetUpPr fitToPage="1"/>
  </sheetPr>
  <dimension ref="A1:GU59"/>
  <sheetViews>
    <sheetView showGridLines="0" showZeros="0" zoomScale="80" zoomScaleNormal="80" workbookViewId="0">
      <selection activeCell="C13" sqref="C13"/>
    </sheetView>
  </sheetViews>
  <sheetFormatPr baseColWidth="10" defaultColWidth="11.42578125" defaultRowHeight="14.25" x14ac:dyDescent="0.2"/>
  <cols>
    <col min="1" max="1" width="13.140625" style="38" customWidth="1"/>
    <col min="2" max="2" width="45.7109375" style="38" customWidth="1"/>
    <col min="3" max="3" width="21.7109375" style="38" customWidth="1"/>
    <col min="4" max="4" width="10.42578125" style="36" customWidth="1"/>
    <col min="5" max="5" width="15.140625" style="39" customWidth="1"/>
    <col min="6" max="6" width="47.28515625" style="39" customWidth="1"/>
    <col min="7" max="7" width="21.7109375" style="39" customWidth="1"/>
    <col min="8" max="8" width="11.42578125" style="42"/>
    <col min="9" max="202" width="11.42578125" style="39"/>
    <col min="203" max="16384" width="11.42578125" style="38"/>
  </cols>
  <sheetData>
    <row r="1" spans="1:203" ht="15" x14ac:dyDescent="0.2">
      <c r="A1" s="734" t="s">
        <v>0</v>
      </c>
      <c r="B1" s="735"/>
      <c r="C1" s="735"/>
      <c r="D1" s="735"/>
      <c r="E1" s="735"/>
      <c r="F1" s="735"/>
      <c r="G1" s="735"/>
    </row>
    <row r="3" spans="1:203" ht="23.25" x14ac:dyDescent="0.2">
      <c r="A3" s="740" t="s">
        <v>147</v>
      </c>
      <c r="B3" s="740"/>
      <c r="C3" s="740"/>
      <c r="D3" s="740"/>
      <c r="E3" s="740"/>
      <c r="F3" s="740"/>
      <c r="G3" s="740"/>
    </row>
    <row r="4" spans="1:203" s="39" customFormat="1" ht="39" customHeight="1" x14ac:dyDescent="0.35">
      <c r="D4" s="42"/>
      <c r="G4" s="40"/>
    </row>
    <row r="5" spans="1:203" ht="27.75" customHeight="1" x14ac:dyDescent="0.2">
      <c r="A5" s="741" t="s">
        <v>345</v>
      </c>
      <c r="B5" s="741"/>
      <c r="C5" s="741"/>
      <c r="D5" s="741"/>
      <c r="E5" s="741"/>
      <c r="F5" s="741"/>
      <c r="G5" s="741"/>
    </row>
    <row r="6" spans="1:203" ht="15.75" x14ac:dyDescent="0.2">
      <c r="B6" s="107"/>
      <c r="C6" s="107"/>
      <c r="D6" s="107"/>
      <c r="E6" s="107"/>
      <c r="F6" s="107"/>
      <c r="G6" s="107"/>
    </row>
    <row r="8" spans="1:203" ht="31.5" customHeight="1" x14ac:dyDescent="0.2">
      <c r="B8" s="331" t="s">
        <v>235</v>
      </c>
      <c r="C8" s="103"/>
      <c r="D8" s="104"/>
      <c r="E8" s="105"/>
      <c r="F8" s="106" t="s">
        <v>21</v>
      </c>
    </row>
    <row r="10" spans="1:203" ht="7.5" customHeight="1" thickBot="1" x14ac:dyDescent="0.25">
      <c r="F10" s="107"/>
      <c r="G10" s="107"/>
    </row>
    <row r="11" spans="1:203" ht="18.75" customHeight="1" x14ac:dyDescent="0.2">
      <c r="A11" s="736" t="s">
        <v>157</v>
      </c>
      <c r="B11" s="738" t="s">
        <v>156</v>
      </c>
      <c r="C11" s="744" t="s">
        <v>22</v>
      </c>
      <c r="D11" s="108"/>
      <c r="E11" s="736" t="s">
        <v>157</v>
      </c>
      <c r="F11" s="742" t="s">
        <v>156</v>
      </c>
      <c r="G11" s="748" t="s">
        <v>23</v>
      </c>
    </row>
    <row r="12" spans="1:203" ht="15" customHeight="1" thickBot="1" x14ac:dyDescent="0.25">
      <c r="A12" s="737"/>
      <c r="B12" s="739"/>
      <c r="C12" s="746"/>
      <c r="D12" s="108"/>
      <c r="E12" s="737"/>
      <c r="F12" s="747"/>
      <c r="G12" s="749"/>
    </row>
    <row r="13" spans="1:203" s="55" customFormat="1" ht="20.100000000000001" customHeight="1" thickBot="1" x14ac:dyDescent="0.3">
      <c r="A13" s="60">
        <v>60</v>
      </c>
      <c r="B13" s="79" t="s">
        <v>56</v>
      </c>
      <c r="C13" s="361"/>
      <c r="D13" s="153"/>
      <c r="E13" s="60">
        <v>70</v>
      </c>
      <c r="F13" s="60" t="s">
        <v>116</v>
      </c>
      <c r="G13" s="363"/>
      <c r="H13" s="43"/>
      <c r="I13" s="53"/>
      <c r="J13" s="53"/>
      <c r="K13" s="53"/>
      <c r="L13" s="53"/>
      <c r="M13" s="53"/>
      <c r="N13" s="53"/>
      <c r="O13" s="5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54"/>
    </row>
    <row r="14" spans="1:203" s="36" customFormat="1" ht="20.100000000000001" customHeight="1" thickBot="1" x14ac:dyDescent="0.25">
      <c r="A14" s="67">
        <v>61</v>
      </c>
      <c r="B14" s="78" t="s">
        <v>59</v>
      </c>
      <c r="C14" s="362"/>
      <c r="D14" s="153"/>
      <c r="E14" s="143"/>
      <c r="F14" s="143"/>
      <c r="G14" s="150"/>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row>
    <row r="15" spans="1:203" s="36" customFormat="1" ht="20.100000000000001" customHeight="1" thickBot="1" x14ac:dyDescent="0.25">
      <c r="A15" s="60">
        <v>62</v>
      </c>
      <c r="B15" s="79" t="s">
        <v>70</v>
      </c>
      <c r="C15" s="361"/>
      <c r="D15" s="153"/>
      <c r="E15" s="144"/>
      <c r="F15" s="144"/>
      <c r="G15" s="151"/>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row>
    <row r="16" spans="1:203" s="36" customFormat="1" ht="20.100000000000001" customHeight="1" thickBot="1" x14ac:dyDescent="0.25">
      <c r="A16" s="67">
        <v>63</v>
      </c>
      <c r="B16" s="78" t="s">
        <v>80</v>
      </c>
      <c r="C16" s="362"/>
      <c r="D16" s="153"/>
      <c r="E16" s="145"/>
      <c r="F16" s="145"/>
      <c r="G16" s="15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row>
    <row r="17" spans="1:202" s="36" customFormat="1" ht="20.100000000000001" customHeight="1" thickBot="1" x14ac:dyDescent="0.25">
      <c r="A17" s="60">
        <v>64</v>
      </c>
      <c r="B17" s="79" t="s">
        <v>91</v>
      </c>
      <c r="C17" s="361"/>
      <c r="D17" s="153"/>
      <c r="E17" s="60">
        <v>74</v>
      </c>
      <c r="F17" s="60" t="s">
        <v>107</v>
      </c>
      <c r="G17" s="363"/>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row>
    <row r="18" spans="1:202" s="36" customFormat="1" ht="20.100000000000001" customHeight="1" thickBot="1" x14ac:dyDescent="0.25">
      <c r="A18" s="67">
        <v>65</v>
      </c>
      <c r="B18" s="78" t="s">
        <v>92</v>
      </c>
      <c r="C18" s="362"/>
      <c r="D18" s="154"/>
      <c r="E18" s="60">
        <v>75</v>
      </c>
      <c r="F18" s="60" t="s">
        <v>106</v>
      </c>
      <c r="G18" s="363"/>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row>
    <row r="19" spans="1:202" s="36" customFormat="1" ht="20.100000000000001" customHeight="1" thickBot="1" x14ac:dyDescent="0.25">
      <c r="A19" s="60">
        <v>66</v>
      </c>
      <c r="B19" s="79" t="s">
        <v>93</v>
      </c>
      <c r="C19" s="361"/>
      <c r="D19" s="154"/>
      <c r="E19" s="67">
        <v>76</v>
      </c>
      <c r="F19" s="67" t="s">
        <v>105</v>
      </c>
      <c r="G19" s="364"/>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row>
    <row r="20" spans="1:202" s="36" customFormat="1" ht="20.100000000000001" customHeight="1" thickBot="1" x14ac:dyDescent="0.25">
      <c r="A20" s="67">
        <v>67</v>
      </c>
      <c r="B20" s="78" t="s">
        <v>94</v>
      </c>
      <c r="C20" s="362"/>
      <c r="D20" s="154"/>
      <c r="E20" s="60">
        <v>77</v>
      </c>
      <c r="F20" s="60" t="s">
        <v>104</v>
      </c>
      <c r="G20" s="363"/>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row>
    <row r="21" spans="1:202" s="36" customFormat="1" ht="41.25" customHeight="1" thickBot="1" x14ac:dyDescent="0.25">
      <c r="A21" s="60">
        <v>68</v>
      </c>
      <c r="B21" s="81" t="s">
        <v>166</v>
      </c>
      <c r="C21" s="361"/>
      <c r="D21" s="153"/>
      <c r="E21" s="60">
        <v>78</v>
      </c>
      <c r="F21" s="60" t="s">
        <v>103</v>
      </c>
      <c r="G21" s="365"/>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row>
    <row r="22" spans="1:202" s="36" customFormat="1" ht="20.100000000000001" customHeight="1" thickBot="1" x14ac:dyDescent="0.25">
      <c r="A22" s="80">
        <v>69</v>
      </c>
      <c r="B22" s="78" t="s">
        <v>97</v>
      </c>
      <c r="C22" s="362"/>
      <c r="D22" s="57"/>
      <c r="E22" s="67">
        <v>79</v>
      </c>
      <c r="F22" s="67" t="s">
        <v>102</v>
      </c>
      <c r="G22" s="366"/>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row>
    <row r="23" spans="1:202" s="36" customFormat="1" ht="24" customHeight="1" thickBot="1" x14ac:dyDescent="0.25">
      <c r="A23" s="753" t="s">
        <v>98</v>
      </c>
      <c r="B23" s="754"/>
      <c r="C23" s="155">
        <f>C13+C14+C15+C16+C17+C18+C19+C20+C21+C22</f>
        <v>0</v>
      </c>
      <c r="D23" s="153"/>
      <c r="E23" s="753" t="s">
        <v>98</v>
      </c>
      <c r="F23" s="760"/>
      <c r="G23" s="156">
        <f>SUM(G13:G22)</f>
        <v>0</v>
      </c>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row>
    <row r="24" spans="1:202" s="36" customFormat="1" ht="18.75" thickBot="1" x14ac:dyDescent="0.25">
      <c r="A24" s="65">
        <v>86</v>
      </c>
      <c r="B24" s="66" t="s">
        <v>99</v>
      </c>
      <c r="C24" s="362"/>
      <c r="D24" s="153"/>
      <c r="E24" s="67">
        <v>87</v>
      </c>
      <c r="F24" s="64" t="s">
        <v>100</v>
      </c>
      <c r="G24" s="367"/>
      <c r="H24" s="42" t="str">
        <f>IF(C24=G24,"ok","attention les cptes 86 et 87 ne st pas équilibrés")</f>
        <v>ok</v>
      </c>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row>
    <row r="25" spans="1:202" s="36" customFormat="1" ht="26.25" customHeight="1" thickBot="1" x14ac:dyDescent="0.25">
      <c r="A25" s="755" t="s">
        <v>22</v>
      </c>
      <c r="B25" s="756"/>
      <c r="C25" s="155">
        <f>C23+C24</f>
        <v>0</v>
      </c>
      <c r="D25" s="153"/>
      <c r="E25" s="755" t="s">
        <v>137</v>
      </c>
      <c r="F25" s="756"/>
      <c r="G25" s="155">
        <f>SUM(G23:G24)</f>
        <v>0</v>
      </c>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row>
    <row r="26" spans="1:202" ht="29.25" customHeight="1" x14ac:dyDescent="0.2">
      <c r="B26" s="494" t="s">
        <v>328</v>
      </c>
      <c r="C26" s="491" t="str">
        <f>IF(C25-G25&gt;0,C25-G25,"")</f>
        <v/>
      </c>
      <c r="D26" s="59"/>
      <c r="F26" s="493" t="s">
        <v>329</v>
      </c>
      <c r="G26" s="492" t="str">
        <f>IF(G25-C25&gt;0,G25-C25,"")</f>
        <v/>
      </c>
    </row>
    <row r="27" spans="1:202" x14ac:dyDescent="0.2">
      <c r="D27" s="59"/>
    </row>
    <row r="28" spans="1:202" x14ac:dyDescent="0.2">
      <c r="D28" s="59"/>
    </row>
    <row r="29" spans="1:202" ht="18" x14ac:dyDescent="0.25">
      <c r="A29" s="62"/>
      <c r="B29" s="62"/>
      <c r="C29" s="62"/>
      <c r="D29" s="63"/>
      <c r="E29" s="750" t="s">
        <v>205</v>
      </c>
      <c r="F29" s="751"/>
      <c r="G29" s="752"/>
    </row>
    <row r="30" spans="1:202" ht="33" customHeight="1" x14ac:dyDescent="0.2">
      <c r="A30" s="62"/>
      <c r="B30" s="62"/>
      <c r="C30" s="62"/>
      <c r="D30" s="63"/>
      <c r="E30" s="757" t="s">
        <v>308</v>
      </c>
      <c r="F30" s="758"/>
      <c r="G30" s="759"/>
    </row>
    <row r="31" spans="1:202" ht="7.5" customHeight="1" x14ac:dyDescent="0.2">
      <c r="A31" s="62"/>
      <c r="B31" s="62"/>
      <c r="C31" s="62"/>
      <c r="D31" s="63"/>
      <c r="E31" s="62"/>
    </row>
    <row r="32" spans="1:202" ht="8.25" customHeight="1" thickBot="1" x14ac:dyDescent="0.25">
      <c r="A32" s="62"/>
      <c r="B32" s="62"/>
      <c r="C32" s="62"/>
      <c r="D32" s="63"/>
      <c r="E32" s="62"/>
    </row>
    <row r="33" spans="4:7" ht="14.25" customHeight="1" x14ac:dyDescent="0.2">
      <c r="D33" s="59"/>
      <c r="E33" s="742" t="s">
        <v>157</v>
      </c>
      <c r="F33" s="742" t="s">
        <v>156</v>
      </c>
      <c r="G33" s="744" t="s">
        <v>23</v>
      </c>
    </row>
    <row r="34" spans="4:7" ht="15" customHeight="1" thickBot="1" x14ac:dyDescent="0.25">
      <c r="D34" s="59"/>
      <c r="E34" s="743"/>
      <c r="F34" s="743"/>
      <c r="G34" s="745"/>
    </row>
    <row r="35" spans="4:7" ht="20.100000000000001" customHeight="1" x14ac:dyDescent="0.2">
      <c r="D35" s="59"/>
      <c r="E35" s="368" t="s">
        <v>233</v>
      </c>
      <c r="F35" s="369" t="s">
        <v>121</v>
      </c>
      <c r="G35" s="373"/>
    </row>
    <row r="36" spans="4:7" ht="20.100000000000001" customHeight="1" x14ac:dyDescent="0.2">
      <c r="D36" s="59"/>
      <c r="E36" s="134" t="s">
        <v>234</v>
      </c>
      <c r="F36" s="146" t="s">
        <v>121</v>
      </c>
      <c r="G36" s="370"/>
    </row>
    <row r="37" spans="4:7" ht="20.100000000000001" customHeight="1" x14ac:dyDescent="0.2">
      <c r="D37" s="59"/>
      <c r="E37" s="134" t="s">
        <v>158</v>
      </c>
      <c r="F37" s="135" t="s">
        <v>165</v>
      </c>
      <c r="G37" s="370"/>
    </row>
    <row r="38" spans="4:7" ht="20.100000000000001" customHeight="1" x14ac:dyDescent="0.2">
      <c r="D38" s="59"/>
      <c r="E38" s="134" t="s">
        <v>159</v>
      </c>
      <c r="F38" s="135" t="s">
        <v>168</v>
      </c>
      <c r="G38" s="370"/>
    </row>
    <row r="39" spans="4:7" ht="20.100000000000001" customHeight="1" x14ac:dyDescent="0.2">
      <c r="D39" s="59"/>
      <c r="E39" s="134" t="s">
        <v>160</v>
      </c>
      <c r="F39" s="136" t="s">
        <v>167</v>
      </c>
      <c r="G39" s="370"/>
    </row>
    <row r="40" spans="4:7" ht="20.100000000000001" customHeight="1" x14ac:dyDescent="0.2">
      <c r="D40" s="59"/>
      <c r="E40" s="134" t="s">
        <v>161</v>
      </c>
      <c r="F40" s="136" t="s">
        <v>169</v>
      </c>
      <c r="G40" s="370"/>
    </row>
    <row r="41" spans="4:7" ht="20.100000000000001" customHeight="1" x14ac:dyDescent="0.2">
      <c r="D41" s="59"/>
      <c r="E41" s="134" t="s">
        <v>162</v>
      </c>
      <c r="F41" s="136" t="s">
        <v>164</v>
      </c>
      <c r="G41" s="370"/>
    </row>
    <row r="42" spans="4:7" ht="20.100000000000001" customHeight="1" x14ac:dyDescent="0.2">
      <c r="D42" s="59"/>
      <c r="E42" s="134" t="s">
        <v>163</v>
      </c>
      <c r="F42" s="136" t="s">
        <v>170</v>
      </c>
      <c r="G42" s="370"/>
    </row>
    <row r="43" spans="4:7" ht="20.100000000000001" customHeight="1" x14ac:dyDescent="0.2">
      <c r="D43" s="59"/>
      <c r="E43" s="134" t="s">
        <v>337</v>
      </c>
      <c r="F43" s="136" t="s">
        <v>336</v>
      </c>
      <c r="G43" s="370"/>
    </row>
    <row r="44" spans="4:7" ht="31.5" customHeight="1" x14ac:dyDescent="0.2">
      <c r="D44" s="59"/>
      <c r="E44" s="137">
        <v>70641</v>
      </c>
      <c r="F44" s="138" t="s">
        <v>120</v>
      </c>
      <c r="G44" s="370"/>
    </row>
    <row r="45" spans="4:7" ht="30.75" customHeight="1" x14ac:dyDescent="0.2">
      <c r="E45" s="137">
        <v>70642</v>
      </c>
      <c r="F45" s="138" t="s">
        <v>119</v>
      </c>
      <c r="G45" s="370"/>
    </row>
    <row r="46" spans="4:7" ht="20.100000000000001" customHeight="1" x14ac:dyDescent="0.2">
      <c r="E46" s="137">
        <v>707</v>
      </c>
      <c r="F46" s="136" t="s">
        <v>118</v>
      </c>
      <c r="G46" s="370"/>
    </row>
    <row r="47" spans="4:7" ht="20.100000000000001" customHeight="1" thickBot="1" x14ac:dyDescent="0.25">
      <c r="E47" s="159">
        <v>708</v>
      </c>
      <c r="F47" s="160" t="s">
        <v>117</v>
      </c>
      <c r="G47" s="371"/>
    </row>
    <row r="48" spans="4:7" ht="20.100000000000001" customHeight="1" thickBot="1" x14ac:dyDescent="0.25">
      <c r="E48" s="157">
        <v>70</v>
      </c>
      <c r="F48" s="157" t="s">
        <v>116</v>
      </c>
      <c r="G48" s="158"/>
    </row>
    <row r="49" spans="5:10" ht="20.100000000000001" customHeight="1" x14ac:dyDescent="0.2">
      <c r="E49" s="161">
        <v>741</v>
      </c>
      <c r="F49" s="162" t="s">
        <v>115</v>
      </c>
      <c r="G49" s="372"/>
      <c r="J49" s="78"/>
    </row>
    <row r="50" spans="5:10" ht="20.100000000000001" customHeight="1" x14ac:dyDescent="0.2">
      <c r="E50" s="139">
        <v>742</v>
      </c>
      <c r="F50" s="147" t="s">
        <v>114</v>
      </c>
      <c r="G50" s="370"/>
    </row>
    <row r="51" spans="5:10" ht="20.100000000000001" customHeight="1" x14ac:dyDescent="0.2">
      <c r="E51" s="139">
        <v>743</v>
      </c>
      <c r="F51" s="147" t="s">
        <v>113</v>
      </c>
      <c r="G51" s="370"/>
    </row>
    <row r="52" spans="5:10" ht="20.100000000000001" customHeight="1" x14ac:dyDescent="0.2">
      <c r="E52" s="139">
        <v>744</v>
      </c>
      <c r="F52" s="147" t="s">
        <v>112</v>
      </c>
      <c r="G52" s="370"/>
    </row>
    <row r="53" spans="5:10" ht="35.25" customHeight="1" x14ac:dyDescent="0.2">
      <c r="E53" s="139">
        <v>7451</v>
      </c>
      <c r="F53" s="147" t="s">
        <v>111</v>
      </c>
      <c r="G53" s="370"/>
    </row>
    <row r="54" spans="5:10" ht="20.100000000000001" customHeight="1" x14ac:dyDescent="0.2">
      <c r="E54" s="139">
        <v>7452</v>
      </c>
      <c r="F54" s="148" t="s">
        <v>110</v>
      </c>
      <c r="G54" s="370"/>
    </row>
    <row r="55" spans="5:10" ht="20.100000000000001" customHeight="1" x14ac:dyDescent="0.2">
      <c r="E55" s="139">
        <v>746</v>
      </c>
      <c r="F55" s="147" t="s">
        <v>109</v>
      </c>
      <c r="G55" s="370"/>
    </row>
    <row r="56" spans="5:10" ht="20.100000000000001" customHeight="1" x14ac:dyDescent="0.2">
      <c r="E56" s="139">
        <v>747</v>
      </c>
      <c r="F56" s="148" t="s">
        <v>108</v>
      </c>
      <c r="G56" s="370"/>
    </row>
    <row r="57" spans="5:10" ht="20.100000000000001" customHeight="1" x14ac:dyDescent="0.2">
      <c r="E57" s="139" t="s">
        <v>171</v>
      </c>
      <c r="F57" s="149" t="s">
        <v>173</v>
      </c>
      <c r="G57" s="370"/>
    </row>
    <row r="58" spans="5:10" ht="20.100000000000001" customHeight="1" thickBot="1" x14ac:dyDescent="0.25">
      <c r="E58" s="163" t="s">
        <v>172</v>
      </c>
      <c r="F58" s="164" t="s">
        <v>174</v>
      </c>
      <c r="G58" s="371"/>
    </row>
    <row r="59" spans="5:10" ht="20.100000000000001" customHeight="1" thickBot="1" x14ac:dyDescent="0.25">
      <c r="E59" s="157">
        <v>74</v>
      </c>
      <c r="F59" s="157" t="s">
        <v>107</v>
      </c>
      <c r="G59" s="158"/>
    </row>
  </sheetData>
  <sheetProtection sheet="1" objects="1" scenarios="1" selectLockedCells="1"/>
  <mergeCells count="18">
    <mergeCell ref="A23:B23"/>
    <mergeCell ref="A25:B25"/>
    <mergeCell ref="E30:G30"/>
    <mergeCell ref="E25:F25"/>
    <mergeCell ref="E23:F23"/>
    <mergeCell ref="E33:E34"/>
    <mergeCell ref="F33:F34"/>
    <mergeCell ref="G33:G34"/>
    <mergeCell ref="C11:C12"/>
    <mergeCell ref="E11:E12"/>
    <mergeCell ref="F11:F12"/>
    <mergeCell ref="G11:G12"/>
    <mergeCell ref="E29:G29"/>
    <mergeCell ref="A1:G1"/>
    <mergeCell ref="A11:A12"/>
    <mergeCell ref="B11:B12"/>
    <mergeCell ref="A3:G3"/>
    <mergeCell ref="A5:G5"/>
  </mergeCells>
  <conditionalFormatting sqref="H24">
    <cfRule type="cellIs" dxfId="1" priority="1" operator="equal">
      <formula>"attention les cptes 86 et 87 ne st pas équilibrés"</formula>
    </cfRule>
    <cfRule type="cellIs" dxfId="0" priority="2" operator="equal">
      <formula>"ok"</formula>
    </cfRule>
  </conditionalFormatting>
  <printOptions horizontalCentered="1"/>
  <pageMargins left="0" right="0" top="0.39370078740157483" bottom="0.39370078740157483" header="0" footer="0"/>
  <pageSetup paperSize="9" scale="5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pageSetUpPr fitToPage="1"/>
  </sheetPr>
  <dimension ref="A1:IV45"/>
  <sheetViews>
    <sheetView showGridLines="0" zoomScale="85" zoomScaleNormal="85" zoomScaleSheetLayoutView="100" workbookViewId="0">
      <selection activeCell="C13" sqref="C13"/>
    </sheetView>
  </sheetViews>
  <sheetFormatPr baseColWidth="10" defaultColWidth="11.42578125" defaultRowHeight="14.25" x14ac:dyDescent="0.2"/>
  <cols>
    <col min="1" max="1" width="13.7109375" style="38" customWidth="1"/>
    <col min="2" max="2" width="37.42578125" style="38" customWidth="1"/>
    <col min="3" max="3" width="18.7109375" style="38" customWidth="1"/>
    <col min="4" max="6" width="18.7109375" style="39" customWidth="1"/>
    <col min="7" max="7" width="20" style="42" customWidth="1"/>
    <col min="8" max="16384" width="11.42578125" style="42"/>
  </cols>
  <sheetData>
    <row r="1" spans="1:7" ht="25.5" customHeight="1" x14ac:dyDescent="0.2">
      <c r="A1" s="770" t="s">
        <v>0</v>
      </c>
      <c r="B1" s="771"/>
      <c r="C1" s="771"/>
      <c r="D1" s="771"/>
      <c r="E1" s="771"/>
      <c r="F1" s="771"/>
      <c r="G1" s="771"/>
    </row>
    <row r="3" spans="1:7" ht="23.25" x14ac:dyDescent="0.2">
      <c r="A3" s="740" t="s">
        <v>42</v>
      </c>
      <c r="B3" s="740"/>
      <c r="C3" s="740"/>
      <c r="D3" s="740"/>
      <c r="E3" s="740"/>
      <c r="F3" s="740"/>
      <c r="G3" s="740"/>
    </row>
    <row r="4" spans="1:7" ht="26.25" customHeight="1" x14ac:dyDescent="0.2"/>
    <row r="5" spans="1:7" ht="41.25" customHeight="1" x14ac:dyDescent="0.2">
      <c r="A5" s="773" t="s">
        <v>346</v>
      </c>
      <c r="B5" s="773"/>
      <c r="C5" s="773"/>
      <c r="D5" s="773"/>
      <c r="E5" s="773"/>
      <c r="F5" s="773"/>
      <c r="G5" s="773"/>
    </row>
    <row r="6" spans="1:7" ht="15.75" x14ac:dyDescent="0.2">
      <c r="E6" s="107"/>
      <c r="F6" s="107"/>
    </row>
    <row r="7" spans="1:7" ht="31.5" customHeight="1" x14ac:dyDescent="0.2">
      <c r="A7" s="772" t="s">
        <v>244</v>
      </c>
      <c r="B7" s="772"/>
      <c r="C7" s="772"/>
      <c r="D7" s="772"/>
      <c r="E7" s="772"/>
      <c r="F7" s="772"/>
      <c r="G7" s="772"/>
    </row>
    <row r="8" spans="1:7" ht="15.75" x14ac:dyDescent="0.2">
      <c r="E8" s="107"/>
      <c r="F8" s="107"/>
    </row>
    <row r="9" spans="1:7" ht="17.25" customHeight="1" thickBot="1" x14ac:dyDescent="0.25"/>
    <row r="10" spans="1:7" ht="32.25" customHeight="1" thickBot="1" x14ac:dyDescent="0.25">
      <c r="A10" s="93"/>
      <c r="B10" s="768" t="s">
        <v>53</v>
      </c>
      <c r="C10" s="768"/>
      <c r="D10" s="768"/>
      <c r="E10" s="768"/>
      <c r="F10" s="768"/>
      <c r="G10" s="769"/>
    </row>
    <row r="11" spans="1:7" x14ac:dyDescent="0.2">
      <c r="A11" s="744" t="s">
        <v>157</v>
      </c>
      <c r="B11" s="763" t="s">
        <v>20</v>
      </c>
      <c r="C11" s="765" t="s">
        <v>236</v>
      </c>
      <c r="D11" s="765" t="s">
        <v>151</v>
      </c>
      <c r="E11" s="765" t="s">
        <v>140</v>
      </c>
      <c r="F11" s="765" t="s">
        <v>141</v>
      </c>
      <c r="G11" s="767" t="s">
        <v>39</v>
      </c>
    </row>
    <row r="12" spans="1:7" x14ac:dyDescent="0.2">
      <c r="A12" s="762"/>
      <c r="B12" s="764"/>
      <c r="C12" s="766"/>
      <c r="D12" s="766"/>
      <c r="E12" s="766"/>
      <c r="F12" s="766"/>
      <c r="G12" s="764"/>
    </row>
    <row r="13" spans="1:7" ht="20.100000000000001" customHeight="1" x14ac:dyDescent="0.2">
      <c r="A13" s="507">
        <v>617</v>
      </c>
      <c r="B13" s="508" t="s">
        <v>57</v>
      </c>
      <c r="C13" s="509"/>
      <c r="D13" s="509"/>
      <c r="E13" s="509"/>
      <c r="F13" s="509"/>
      <c r="G13" s="510">
        <f>SUM(C13:F13)</f>
        <v>0</v>
      </c>
    </row>
    <row r="14" spans="1:7" ht="20.100000000000001" customHeight="1" x14ac:dyDescent="0.2">
      <c r="A14" s="511" t="s">
        <v>177</v>
      </c>
      <c r="B14" s="512" t="s">
        <v>58</v>
      </c>
      <c r="C14" s="513"/>
      <c r="D14" s="513"/>
      <c r="E14" s="513"/>
      <c r="F14" s="513"/>
      <c r="G14" s="510">
        <f t="shared" ref="G14:G15" si="0">SUM(C14:F14)</f>
        <v>0</v>
      </c>
    </row>
    <row r="15" spans="1:7" ht="20.100000000000001" customHeight="1" thickBot="1" x14ac:dyDescent="0.25">
      <c r="A15" s="511" t="s">
        <v>264</v>
      </c>
      <c r="B15" s="512" t="s">
        <v>69</v>
      </c>
      <c r="C15" s="514"/>
      <c r="D15" s="514"/>
      <c r="E15" s="514"/>
      <c r="F15" s="513"/>
      <c r="G15" s="510">
        <f t="shared" si="0"/>
        <v>0</v>
      </c>
    </row>
    <row r="16" spans="1:7" ht="20.100000000000001" customHeight="1" thickBot="1" x14ac:dyDescent="0.25">
      <c r="A16" s="169">
        <v>61</v>
      </c>
      <c r="B16" s="170" t="s">
        <v>59</v>
      </c>
      <c r="C16" s="280">
        <f t="shared" ref="C16:E16" si="1">SUM(C13:C15)</f>
        <v>0</v>
      </c>
      <c r="D16" s="280">
        <f t="shared" si="1"/>
        <v>0</v>
      </c>
      <c r="E16" s="280">
        <f t="shared" si="1"/>
        <v>0</v>
      </c>
      <c r="F16" s="280">
        <f>SUM(F13:F15)</f>
        <v>0</v>
      </c>
      <c r="G16" s="281">
        <f>SUM(C16:F16)</f>
        <v>0</v>
      </c>
    </row>
    <row r="17" spans="1:8" ht="27.75" customHeight="1" x14ac:dyDescent="0.2">
      <c r="A17" s="515">
        <v>621</v>
      </c>
      <c r="B17" s="516" t="s">
        <v>60</v>
      </c>
      <c r="C17" s="517"/>
      <c r="D17" s="517"/>
      <c r="E17" s="517"/>
      <c r="F17" s="518"/>
      <c r="G17" s="510">
        <f>SUM(C17:F17)</f>
        <v>0</v>
      </c>
    </row>
    <row r="18" spans="1:8" ht="27" customHeight="1" x14ac:dyDescent="0.2">
      <c r="A18" s="507">
        <v>622</v>
      </c>
      <c r="B18" s="508" t="s">
        <v>136</v>
      </c>
      <c r="C18" s="519"/>
      <c r="D18" s="519"/>
      <c r="E18" s="519"/>
      <c r="F18" s="518"/>
      <c r="G18" s="520">
        <f t="shared" ref="G18:G26" si="2">SUM(C18:F18)</f>
        <v>0</v>
      </c>
    </row>
    <row r="19" spans="1:8" ht="30" customHeight="1" x14ac:dyDescent="0.2">
      <c r="A19" s="507" t="s">
        <v>194</v>
      </c>
      <c r="B19" s="508" t="s">
        <v>262</v>
      </c>
      <c r="C19" s="519"/>
      <c r="D19" s="519"/>
      <c r="E19" s="509"/>
      <c r="F19" s="519"/>
      <c r="G19" s="520">
        <f>E19</f>
        <v>0</v>
      </c>
    </row>
    <row r="20" spans="1:8" ht="20.100000000000001" customHeight="1" x14ac:dyDescent="0.2">
      <c r="A20" s="507" t="s">
        <v>195</v>
      </c>
      <c r="B20" s="508" t="s">
        <v>62</v>
      </c>
      <c r="C20" s="519"/>
      <c r="D20" s="519"/>
      <c r="E20" s="509"/>
      <c r="F20" s="519"/>
      <c r="G20" s="520">
        <f>E20</f>
        <v>0</v>
      </c>
    </row>
    <row r="21" spans="1:8" ht="30" customHeight="1" x14ac:dyDescent="0.2">
      <c r="A21" s="507">
        <v>623</v>
      </c>
      <c r="B21" s="508" t="s">
        <v>63</v>
      </c>
      <c r="C21" s="519"/>
      <c r="D21" s="509"/>
      <c r="E21" s="519"/>
      <c r="F21" s="509"/>
      <c r="G21" s="520">
        <f>D21+F21</f>
        <v>0</v>
      </c>
    </row>
    <row r="22" spans="1:8" ht="28.5" customHeight="1" x14ac:dyDescent="0.2">
      <c r="A22" s="507">
        <v>625</v>
      </c>
      <c r="B22" s="508" t="s">
        <v>273</v>
      </c>
      <c r="C22" s="521"/>
      <c r="D22" s="521"/>
      <c r="E22" s="509"/>
      <c r="F22" s="521"/>
      <c r="G22" s="520">
        <f t="shared" si="2"/>
        <v>0</v>
      </c>
    </row>
    <row r="23" spans="1:8" ht="20.100000000000001" customHeight="1" x14ac:dyDescent="0.2">
      <c r="A23" s="507" t="s">
        <v>201</v>
      </c>
      <c r="B23" s="508" t="s">
        <v>65</v>
      </c>
      <c r="C23" s="519"/>
      <c r="D23" s="519"/>
      <c r="E23" s="519"/>
      <c r="F23" s="509"/>
      <c r="G23" s="520">
        <f t="shared" si="2"/>
        <v>0</v>
      </c>
    </row>
    <row r="24" spans="1:8" ht="20.100000000000001" customHeight="1" x14ac:dyDescent="0.2">
      <c r="A24" s="507" t="s">
        <v>179</v>
      </c>
      <c r="B24" s="508" t="s">
        <v>66</v>
      </c>
      <c r="C24" s="509"/>
      <c r="D24" s="509"/>
      <c r="E24" s="509"/>
      <c r="F24" s="509"/>
      <c r="G24" s="520">
        <f t="shared" si="2"/>
        <v>0</v>
      </c>
    </row>
    <row r="25" spans="1:8" ht="20.100000000000001" customHeight="1" x14ac:dyDescent="0.2">
      <c r="A25" s="507" t="s">
        <v>180</v>
      </c>
      <c r="B25" s="508" t="s">
        <v>67</v>
      </c>
      <c r="C25" s="509"/>
      <c r="D25" s="519"/>
      <c r="E25" s="519"/>
      <c r="F25" s="519"/>
      <c r="G25" s="520">
        <f t="shared" si="2"/>
        <v>0</v>
      </c>
    </row>
    <row r="26" spans="1:8" ht="20.100000000000001" customHeight="1" thickBot="1" x14ac:dyDescent="0.25">
      <c r="A26" s="507" t="s">
        <v>181</v>
      </c>
      <c r="B26" s="508" t="s">
        <v>68</v>
      </c>
      <c r="C26" s="509"/>
      <c r="D26" s="509"/>
      <c r="E26" s="509"/>
      <c r="F26" s="519"/>
      <c r="G26" s="520">
        <f t="shared" si="2"/>
        <v>0</v>
      </c>
      <c r="H26" s="90"/>
    </row>
    <row r="27" spans="1:8" ht="20.100000000000001" customHeight="1" thickBot="1" x14ac:dyDescent="0.25">
      <c r="A27" s="169">
        <v>62</v>
      </c>
      <c r="B27" s="170" t="s">
        <v>70</v>
      </c>
      <c r="C27" s="281">
        <f>SUM(C17:C26)</f>
        <v>0</v>
      </c>
      <c r="D27" s="280">
        <f>SUM(D17:D26)</f>
        <v>0</v>
      </c>
      <c r="E27" s="281">
        <f>SUM(E17:E26)</f>
        <v>0</v>
      </c>
      <c r="F27" s="280">
        <f>SUM(F17:F26)</f>
        <v>0</v>
      </c>
      <c r="G27" s="281">
        <f>SUM(C27:F27)</f>
        <v>0</v>
      </c>
    </row>
    <row r="28" spans="1:8" ht="28.5" customHeight="1" x14ac:dyDescent="0.2">
      <c r="A28" s="522" t="s">
        <v>143</v>
      </c>
      <c r="B28" s="523" t="s">
        <v>144</v>
      </c>
      <c r="C28" s="509"/>
      <c r="D28" s="509"/>
      <c r="E28" s="509"/>
      <c r="F28" s="519"/>
      <c r="G28" s="520">
        <f>C28+D28+E28</f>
        <v>0</v>
      </c>
    </row>
    <row r="29" spans="1:8" ht="27.75" customHeight="1" thickBot="1" x14ac:dyDescent="0.25">
      <c r="A29" s="524" t="s">
        <v>145</v>
      </c>
      <c r="B29" s="525" t="s">
        <v>146</v>
      </c>
      <c r="C29" s="513"/>
      <c r="D29" s="513"/>
      <c r="E29" s="513"/>
      <c r="F29" s="514"/>
      <c r="G29" s="526">
        <f>C29+D29+E29</f>
        <v>0</v>
      </c>
    </row>
    <row r="30" spans="1:8" ht="20.100000000000001" customHeight="1" thickBot="1" x14ac:dyDescent="0.25">
      <c r="A30" s="169">
        <v>63</v>
      </c>
      <c r="B30" s="170" t="s">
        <v>80</v>
      </c>
      <c r="C30" s="281">
        <f>SUM(C28:C29)</f>
        <v>0</v>
      </c>
      <c r="D30" s="280">
        <f>SUM(D28:D29)</f>
        <v>0</v>
      </c>
      <c r="E30" s="281">
        <f>SUM(E28:E29)</f>
        <v>0</v>
      </c>
      <c r="F30" s="271"/>
      <c r="G30" s="281">
        <f>SUM(C30:F30)</f>
        <v>0</v>
      </c>
    </row>
    <row r="31" spans="1:8" ht="20.100000000000001" customHeight="1" x14ac:dyDescent="0.2">
      <c r="A31" s="527" t="s">
        <v>184</v>
      </c>
      <c r="B31" s="516" t="s">
        <v>81</v>
      </c>
      <c r="C31" s="517"/>
      <c r="D31" s="517"/>
      <c r="E31" s="517"/>
      <c r="F31" s="528"/>
      <c r="G31" s="510">
        <f>SUM(C31:F31)</f>
        <v>0</v>
      </c>
    </row>
    <row r="32" spans="1:8" ht="20.100000000000001" customHeight="1" x14ac:dyDescent="0.2">
      <c r="A32" s="529" t="s">
        <v>185</v>
      </c>
      <c r="B32" s="530" t="s">
        <v>82</v>
      </c>
      <c r="C32" s="517"/>
      <c r="D32" s="517"/>
      <c r="E32" s="517"/>
      <c r="F32" s="519"/>
      <c r="G32" s="520">
        <f t="shared" ref="G32:G37" si="3">SUM(C32:F32)</f>
        <v>0</v>
      </c>
    </row>
    <row r="33" spans="1:256" ht="20.100000000000001" customHeight="1" x14ac:dyDescent="0.2">
      <c r="A33" s="529" t="s">
        <v>186</v>
      </c>
      <c r="B33" s="530" t="s">
        <v>83</v>
      </c>
      <c r="C33" s="517"/>
      <c r="D33" s="517"/>
      <c r="E33" s="517"/>
      <c r="F33" s="519"/>
      <c r="G33" s="520">
        <f t="shared" si="3"/>
        <v>0</v>
      </c>
    </row>
    <row r="34" spans="1:256" ht="20.100000000000001" customHeight="1" x14ac:dyDescent="0.2">
      <c r="A34" s="529" t="s">
        <v>197</v>
      </c>
      <c r="B34" s="530" t="s">
        <v>84</v>
      </c>
      <c r="C34" s="517"/>
      <c r="D34" s="517"/>
      <c r="E34" s="517"/>
      <c r="F34" s="519"/>
      <c r="G34" s="520">
        <f t="shared" si="3"/>
        <v>0</v>
      </c>
    </row>
    <row r="35" spans="1:256" ht="30.75" customHeight="1" x14ac:dyDescent="0.2">
      <c r="A35" s="529">
        <v>645</v>
      </c>
      <c r="B35" s="530" t="s">
        <v>85</v>
      </c>
      <c r="C35" s="517"/>
      <c r="D35" s="517"/>
      <c r="E35" s="517"/>
      <c r="F35" s="519"/>
      <c r="G35" s="520">
        <f t="shared" si="3"/>
        <v>0</v>
      </c>
    </row>
    <row r="36" spans="1:256" ht="20.100000000000001" customHeight="1" x14ac:dyDescent="0.2">
      <c r="A36" s="529">
        <v>647</v>
      </c>
      <c r="B36" s="530" t="s">
        <v>86</v>
      </c>
      <c r="C36" s="517"/>
      <c r="D36" s="517"/>
      <c r="E36" s="517"/>
      <c r="F36" s="519"/>
      <c r="G36" s="520">
        <f t="shared" si="3"/>
        <v>0</v>
      </c>
    </row>
    <row r="37" spans="1:256" ht="20.100000000000001" customHeight="1" thickBot="1" x14ac:dyDescent="0.25">
      <c r="A37" s="531">
        <v>648</v>
      </c>
      <c r="B37" s="532" t="s">
        <v>87</v>
      </c>
      <c r="C37" s="517"/>
      <c r="D37" s="517"/>
      <c r="E37" s="517"/>
      <c r="F37" s="514"/>
      <c r="G37" s="526">
        <f t="shared" si="3"/>
        <v>0</v>
      </c>
    </row>
    <row r="38" spans="1:256" ht="20.100000000000001" customHeight="1" thickBot="1" x14ac:dyDescent="0.25">
      <c r="A38" s="169">
        <v>64</v>
      </c>
      <c r="B38" s="170" t="s">
        <v>91</v>
      </c>
      <c r="C38" s="281">
        <f>SUM(C31:C37)</f>
        <v>0</v>
      </c>
      <c r="D38" s="280">
        <f>SUM(D31:D37)</f>
        <v>0</v>
      </c>
      <c r="E38" s="281">
        <f>SUM(E31:E37)</f>
        <v>0</v>
      </c>
      <c r="F38" s="271"/>
      <c r="G38" s="281">
        <f>SUM(C38:F38)</f>
        <v>0</v>
      </c>
    </row>
    <row r="39" spans="1:256" ht="33" customHeight="1" thickBot="1" x14ac:dyDescent="0.25">
      <c r="A39" s="533" t="s">
        <v>257</v>
      </c>
      <c r="B39" s="534" t="s">
        <v>95</v>
      </c>
      <c r="C39" s="535"/>
      <c r="D39" s="536"/>
      <c r="E39" s="536"/>
      <c r="F39" s="537"/>
      <c r="G39" s="538">
        <f>SUM(C39:F39)</f>
        <v>0</v>
      </c>
    </row>
    <row r="40" spans="1:256" ht="56.25" customHeight="1" thickBot="1" x14ac:dyDescent="0.25">
      <c r="A40" s="169">
        <v>68</v>
      </c>
      <c r="B40" s="170" t="s">
        <v>96</v>
      </c>
      <c r="C40" s="281">
        <f>SUM(C39)</f>
        <v>0</v>
      </c>
      <c r="D40" s="280">
        <f>SUM(D39)</f>
        <v>0</v>
      </c>
      <c r="E40" s="281">
        <f>SUM(E39)</f>
        <v>0</v>
      </c>
      <c r="F40" s="271"/>
      <c r="G40" s="281">
        <f>SUM(C40:F40)</f>
        <v>0</v>
      </c>
    </row>
    <row r="41" spans="1:256" s="50" customFormat="1" ht="20.100000000000001" customHeight="1" thickBot="1" x14ac:dyDescent="0.25">
      <c r="A41" s="761" t="s">
        <v>98</v>
      </c>
      <c r="B41" s="761"/>
      <c r="C41" s="281">
        <f>C16+C27+C30+C38+C40</f>
        <v>0</v>
      </c>
      <c r="D41" s="280">
        <f>D16+D27+D30+D38+D40</f>
        <v>0</v>
      </c>
      <c r="E41" s="281">
        <f>E16+E27+E30+E38+E40</f>
        <v>0</v>
      </c>
      <c r="F41" s="280">
        <f>F16+F27+F30+F38+F40</f>
        <v>0</v>
      </c>
      <c r="G41" s="281">
        <f>G16+G27+G30+G38+G40</f>
        <v>0</v>
      </c>
      <c r="H41" s="49"/>
      <c r="I41" s="91"/>
      <c r="J41" s="49"/>
      <c r="K41" s="91"/>
      <c r="L41" s="68"/>
      <c r="M41" s="92"/>
      <c r="N41" s="49"/>
      <c r="O41" s="49"/>
      <c r="P41" s="91"/>
      <c r="Q41" s="49"/>
      <c r="R41" s="91"/>
      <c r="S41" s="68"/>
      <c r="T41" s="92"/>
      <c r="U41" s="49"/>
      <c r="V41" s="49"/>
      <c r="W41" s="91"/>
      <c r="X41" s="49"/>
      <c r="Y41" s="91"/>
      <c r="Z41" s="68"/>
      <c r="AA41" s="92"/>
      <c r="AB41" s="49"/>
      <c r="AC41" s="49"/>
      <c r="AD41" s="91"/>
      <c r="AE41" s="49"/>
      <c r="AF41" s="91"/>
      <c r="AG41" s="68"/>
      <c r="AH41" s="92"/>
      <c r="AI41" s="49"/>
      <c r="AJ41" s="49"/>
      <c r="AK41" s="91"/>
      <c r="AL41" s="49"/>
      <c r="AM41" s="91"/>
      <c r="AN41" s="68"/>
      <c r="AO41" s="92"/>
      <c r="AP41" s="49"/>
      <c r="AQ41" s="49"/>
      <c r="AR41" s="91"/>
      <c r="AS41" s="49"/>
      <c r="AT41" s="91"/>
      <c r="AU41" s="68"/>
      <c r="AV41" s="92"/>
      <c r="AW41" s="49"/>
      <c r="AX41" s="49"/>
      <c r="AY41" s="91"/>
      <c r="AZ41" s="49"/>
      <c r="BA41" s="91"/>
      <c r="BB41" s="68"/>
      <c r="BC41" s="92"/>
      <c r="BD41" s="49"/>
      <c r="BE41" s="49"/>
      <c r="BF41" s="91"/>
      <c r="BG41" s="49"/>
      <c r="BH41" s="91"/>
      <c r="BI41" s="68"/>
      <c r="BJ41" s="92"/>
      <c r="BK41" s="49"/>
      <c r="BL41" s="49"/>
      <c r="BM41" s="91"/>
      <c r="BN41" s="49"/>
      <c r="BO41" s="91"/>
      <c r="BP41" s="68"/>
      <c r="BQ41" s="92"/>
      <c r="BR41" s="49"/>
      <c r="BS41" s="49"/>
      <c r="BT41" s="91"/>
      <c r="BU41" s="49"/>
      <c r="BV41" s="91"/>
      <c r="BW41" s="68"/>
      <c r="BX41" s="92"/>
      <c r="BY41" s="49"/>
      <c r="BZ41" s="49"/>
      <c r="CA41" s="91"/>
      <c r="CB41" s="49"/>
      <c r="CC41" s="91"/>
      <c r="CD41" s="68"/>
      <c r="CE41" s="92"/>
      <c r="CF41" s="49"/>
      <c r="CG41" s="49"/>
      <c r="CH41" s="91"/>
      <c r="CI41" s="49"/>
      <c r="CJ41" s="91"/>
      <c r="CK41" s="68"/>
      <c r="CL41" s="92"/>
      <c r="CM41" s="49"/>
      <c r="CN41" s="49"/>
      <c r="CO41" s="91"/>
      <c r="CP41" s="49"/>
      <c r="CQ41" s="91"/>
      <c r="CR41" s="68"/>
      <c r="CS41" s="92"/>
      <c r="CT41" s="49"/>
      <c r="CU41" s="49"/>
      <c r="CV41" s="91"/>
      <c r="CW41" s="49"/>
      <c r="CX41" s="91"/>
      <c r="CY41" s="68"/>
      <c r="CZ41" s="92"/>
      <c r="DA41" s="49"/>
      <c r="DB41" s="49"/>
      <c r="DC41" s="91"/>
      <c r="DD41" s="49"/>
      <c r="DE41" s="91"/>
      <c r="DF41" s="68"/>
      <c r="DG41" s="92"/>
      <c r="DH41" s="49"/>
      <c r="DI41" s="49"/>
      <c r="DJ41" s="91"/>
      <c r="DK41" s="49"/>
      <c r="DL41" s="91"/>
      <c r="DM41" s="68"/>
      <c r="DN41" s="92"/>
      <c r="DO41" s="49"/>
      <c r="DP41" s="49"/>
      <c r="DQ41" s="91"/>
      <c r="DR41" s="49"/>
      <c r="DS41" s="91"/>
      <c r="DT41" s="68"/>
      <c r="DU41" s="92"/>
      <c r="DV41" s="49"/>
      <c r="DW41" s="49"/>
      <c r="DX41" s="91"/>
      <c r="DY41" s="49"/>
      <c r="DZ41" s="91"/>
      <c r="EA41" s="68"/>
      <c r="EB41" s="92"/>
      <c r="EC41" s="49"/>
      <c r="ED41" s="49"/>
      <c r="EE41" s="91"/>
      <c r="EF41" s="49"/>
      <c r="EG41" s="91"/>
      <c r="EH41" s="68"/>
      <c r="EI41" s="92"/>
      <c r="EJ41" s="49"/>
      <c r="EK41" s="49"/>
      <c r="EL41" s="91"/>
      <c r="EM41" s="49"/>
      <c r="EN41" s="91"/>
      <c r="EO41" s="68"/>
      <c r="EP41" s="92"/>
      <c r="EQ41" s="49"/>
      <c r="ER41" s="49"/>
      <c r="ES41" s="91"/>
      <c r="ET41" s="49"/>
      <c r="EU41" s="91"/>
      <c r="EV41" s="68"/>
      <c r="EW41" s="92"/>
      <c r="EX41" s="49"/>
      <c r="EY41" s="49"/>
      <c r="EZ41" s="91"/>
      <c r="FA41" s="49"/>
      <c r="FB41" s="91"/>
      <c r="FC41" s="68"/>
      <c r="FD41" s="92"/>
      <c r="FE41" s="49"/>
      <c r="FF41" s="49"/>
      <c r="FG41" s="91"/>
      <c r="FH41" s="49"/>
      <c r="FI41" s="91"/>
      <c r="FJ41" s="68"/>
      <c r="FK41" s="92"/>
      <c r="FL41" s="49"/>
      <c r="FM41" s="49"/>
      <c r="FN41" s="91"/>
      <c r="FO41" s="49"/>
      <c r="FP41" s="91"/>
      <c r="FQ41" s="68"/>
      <c r="FR41" s="92"/>
      <c r="FS41" s="49"/>
      <c r="FT41" s="49"/>
      <c r="FU41" s="91"/>
      <c r="FV41" s="49"/>
      <c r="FW41" s="91"/>
      <c r="FX41" s="68"/>
      <c r="FY41" s="92"/>
      <c r="FZ41" s="49"/>
      <c r="GA41" s="49"/>
      <c r="GB41" s="91"/>
      <c r="GC41" s="49"/>
      <c r="GD41" s="91"/>
      <c r="GE41" s="68"/>
      <c r="GF41" s="92"/>
      <c r="GG41" s="49"/>
      <c r="GH41" s="49"/>
      <c r="GI41" s="91"/>
      <c r="GJ41" s="49"/>
      <c r="GK41" s="91"/>
      <c r="GL41" s="68"/>
      <c r="GM41" s="92"/>
      <c r="GN41" s="49"/>
      <c r="GO41" s="49"/>
      <c r="GP41" s="91"/>
      <c r="GQ41" s="49"/>
      <c r="GR41" s="91"/>
      <c r="GS41" s="68"/>
      <c r="GT41" s="92"/>
      <c r="GU41" s="49"/>
      <c r="GV41" s="49"/>
      <c r="GW41" s="91"/>
      <c r="GX41" s="49"/>
      <c r="GY41" s="91"/>
      <c r="GZ41" s="68"/>
      <c r="HA41" s="92"/>
      <c r="HB41" s="49"/>
      <c r="HC41" s="49"/>
      <c r="HD41" s="91"/>
      <c r="HE41" s="49"/>
      <c r="HF41" s="91"/>
      <c r="HG41" s="68"/>
      <c r="HH41" s="92"/>
      <c r="HI41" s="49"/>
      <c r="HJ41" s="49"/>
      <c r="HK41" s="91"/>
      <c r="HL41" s="49"/>
      <c r="HM41" s="91"/>
      <c r="HN41" s="68"/>
      <c r="HO41" s="92"/>
      <c r="HP41" s="49"/>
      <c r="HQ41" s="49"/>
      <c r="HR41" s="91"/>
      <c r="HS41" s="49"/>
      <c r="HT41" s="91"/>
      <c r="HU41" s="68"/>
      <c r="HV41" s="92"/>
      <c r="HW41" s="49"/>
      <c r="HX41" s="49"/>
      <c r="HY41" s="91"/>
      <c r="HZ41" s="49"/>
      <c r="IA41" s="91"/>
      <c r="IB41" s="68"/>
      <c r="IC41" s="92"/>
      <c r="ID41" s="49"/>
      <c r="IE41" s="49"/>
      <c r="IF41" s="91"/>
      <c r="IG41" s="49"/>
      <c r="IH41" s="91"/>
      <c r="II41" s="68"/>
      <c r="IJ41" s="92"/>
      <c r="IK41" s="49"/>
      <c r="IL41" s="49"/>
      <c r="IM41" s="91"/>
      <c r="IN41" s="49"/>
      <c r="IO41" s="91"/>
      <c r="IP41" s="68"/>
      <c r="IQ41" s="92"/>
      <c r="IR41" s="49"/>
      <c r="IS41" s="49"/>
      <c r="IT41" s="89"/>
      <c r="IU41" s="88"/>
      <c r="IV41" s="89"/>
    </row>
    <row r="42" spans="1:256" ht="23.25" customHeight="1" thickBot="1" x14ac:dyDescent="0.25">
      <c r="A42" s="539">
        <v>862</v>
      </c>
      <c r="B42" s="540" t="s">
        <v>324</v>
      </c>
      <c r="C42" s="541"/>
      <c r="D42" s="541"/>
      <c r="E42" s="541"/>
      <c r="F42" s="542"/>
      <c r="G42" s="543">
        <f>SUM(C42:E42)</f>
        <v>0</v>
      </c>
    </row>
    <row r="43" spans="1:256" s="44" customFormat="1" ht="20.100000000000001" customHeight="1" thickBot="1" x14ac:dyDescent="0.3">
      <c r="A43" s="169">
        <v>86</v>
      </c>
      <c r="B43" s="170" t="s">
        <v>99</v>
      </c>
      <c r="C43" s="281">
        <f t="shared" ref="C43:E43" si="4">C42</f>
        <v>0</v>
      </c>
      <c r="D43" s="281">
        <f t="shared" si="4"/>
        <v>0</v>
      </c>
      <c r="E43" s="281">
        <f t="shared" si="4"/>
        <v>0</v>
      </c>
      <c r="F43" s="482"/>
      <c r="G43" s="281">
        <f>G42</f>
        <v>0</v>
      </c>
    </row>
    <row r="44" spans="1:256" ht="36" customHeight="1" thickBot="1" x14ac:dyDescent="0.25">
      <c r="A44" s="761" t="s">
        <v>22</v>
      </c>
      <c r="B44" s="761"/>
      <c r="C44" s="281">
        <f>C41+C43</f>
        <v>0</v>
      </c>
      <c r="D44" s="280">
        <f>D41+D43</f>
        <v>0</v>
      </c>
      <c r="E44" s="281">
        <f>E41+E43</f>
        <v>0</v>
      </c>
      <c r="F44" s="280">
        <f>F41</f>
        <v>0</v>
      </c>
      <c r="G44" s="281">
        <f>G41+G43</f>
        <v>0</v>
      </c>
      <c r="H44" s="46"/>
      <c r="I44" s="46"/>
      <c r="J44" s="46"/>
    </row>
    <row r="45" spans="1:256" x14ac:dyDescent="0.2">
      <c r="A45" s="36"/>
      <c r="B45" s="36"/>
      <c r="C45" s="36"/>
      <c r="D45" s="42"/>
      <c r="E45" s="42"/>
      <c r="F45" s="45"/>
    </row>
  </sheetData>
  <sheetProtection sheet="1" objects="1" scenarios="1" selectLockedCells="1"/>
  <mergeCells count="14">
    <mergeCell ref="G11:G12"/>
    <mergeCell ref="A41:B41"/>
    <mergeCell ref="B10:G10"/>
    <mergeCell ref="A1:G1"/>
    <mergeCell ref="A7:G7"/>
    <mergeCell ref="A3:G3"/>
    <mergeCell ref="E11:E12"/>
    <mergeCell ref="F11:F12"/>
    <mergeCell ref="A5:G5"/>
    <mergeCell ref="A44:B44"/>
    <mergeCell ref="A11:A12"/>
    <mergeCell ref="B11:B12"/>
    <mergeCell ref="C11:C12"/>
    <mergeCell ref="D11:D12"/>
  </mergeCells>
  <printOptions horizontalCentered="1"/>
  <pageMargins left="0" right="0" top="0.39370078740157483" bottom="0.39370078740157483" header="0" footer="0"/>
  <pageSetup paperSize="9" scale="6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GX55"/>
  <sheetViews>
    <sheetView showGridLines="0" zoomScale="80" zoomScaleNormal="80" workbookViewId="0">
      <selection activeCell="C11" sqref="C11"/>
    </sheetView>
  </sheetViews>
  <sheetFormatPr baseColWidth="10" defaultColWidth="11.42578125" defaultRowHeight="14.25" x14ac:dyDescent="0.2"/>
  <cols>
    <col min="1" max="1" width="13.7109375" style="38" customWidth="1"/>
    <col min="2" max="2" width="50.7109375" style="38" customWidth="1"/>
    <col min="3" max="3" width="17.85546875" style="38" customWidth="1"/>
    <col min="4" max="4" width="14.42578125" style="42" customWidth="1"/>
    <col min="5" max="5" width="15" style="39" customWidth="1"/>
    <col min="6" max="6" width="45" style="39" customWidth="1"/>
    <col min="7" max="7" width="19.28515625" style="39" customWidth="1"/>
    <col min="8" max="8" width="11.42578125" style="42"/>
    <col min="9" max="206" width="11.42578125" style="39"/>
    <col min="207" max="16384" width="11.42578125" style="38"/>
  </cols>
  <sheetData>
    <row r="1" spans="1:7" ht="15" x14ac:dyDescent="0.2">
      <c r="A1" s="771" t="s">
        <v>0</v>
      </c>
      <c r="B1" s="771"/>
      <c r="C1" s="771"/>
      <c r="D1" s="771"/>
      <c r="E1" s="771"/>
      <c r="F1" s="771"/>
      <c r="G1" s="771"/>
    </row>
    <row r="3" spans="1:7" ht="23.25" x14ac:dyDescent="0.2">
      <c r="A3" s="740" t="s">
        <v>138</v>
      </c>
      <c r="B3" s="740"/>
      <c r="C3" s="740"/>
      <c r="D3" s="740"/>
      <c r="E3" s="740"/>
      <c r="F3" s="740"/>
      <c r="G3" s="740"/>
    </row>
    <row r="4" spans="1:7" s="39" customFormat="1" ht="23.25" x14ac:dyDescent="0.35">
      <c r="D4" s="42"/>
      <c r="G4" s="40"/>
    </row>
    <row r="6" spans="1:7" ht="27" customHeight="1" x14ac:dyDescent="0.2">
      <c r="A6" s="503"/>
      <c r="B6" s="741" t="s">
        <v>347</v>
      </c>
      <c r="C6" s="741"/>
      <c r="D6" s="741"/>
      <c r="E6" s="741"/>
      <c r="F6" s="741"/>
      <c r="G6" s="741"/>
    </row>
    <row r="7" spans="1:7" ht="15.75" x14ac:dyDescent="0.2">
      <c r="F7" s="107"/>
      <c r="G7" s="107"/>
    </row>
    <row r="8" spans="1:7" ht="15" thickBot="1" x14ac:dyDescent="0.25"/>
    <row r="9" spans="1:7" x14ac:dyDescent="0.2">
      <c r="A9" s="774" t="s">
        <v>157</v>
      </c>
      <c r="B9" s="776" t="s">
        <v>20</v>
      </c>
      <c r="C9" s="767" t="s">
        <v>133</v>
      </c>
      <c r="D9" s="56"/>
      <c r="E9" s="779" t="s">
        <v>157</v>
      </c>
      <c r="F9" s="776" t="s">
        <v>21</v>
      </c>
      <c r="G9" s="767" t="s">
        <v>133</v>
      </c>
    </row>
    <row r="10" spans="1:7" ht="15" thickBot="1" x14ac:dyDescent="0.25">
      <c r="A10" s="775"/>
      <c r="B10" s="777"/>
      <c r="C10" s="778"/>
      <c r="D10" s="56"/>
      <c r="E10" s="780"/>
      <c r="F10" s="781"/>
      <c r="G10" s="796"/>
    </row>
    <row r="11" spans="1:7" ht="36.75" customHeight="1" x14ac:dyDescent="0.2">
      <c r="A11" s="171">
        <v>60</v>
      </c>
      <c r="B11" s="172" t="s">
        <v>56</v>
      </c>
      <c r="C11" s="375"/>
      <c r="D11" s="49"/>
      <c r="E11" s="165">
        <v>70</v>
      </c>
      <c r="F11" s="184" t="s">
        <v>116</v>
      </c>
      <c r="G11" s="380"/>
    </row>
    <row r="12" spans="1:7" ht="20.100000000000001" customHeight="1" x14ac:dyDescent="0.2">
      <c r="A12" s="173">
        <v>61</v>
      </c>
      <c r="B12" s="174" t="s">
        <v>59</v>
      </c>
      <c r="C12" s="376"/>
      <c r="D12" s="49"/>
      <c r="E12" s="180"/>
      <c r="F12" s="181"/>
      <c r="G12" s="274"/>
    </row>
    <row r="13" spans="1:7" ht="20.100000000000001" customHeight="1" x14ac:dyDescent="0.2">
      <c r="A13" s="175">
        <v>62</v>
      </c>
      <c r="B13" s="176" t="s">
        <v>70</v>
      </c>
      <c r="C13" s="466"/>
      <c r="D13" s="49"/>
      <c r="E13" s="180"/>
      <c r="F13" s="181"/>
      <c r="G13" s="274"/>
    </row>
    <row r="14" spans="1:7" ht="20.100000000000001" customHeight="1" x14ac:dyDescent="0.2">
      <c r="A14" s="173">
        <v>63</v>
      </c>
      <c r="B14" s="174" t="s">
        <v>80</v>
      </c>
      <c r="C14" s="376"/>
      <c r="D14" s="68"/>
      <c r="E14" s="182"/>
      <c r="F14" s="183"/>
      <c r="G14" s="275"/>
    </row>
    <row r="15" spans="1:7" ht="20.100000000000001" customHeight="1" x14ac:dyDescent="0.2">
      <c r="A15" s="175">
        <v>64</v>
      </c>
      <c r="B15" s="176" t="s">
        <v>91</v>
      </c>
      <c r="C15" s="377"/>
      <c r="D15" s="49"/>
      <c r="E15" s="166">
        <v>74</v>
      </c>
      <c r="F15" s="175" t="s">
        <v>107</v>
      </c>
      <c r="G15" s="381"/>
    </row>
    <row r="16" spans="1:7" ht="20.100000000000001" customHeight="1" x14ac:dyDescent="0.2">
      <c r="A16" s="173">
        <v>65</v>
      </c>
      <c r="B16" s="174" t="s">
        <v>92</v>
      </c>
      <c r="C16" s="376"/>
      <c r="D16" s="46"/>
      <c r="E16" s="167">
        <v>75</v>
      </c>
      <c r="F16" s="173" t="s">
        <v>106</v>
      </c>
      <c r="G16" s="382"/>
    </row>
    <row r="17" spans="1:206" ht="20.100000000000001" customHeight="1" x14ac:dyDescent="0.2">
      <c r="A17" s="175">
        <v>66</v>
      </c>
      <c r="B17" s="176" t="s">
        <v>93</v>
      </c>
      <c r="C17" s="377"/>
      <c r="D17" s="46"/>
      <c r="E17" s="166">
        <v>76</v>
      </c>
      <c r="F17" s="175" t="s">
        <v>105</v>
      </c>
      <c r="G17" s="381"/>
    </row>
    <row r="18" spans="1:206" ht="20.100000000000001" customHeight="1" x14ac:dyDescent="0.2">
      <c r="A18" s="173">
        <v>67</v>
      </c>
      <c r="B18" s="174" t="s">
        <v>94</v>
      </c>
      <c r="C18" s="376"/>
      <c r="D18" s="46"/>
      <c r="E18" s="167">
        <v>77</v>
      </c>
      <c r="F18" s="173" t="s">
        <v>104</v>
      </c>
      <c r="G18" s="382"/>
    </row>
    <row r="19" spans="1:206" ht="36" customHeight="1" x14ac:dyDescent="0.2">
      <c r="A19" s="175">
        <v>68</v>
      </c>
      <c r="B19" s="179" t="s">
        <v>96</v>
      </c>
      <c r="C19" s="377"/>
      <c r="D19" s="46"/>
      <c r="E19" s="166">
        <v>78</v>
      </c>
      <c r="F19" s="175" t="s">
        <v>103</v>
      </c>
      <c r="G19" s="381"/>
    </row>
    <row r="20" spans="1:206" ht="20.100000000000001" customHeight="1" thickBot="1" x14ac:dyDescent="0.25">
      <c r="A20" s="177">
        <v>69</v>
      </c>
      <c r="B20" s="178" t="s">
        <v>97</v>
      </c>
      <c r="C20" s="378"/>
      <c r="D20" s="58"/>
      <c r="E20" s="168">
        <v>79</v>
      </c>
      <c r="F20" s="177" t="s">
        <v>102</v>
      </c>
      <c r="G20" s="383"/>
    </row>
    <row r="21" spans="1:206" ht="18.75" customHeight="1" thickBot="1" x14ac:dyDescent="0.25">
      <c r="A21" s="797" t="s">
        <v>98</v>
      </c>
      <c r="B21" s="798"/>
      <c r="C21" s="272">
        <f>SUM(C11:C20)</f>
        <v>0</v>
      </c>
      <c r="D21" s="46"/>
      <c r="E21" s="797" t="s">
        <v>101</v>
      </c>
      <c r="F21" s="798"/>
      <c r="G21" s="279">
        <f>G11+G15+G16+G17+G18+G19+G20</f>
        <v>0</v>
      </c>
    </row>
    <row r="22" spans="1:206" ht="18.75" thickBot="1" x14ac:dyDescent="0.25">
      <c r="A22" s="185">
        <v>86</v>
      </c>
      <c r="B22" s="186" t="s">
        <v>99</v>
      </c>
      <c r="C22" s="379">
        <v>0</v>
      </c>
      <c r="D22" s="49"/>
      <c r="E22" s="167">
        <v>87</v>
      </c>
      <c r="F22" s="187" t="s">
        <v>100</v>
      </c>
      <c r="G22" s="381"/>
    </row>
    <row r="23" spans="1:206" ht="18.75" thickBot="1" x14ac:dyDescent="0.25">
      <c r="A23" s="797" t="s">
        <v>22</v>
      </c>
      <c r="B23" s="798"/>
      <c r="C23" s="273">
        <f>+C21+C22</f>
        <v>0</v>
      </c>
      <c r="D23" s="46"/>
      <c r="E23" s="797" t="s">
        <v>23</v>
      </c>
      <c r="F23" s="798"/>
      <c r="G23" s="279">
        <f>G21+G22</f>
        <v>0</v>
      </c>
    </row>
    <row r="24" spans="1:206" s="36" customFormat="1" ht="18" x14ac:dyDescent="0.2">
      <c r="A24" s="94"/>
      <c r="B24" s="487"/>
      <c r="C24" s="488" t="str">
        <f>IF(C23-G23&gt;0,C23-G23,"")</f>
        <v/>
      </c>
      <c r="D24" s="59"/>
      <c r="E24" s="39"/>
      <c r="F24" s="489"/>
      <c r="G24" s="490" t="str">
        <f>IF(G23-C23&gt;0,G23-C23,"")</f>
        <v/>
      </c>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row>
    <row r="25" spans="1:206" s="36" customFormat="1" ht="18" x14ac:dyDescent="0.2">
      <c r="A25" s="94"/>
      <c r="B25" s="94"/>
      <c r="C25" s="46"/>
      <c r="D25" s="46"/>
      <c r="E25" s="94"/>
      <c r="F25" s="94"/>
      <c r="G25" s="94"/>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row>
    <row r="26" spans="1:206" s="36" customFormat="1" ht="18" x14ac:dyDescent="0.2">
      <c r="A26" s="94"/>
      <c r="B26" s="94"/>
      <c r="C26" s="46"/>
      <c r="D26" s="46"/>
      <c r="E26" s="94"/>
      <c r="F26" s="94"/>
      <c r="G26" s="94"/>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row>
    <row r="27" spans="1:206" s="36" customFormat="1" ht="18" x14ac:dyDescent="0.2">
      <c r="A27" s="94"/>
      <c r="B27" s="94"/>
      <c r="C27" s="46"/>
      <c r="D27" s="46"/>
      <c r="E27" s="94"/>
      <c r="F27" s="94"/>
      <c r="G27" s="94"/>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row>
    <row r="29" spans="1:206" ht="33.75" customHeight="1" x14ac:dyDescent="0.2">
      <c r="A29" s="794" t="s">
        <v>206</v>
      </c>
      <c r="B29" s="794"/>
      <c r="C29" s="794"/>
      <c r="E29" s="794" t="s">
        <v>205</v>
      </c>
      <c r="F29" s="795"/>
      <c r="G29" s="795"/>
    </row>
    <row r="30" spans="1:206" ht="14.25" customHeight="1" x14ac:dyDescent="0.2">
      <c r="A30" s="799" t="s">
        <v>309</v>
      </c>
      <c r="B30" s="799"/>
      <c r="C30" s="799"/>
      <c r="D30" s="799"/>
      <c r="E30" s="799"/>
      <c r="F30" s="799"/>
      <c r="G30" s="799"/>
    </row>
    <row r="31" spans="1:206" ht="15" thickBot="1" x14ac:dyDescent="0.25"/>
    <row r="32" spans="1:206" s="82" customFormat="1" ht="15.75" customHeight="1" x14ac:dyDescent="0.2">
      <c r="A32" s="776" t="s">
        <v>157</v>
      </c>
      <c r="B32" s="801" t="s">
        <v>156</v>
      </c>
      <c r="C32" s="779" t="s">
        <v>133</v>
      </c>
      <c r="D32" s="42"/>
      <c r="E32" s="736" t="s">
        <v>157</v>
      </c>
      <c r="F32" s="763" t="s">
        <v>156</v>
      </c>
      <c r="G32" s="767" t="s">
        <v>133</v>
      </c>
      <c r="H32" s="42"/>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row>
    <row r="33" spans="1:7" ht="15" customHeight="1" thickBot="1" x14ac:dyDescent="0.25">
      <c r="A33" s="804"/>
      <c r="B33" s="802"/>
      <c r="C33" s="803"/>
      <c r="E33" s="737"/>
      <c r="F33" s="800"/>
      <c r="G33" s="778"/>
    </row>
    <row r="34" spans="1:7" ht="23.25" customHeight="1" thickBot="1" x14ac:dyDescent="0.25">
      <c r="A34" s="468" t="s">
        <v>61</v>
      </c>
      <c r="B34" s="467" t="s">
        <v>311</v>
      </c>
      <c r="C34" s="485"/>
      <c r="E34" s="195" t="s">
        <v>237</v>
      </c>
      <c r="F34" s="196" t="s">
        <v>121</v>
      </c>
      <c r="G34" s="308"/>
    </row>
    <row r="35" spans="1:7" ht="20.100000000000001" customHeight="1" thickBot="1" x14ac:dyDescent="0.25">
      <c r="A35" s="206">
        <v>62</v>
      </c>
      <c r="B35" s="207" t="s">
        <v>70</v>
      </c>
      <c r="C35" s="208"/>
      <c r="E35" s="286">
        <v>70642</v>
      </c>
      <c r="F35" s="287" t="s">
        <v>261</v>
      </c>
      <c r="G35" s="384"/>
    </row>
    <row r="36" spans="1:7" ht="20.100000000000001" customHeight="1" x14ac:dyDescent="0.2">
      <c r="A36" s="188" t="s">
        <v>74</v>
      </c>
      <c r="B36" s="189" t="s">
        <v>277</v>
      </c>
      <c r="C36" s="385"/>
      <c r="E36" s="198">
        <v>707</v>
      </c>
      <c r="F36" s="136" t="s">
        <v>118</v>
      </c>
      <c r="G36" s="197"/>
    </row>
    <row r="37" spans="1:7" ht="23.25" customHeight="1" thickBot="1" x14ac:dyDescent="0.25">
      <c r="A37" s="291" t="s">
        <v>76</v>
      </c>
      <c r="B37" s="135" t="s">
        <v>77</v>
      </c>
      <c r="C37" s="310"/>
      <c r="E37" s="199">
        <v>708</v>
      </c>
      <c r="F37" s="160" t="s">
        <v>117</v>
      </c>
      <c r="G37" s="200"/>
    </row>
    <row r="38" spans="1:7" ht="33.75" customHeight="1" thickBot="1" x14ac:dyDescent="0.25">
      <c r="A38" s="190" t="s">
        <v>78</v>
      </c>
      <c r="B38" s="191" t="s">
        <v>79</v>
      </c>
      <c r="C38" s="311"/>
      <c r="E38" s="206">
        <v>70</v>
      </c>
      <c r="F38" s="276" t="s">
        <v>116</v>
      </c>
      <c r="G38" s="208"/>
    </row>
    <row r="39" spans="1:7" ht="19.5" customHeight="1" thickBot="1" x14ac:dyDescent="0.25">
      <c r="A39" s="206">
        <v>63</v>
      </c>
      <c r="B39" s="207" t="s">
        <v>80</v>
      </c>
      <c r="C39" s="208"/>
      <c r="E39" s="201">
        <v>741</v>
      </c>
      <c r="F39" s="202" t="s">
        <v>115</v>
      </c>
      <c r="G39" s="309"/>
    </row>
    <row r="40" spans="1:7" ht="32.25" customHeight="1" x14ac:dyDescent="0.2">
      <c r="A40" s="192" t="s">
        <v>88</v>
      </c>
      <c r="B40" s="193" t="s">
        <v>312</v>
      </c>
      <c r="C40" s="386"/>
      <c r="E40" s="201">
        <v>742</v>
      </c>
      <c r="F40" s="202" t="s">
        <v>114</v>
      </c>
      <c r="G40" s="197"/>
    </row>
    <row r="41" spans="1:7" ht="23.25" customHeight="1" thickBot="1" x14ac:dyDescent="0.25">
      <c r="A41" s="190" t="s">
        <v>89</v>
      </c>
      <c r="B41" s="194" t="s">
        <v>90</v>
      </c>
      <c r="C41" s="312"/>
      <c r="E41" s="201">
        <v>743</v>
      </c>
      <c r="F41" s="140" t="s">
        <v>113</v>
      </c>
      <c r="G41" s="197"/>
    </row>
    <row r="42" spans="1:7" ht="18.75" customHeight="1" thickBot="1" x14ac:dyDescent="0.25">
      <c r="A42" s="206">
        <v>64</v>
      </c>
      <c r="B42" s="207" t="s">
        <v>91</v>
      </c>
      <c r="C42" s="208"/>
      <c r="E42" s="201">
        <v>744</v>
      </c>
      <c r="F42" s="202" t="s">
        <v>112</v>
      </c>
      <c r="G42" s="197"/>
    </row>
    <row r="43" spans="1:7" ht="29.25" customHeight="1" thickBot="1" x14ac:dyDescent="0.25">
      <c r="A43" s="292">
        <v>862</v>
      </c>
      <c r="B43" s="293" t="s">
        <v>325</v>
      </c>
      <c r="C43" s="483"/>
      <c r="E43" s="201">
        <v>7451</v>
      </c>
      <c r="F43" s="140" t="s">
        <v>111</v>
      </c>
      <c r="G43" s="197"/>
    </row>
    <row r="44" spans="1:7" ht="18.75" customHeight="1" thickBot="1" x14ac:dyDescent="0.25">
      <c r="A44" s="206">
        <v>86</v>
      </c>
      <c r="B44" s="207" t="s">
        <v>99</v>
      </c>
      <c r="C44" s="208"/>
      <c r="E44" s="201">
        <v>7452</v>
      </c>
      <c r="F44" s="141" t="s">
        <v>110</v>
      </c>
      <c r="G44" s="197"/>
    </row>
    <row r="45" spans="1:7" ht="20.100000000000001" customHeight="1" x14ac:dyDescent="0.2">
      <c r="E45" s="203">
        <v>746</v>
      </c>
      <c r="F45" s="140" t="s">
        <v>109</v>
      </c>
      <c r="G45" s="197"/>
    </row>
    <row r="46" spans="1:7" ht="20.100000000000001" customHeight="1" x14ac:dyDescent="0.2">
      <c r="E46" s="204">
        <v>747</v>
      </c>
      <c r="F46" s="141" t="s">
        <v>108</v>
      </c>
      <c r="G46" s="197"/>
    </row>
    <row r="47" spans="1:7" ht="19.5" customHeight="1" x14ac:dyDescent="0.2">
      <c r="A47" s="782" t="s">
        <v>326</v>
      </c>
      <c r="B47" s="783"/>
      <c r="C47" s="784"/>
      <c r="E47" s="204" t="s">
        <v>171</v>
      </c>
      <c r="F47" s="205" t="s">
        <v>173</v>
      </c>
      <c r="G47" s="197"/>
    </row>
    <row r="48" spans="1:7" ht="20.100000000000001" customHeight="1" thickBot="1" x14ac:dyDescent="0.25">
      <c r="A48" s="785"/>
      <c r="B48" s="786"/>
      <c r="C48" s="787"/>
      <c r="E48" s="204" t="s">
        <v>172</v>
      </c>
      <c r="F48" s="142" t="s">
        <v>174</v>
      </c>
      <c r="G48" s="197"/>
    </row>
    <row r="49" spans="1:7" ht="20.100000000000001" customHeight="1" thickBot="1" x14ac:dyDescent="0.25">
      <c r="A49" s="788"/>
      <c r="B49" s="789"/>
      <c r="C49" s="790"/>
      <c r="E49" s="206">
        <v>74</v>
      </c>
      <c r="F49" s="207" t="s">
        <v>107</v>
      </c>
      <c r="G49" s="208"/>
    </row>
    <row r="50" spans="1:7" ht="22.5" customHeight="1" x14ac:dyDescent="0.2">
      <c r="A50" s="791"/>
      <c r="B50" s="792"/>
      <c r="C50" s="793"/>
      <c r="D50" s="83"/>
    </row>
    <row r="51" spans="1:7" ht="20.100000000000001" customHeight="1" x14ac:dyDescent="0.2">
      <c r="A51" s="84"/>
      <c r="B51" s="86"/>
      <c r="C51" s="85"/>
      <c r="D51" s="83"/>
    </row>
    <row r="52" spans="1:7" ht="25.5" customHeight="1" x14ac:dyDescent="0.2">
      <c r="A52" s="84"/>
      <c r="B52" s="86"/>
      <c r="C52" s="85"/>
    </row>
    <row r="53" spans="1:7" ht="20.100000000000001" customHeight="1" x14ac:dyDescent="0.2">
      <c r="A53" s="69"/>
      <c r="B53" s="69"/>
      <c r="C53" s="69"/>
    </row>
    <row r="54" spans="1:7" ht="20.100000000000001" customHeight="1" x14ac:dyDescent="0.2">
      <c r="A54" s="87"/>
      <c r="B54" s="87"/>
      <c r="C54" s="87"/>
    </row>
    <row r="55" spans="1:7" ht="20.100000000000001" customHeight="1" x14ac:dyDescent="0.2"/>
  </sheetData>
  <sheetProtection sheet="1" objects="1" scenarios="1" selectLockedCells="1"/>
  <mergeCells count="23">
    <mergeCell ref="A47:C50"/>
    <mergeCell ref="A29:C29"/>
    <mergeCell ref="E29:G29"/>
    <mergeCell ref="G9:G10"/>
    <mergeCell ref="B6:G6"/>
    <mergeCell ref="E21:F21"/>
    <mergeCell ref="A21:B21"/>
    <mergeCell ref="A23:B23"/>
    <mergeCell ref="E23:F23"/>
    <mergeCell ref="A30:G30"/>
    <mergeCell ref="E32:E33"/>
    <mergeCell ref="F32:F33"/>
    <mergeCell ref="G32:G33"/>
    <mergeCell ref="B32:B33"/>
    <mergeCell ref="C32:C33"/>
    <mergeCell ref="A32:A33"/>
    <mergeCell ref="A1:G1"/>
    <mergeCell ref="A9:A10"/>
    <mergeCell ref="B9:B10"/>
    <mergeCell ref="C9:C10"/>
    <mergeCell ref="E9:E10"/>
    <mergeCell ref="F9:F10"/>
    <mergeCell ref="A3:G3"/>
  </mergeCells>
  <printOptions horizontalCentered="1"/>
  <pageMargins left="0" right="0" top="0.39370078740157483" bottom="0.39370078740157483" header="0" footer="0"/>
  <pageSetup paperSize="9" scale="55"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1"/>
  <dimension ref="A1:J62"/>
  <sheetViews>
    <sheetView showGridLines="0" showZeros="0" zoomScale="90" zoomScaleNormal="90" workbookViewId="0">
      <selection activeCell="E20" sqref="E20:I20"/>
    </sheetView>
  </sheetViews>
  <sheetFormatPr baseColWidth="10" defaultColWidth="9.140625" defaultRowHeight="14.25" x14ac:dyDescent="0.2"/>
  <cols>
    <col min="1" max="1" width="20.7109375" style="4" customWidth="1"/>
    <col min="2" max="2" width="31.7109375" style="4" customWidth="1"/>
    <col min="3" max="3" width="13.28515625" style="4" customWidth="1"/>
    <col min="4" max="5" width="9.140625" style="4"/>
    <col min="6" max="6" width="17.85546875" style="4" customWidth="1"/>
    <col min="7" max="7" width="20.5703125" style="4" customWidth="1"/>
    <col min="8" max="16384" width="9.140625" style="4"/>
  </cols>
  <sheetData>
    <row r="1" spans="1:10" x14ac:dyDescent="0.2">
      <c r="A1" s="816" t="s">
        <v>0</v>
      </c>
      <c r="B1" s="817"/>
      <c r="C1" s="817"/>
      <c r="D1" s="817"/>
      <c r="E1" s="817"/>
      <c r="F1" s="817"/>
      <c r="G1" s="817"/>
      <c r="H1" s="817"/>
      <c r="I1" s="818"/>
    </row>
    <row r="2" spans="1:10" ht="9.75" customHeight="1" x14ac:dyDescent="0.2"/>
    <row r="3" spans="1:10" ht="23.25" x14ac:dyDescent="0.2">
      <c r="B3" s="825" t="s">
        <v>150</v>
      </c>
      <c r="C3" s="826"/>
      <c r="D3" s="826"/>
      <c r="E3" s="826"/>
      <c r="F3" s="826"/>
      <c r="G3" s="826"/>
      <c r="H3" s="826"/>
      <c r="I3" s="827"/>
    </row>
    <row r="4" spans="1:10" ht="23.25" x14ac:dyDescent="0.2">
      <c r="B4" s="831" t="s">
        <v>348</v>
      </c>
      <c r="C4" s="832"/>
      <c r="D4" s="832"/>
      <c r="E4" s="832"/>
      <c r="F4" s="832"/>
      <c r="G4" s="832"/>
      <c r="H4" s="832"/>
      <c r="I4" s="833"/>
    </row>
    <row r="5" spans="1:10" ht="8.25" customHeight="1" x14ac:dyDescent="0.2"/>
    <row r="6" spans="1:10" ht="56.25" customHeight="1" x14ac:dyDescent="0.2">
      <c r="B6" s="819" t="s">
        <v>38</v>
      </c>
      <c r="C6" s="820"/>
      <c r="D6" s="820"/>
      <c r="E6" s="820"/>
      <c r="F6" s="820"/>
      <c r="G6" s="820"/>
      <c r="H6" s="820"/>
      <c r="I6" s="821"/>
      <c r="J6" s="13"/>
    </row>
    <row r="7" spans="1:10" ht="15" customHeight="1" x14ac:dyDescent="0.2"/>
    <row r="8" spans="1:10" s="71" customFormat="1" ht="15.75" x14ac:dyDescent="0.2">
      <c r="B8" s="326"/>
      <c r="C8" s="326"/>
      <c r="D8" s="326"/>
      <c r="E8" s="326"/>
      <c r="F8" s="326"/>
      <c r="G8" s="326"/>
      <c r="H8" s="326"/>
      <c r="I8" s="326"/>
    </row>
    <row r="9" spans="1:10" s="71" customFormat="1" ht="15.75" x14ac:dyDescent="0.2">
      <c r="B9" s="326"/>
      <c r="C9" s="326"/>
      <c r="D9" s="326"/>
      <c r="E9" s="326"/>
      <c r="F9" s="326"/>
      <c r="G9" s="326"/>
      <c r="H9" s="326"/>
      <c r="I9" s="326"/>
    </row>
    <row r="10" spans="1:10" s="71" customFormat="1" ht="15.75" x14ac:dyDescent="0.2">
      <c r="B10" s="326"/>
      <c r="C10" s="326"/>
      <c r="D10" s="326"/>
      <c r="E10" s="326"/>
      <c r="F10" s="326"/>
      <c r="G10" s="326"/>
      <c r="H10" s="326"/>
      <c r="I10" s="326"/>
    </row>
    <row r="11" spans="1:10" s="71" customFormat="1" ht="15.75" x14ac:dyDescent="0.2">
      <c r="B11" s="326"/>
      <c r="C11" s="326"/>
      <c r="D11" s="326"/>
      <c r="E11" s="326"/>
      <c r="F11" s="326"/>
      <c r="G11" s="326"/>
      <c r="H11" s="326"/>
      <c r="I11" s="326"/>
    </row>
    <row r="13" spans="1:10" ht="15.75" x14ac:dyDescent="0.2">
      <c r="B13" s="822" t="s">
        <v>33</v>
      </c>
      <c r="C13" s="823"/>
      <c r="D13" s="823"/>
      <c r="E13" s="823"/>
      <c r="F13" s="823"/>
      <c r="G13" s="823"/>
      <c r="H13" s="823"/>
      <c r="I13" s="824"/>
    </row>
    <row r="14" spans="1:10" ht="6.75" customHeight="1" x14ac:dyDescent="0.2"/>
    <row r="15" spans="1:10" ht="6.75" customHeight="1" x14ac:dyDescent="0.2"/>
    <row r="16" spans="1:10" ht="6.75" customHeight="1" x14ac:dyDescent="0.2"/>
    <row r="17" spans="2:9" ht="6.75" customHeight="1" x14ac:dyDescent="0.2"/>
    <row r="18" spans="2:9" ht="18" x14ac:dyDescent="0.25">
      <c r="B18" s="6" t="s">
        <v>24</v>
      </c>
    </row>
    <row r="19" spans="2:9" ht="8.1" customHeight="1" x14ac:dyDescent="0.25">
      <c r="B19" s="14"/>
      <c r="C19" s="15"/>
      <c r="D19" s="15"/>
      <c r="E19" s="15"/>
      <c r="F19" s="15"/>
      <c r="G19" s="15"/>
      <c r="H19" s="15"/>
      <c r="I19" s="16"/>
    </row>
    <row r="20" spans="2:9" ht="15.95" customHeight="1" x14ac:dyDescent="0.25">
      <c r="B20" s="17" t="s">
        <v>16</v>
      </c>
      <c r="C20" s="323"/>
      <c r="D20" s="324" t="s">
        <v>25</v>
      </c>
      <c r="E20" s="828">
        <f>'1 - Identification'!F10</f>
        <v>0</v>
      </c>
      <c r="F20" s="829"/>
      <c r="G20" s="829"/>
      <c r="H20" s="829"/>
      <c r="I20" s="830"/>
    </row>
    <row r="21" spans="2:9" ht="8.1" customHeight="1" x14ac:dyDescent="0.2">
      <c r="B21" s="18"/>
      <c r="C21" s="324"/>
      <c r="D21" s="324"/>
      <c r="E21" s="318"/>
      <c r="F21" s="318"/>
      <c r="G21" s="318"/>
      <c r="H21" s="318"/>
      <c r="I21" s="319"/>
    </row>
    <row r="22" spans="2:9" ht="15.95" customHeight="1" x14ac:dyDescent="0.25">
      <c r="B22" s="18"/>
      <c r="C22" s="324"/>
      <c r="D22" s="324" t="s">
        <v>26</v>
      </c>
      <c r="E22" s="806">
        <f>'1 - Identification'!B23</f>
        <v>0</v>
      </c>
      <c r="F22" s="807"/>
      <c r="G22" s="807"/>
      <c r="H22" s="807"/>
      <c r="I22" s="808"/>
    </row>
    <row r="23" spans="2:9" ht="8.1" customHeight="1" x14ac:dyDescent="0.2">
      <c r="B23" s="18"/>
      <c r="C23" s="324"/>
      <c r="D23" s="324"/>
      <c r="E23" s="318"/>
      <c r="F23" s="318"/>
      <c r="G23" s="318"/>
      <c r="H23" s="318"/>
      <c r="I23" s="319"/>
    </row>
    <row r="24" spans="2:9" ht="15.95" customHeight="1" x14ac:dyDescent="0.25">
      <c r="B24" s="18"/>
      <c r="C24" s="324"/>
      <c r="D24" s="324" t="s">
        <v>27</v>
      </c>
      <c r="E24" s="806">
        <f>'1 - Identification'!E25</f>
        <v>0</v>
      </c>
      <c r="F24" s="807"/>
      <c r="G24" s="807"/>
      <c r="H24" s="807"/>
      <c r="I24" s="808"/>
    </row>
    <row r="25" spans="2:9" ht="8.1" customHeight="1" x14ac:dyDescent="0.25">
      <c r="B25" s="18"/>
      <c r="C25" s="324"/>
      <c r="D25" s="324"/>
      <c r="E25" s="320"/>
      <c r="F25" s="320"/>
      <c r="G25" s="320"/>
      <c r="H25" s="320"/>
      <c r="I25" s="321"/>
    </row>
    <row r="26" spans="2:9" ht="15.95" customHeight="1" x14ac:dyDescent="0.25">
      <c r="B26" s="18"/>
      <c r="C26" s="324"/>
      <c r="D26" s="324" t="s">
        <v>9</v>
      </c>
      <c r="E26" s="806">
        <f>'1 - Identification'!H25</f>
        <v>0</v>
      </c>
      <c r="F26" s="807"/>
      <c r="G26" s="807"/>
      <c r="H26" s="807"/>
      <c r="I26" s="808"/>
    </row>
    <row r="27" spans="2:9" ht="8.1" customHeight="1" x14ac:dyDescent="0.25">
      <c r="B27" s="18"/>
      <c r="C27" s="324"/>
      <c r="D27" s="324"/>
      <c r="E27" s="322"/>
      <c r="F27" s="320"/>
      <c r="G27" s="320"/>
      <c r="H27" s="320"/>
      <c r="I27" s="321"/>
    </row>
    <row r="28" spans="2:9" ht="15.95" customHeight="1" x14ac:dyDescent="0.25">
      <c r="B28" s="17" t="s">
        <v>32</v>
      </c>
      <c r="C28" s="323"/>
      <c r="D28" s="324" t="s">
        <v>25</v>
      </c>
      <c r="E28" s="806">
        <f>'1 - Identification'!F18</f>
        <v>0</v>
      </c>
      <c r="F28" s="807"/>
      <c r="G28" s="807"/>
      <c r="H28" s="807"/>
      <c r="I28" s="808"/>
    </row>
    <row r="29" spans="2:9" ht="8.1" customHeight="1" x14ac:dyDescent="0.25">
      <c r="B29" s="19"/>
      <c r="C29" s="323"/>
      <c r="D29" s="324"/>
      <c r="E29" s="320"/>
      <c r="F29" s="320"/>
      <c r="G29" s="320"/>
      <c r="H29" s="320"/>
      <c r="I29" s="321"/>
    </row>
    <row r="30" spans="2:9" ht="15.95" customHeight="1" x14ac:dyDescent="0.25">
      <c r="B30" s="19"/>
      <c r="C30" s="323"/>
      <c r="D30" s="324" t="s">
        <v>26</v>
      </c>
      <c r="E30" s="806">
        <f>'1 - Identification'!B34</f>
        <v>0</v>
      </c>
      <c r="F30" s="807"/>
      <c r="G30" s="807"/>
      <c r="H30" s="807"/>
      <c r="I30" s="808"/>
    </row>
    <row r="31" spans="2:9" ht="8.1" customHeight="1" x14ac:dyDescent="0.25">
      <c r="B31" s="19"/>
      <c r="C31" s="323"/>
      <c r="D31" s="324"/>
      <c r="E31" s="320"/>
      <c r="F31" s="320"/>
      <c r="G31" s="320"/>
      <c r="H31" s="320"/>
      <c r="I31" s="321"/>
    </row>
    <row r="32" spans="2:9" ht="15.95" customHeight="1" x14ac:dyDescent="0.25">
      <c r="B32" s="19"/>
      <c r="C32" s="323"/>
      <c r="D32" s="324" t="s">
        <v>27</v>
      </c>
      <c r="E32" s="806">
        <f>'1 - Identification'!E36</f>
        <v>0</v>
      </c>
      <c r="F32" s="807"/>
      <c r="G32" s="807"/>
      <c r="H32" s="807"/>
      <c r="I32" s="808"/>
    </row>
    <row r="33" spans="2:9" ht="8.1" customHeight="1" x14ac:dyDescent="0.25">
      <c r="B33" s="19"/>
      <c r="C33" s="323"/>
      <c r="D33" s="324"/>
      <c r="E33" s="320"/>
      <c r="F33" s="320"/>
      <c r="G33" s="320"/>
      <c r="H33" s="320"/>
      <c r="I33" s="321"/>
    </row>
    <row r="34" spans="2:9" ht="15.75" x14ac:dyDescent="0.25">
      <c r="B34" s="19"/>
      <c r="C34" s="323"/>
      <c r="D34" s="324" t="s">
        <v>9</v>
      </c>
      <c r="E34" s="806">
        <f>'1 - Identification'!H36</f>
        <v>0</v>
      </c>
      <c r="F34" s="807"/>
      <c r="G34" s="807"/>
      <c r="H34" s="807"/>
      <c r="I34" s="808"/>
    </row>
    <row r="35" spans="2:9" ht="8.1" customHeight="1" x14ac:dyDescent="0.25">
      <c r="B35" s="19"/>
      <c r="C35" s="323"/>
      <c r="D35" s="324"/>
      <c r="E35" s="320"/>
      <c r="F35" s="320"/>
      <c r="G35" s="320"/>
      <c r="H35" s="320"/>
      <c r="I35" s="321"/>
    </row>
    <row r="36" spans="2:9" ht="18" x14ac:dyDescent="0.25">
      <c r="B36" s="17" t="s">
        <v>28</v>
      </c>
      <c r="C36" s="323"/>
      <c r="D36" s="324"/>
      <c r="E36" s="320"/>
      <c r="F36" s="320"/>
      <c r="G36" s="320"/>
      <c r="H36" s="320"/>
      <c r="I36" s="321"/>
    </row>
    <row r="37" spans="2:9" ht="21.75" customHeight="1" x14ac:dyDescent="0.25">
      <c r="B37" s="19"/>
      <c r="C37" s="323"/>
      <c r="D37" s="324" t="s">
        <v>29</v>
      </c>
      <c r="E37" s="806">
        <f>'1 - Identification'!F12</f>
        <v>0</v>
      </c>
      <c r="F37" s="807"/>
      <c r="G37" s="807"/>
      <c r="H37" s="807"/>
      <c r="I37" s="808"/>
    </row>
    <row r="38" spans="2:9" ht="8.1" customHeight="1" x14ac:dyDescent="0.25">
      <c r="B38" s="18"/>
      <c r="C38" s="323"/>
      <c r="D38" s="324"/>
      <c r="E38" s="320"/>
      <c r="F38" s="320"/>
      <c r="G38" s="320"/>
      <c r="H38" s="320"/>
      <c r="I38" s="321"/>
    </row>
    <row r="39" spans="2:9" ht="14.25" customHeight="1" x14ac:dyDescent="0.25">
      <c r="B39" s="18"/>
      <c r="C39" s="323"/>
      <c r="D39" s="324" t="s">
        <v>30</v>
      </c>
      <c r="E39" s="806">
        <f>'1 - Identification'!F14</f>
        <v>0</v>
      </c>
      <c r="F39" s="807"/>
      <c r="G39" s="807"/>
      <c r="H39" s="807"/>
      <c r="I39" s="808"/>
    </row>
    <row r="40" spans="2:9" ht="8.1" customHeight="1" x14ac:dyDescent="0.2">
      <c r="B40" s="20"/>
      <c r="C40" s="21"/>
      <c r="D40" s="22"/>
      <c r="E40" s="23"/>
      <c r="F40" s="23"/>
      <c r="G40" s="23"/>
      <c r="H40" s="23"/>
      <c r="I40" s="24"/>
    </row>
    <row r="41" spans="2:9" ht="9.75" customHeight="1" x14ac:dyDescent="0.2">
      <c r="B41" s="25"/>
      <c r="C41" s="15"/>
      <c r="D41" s="15"/>
      <c r="E41" s="15"/>
      <c r="F41" s="15"/>
      <c r="G41" s="15"/>
      <c r="H41" s="15"/>
      <c r="I41" s="16"/>
    </row>
    <row r="42" spans="2:9" ht="49.5" customHeight="1" x14ac:dyDescent="0.2">
      <c r="B42" s="805" t="str">
        <f>CONCATENATE("Je soussigné.e ",'1 - Identification'!$F$12,"agissant en qualité de ",'1 - Identification'!$F$14," de l'équipement Centre social ",'1 - Identification'!$F$18," à ", '1 - Identification'!$H$25," certife EXACTS les renseignements indiqués dans l'ensemble du document.")</f>
        <v>Je soussigné.e agissant en qualité de  de l'équipement Centre social  à  certife EXACTS les renseignements indiqués dans l'ensemble du document.</v>
      </c>
      <c r="C42" s="805"/>
      <c r="D42" s="805"/>
      <c r="E42" s="805"/>
      <c r="F42" s="805"/>
      <c r="G42" s="805"/>
      <c r="H42" s="805"/>
      <c r="I42" s="805"/>
    </row>
    <row r="43" spans="2:9" ht="18" x14ac:dyDescent="0.25">
      <c r="B43" s="812" t="s">
        <v>271</v>
      </c>
      <c r="C43" s="813"/>
      <c r="D43" s="813"/>
      <c r="E43" s="5"/>
      <c r="F43" s="28" t="s">
        <v>31</v>
      </c>
      <c r="G43" s="814"/>
      <c r="H43" s="814"/>
      <c r="I43" s="815"/>
    </row>
    <row r="44" spans="2:9" ht="8.1" customHeight="1" x14ac:dyDescent="0.25">
      <c r="B44" s="29"/>
      <c r="C44" s="30"/>
      <c r="D44" s="30"/>
      <c r="E44" s="30"/>
      <c r="F44" s="30"/>
      <c r="G44" s="30"/>
      <c r="H44" s="30"/>
      <c r="I44" s="26"/>
    </row>
    <row r="45" spans="2:9" ht="18" customHeight="1" x14ac:dyDescent="0.2">
      <c r="B45" s="809" t="s">
        <v>41</v>
      </c>
      <c r="C45" s="810"/>
      <c r="D45" s="810"/>
      <c r="E45" s="810"/>
      <c r="F45" s="810"/>
      <c r="G45" s="810"/>
      <c r="H45" s="810"/>
      <c r="I45" s="811"/>
    </row>
    <row r="46" spans="2:9" x14ac:dyDescent="0.2">
      <c r="B46" s="809"/>
      <c r="C46" s="810"/>
      <c r="D46" s="810"/>
      <c r="E46" s="810"/>
      <c r="F46" s="810"/>
      <c r="G46" s="810"/>
      <c r="H46" s="810"/>
      <c r="I46" s="811"/>
    </row>
    <row r="47" spans="2:9" x14ac:dyDescent="0.2">
      <c r="B47" s="544"/>
      <c r="C47" s="545"/>
      <c r="D47" s="545"/>
      <c r="E47" s="5"/>
      <c r="F47" s="5"/>
      <c r="G47" s="5"/>
      <c r="H47" s="5"/>
      <c r="I47" s="26"/>
    </row>
    <row r="48" spans="2:9" x14ac:dyDescent="0.2">
      <c r="B48" s="546"/>
      <c r="C48" s="545"/>
      <c r="D48" s="545"/>
      <c r="E48" s="5"/>
      <c r="F48" s="5"/>
      <c r="G48" s="5"/>
      <c r="H48" s="5"/>
      <c r="I48" s="26"/>
    </row>
    <row r="49" spans="1:9" x14ac:dyDescent="0.2">
      <c r="B49" s="546"/>
      <c r="C49" s="545"/>
      <c r="D49" s="545"/>
      <c r="E49" s="5"/>
      <c r="F49" s="5"/>
      <c r="G49" s="5"/>
      <c r="H49" s="5"/>
      <c r="I49" s="26"/>
    </row>
    <row r="50" spans="1:9" x14ac:dyDescent="0.2">
      <c r="B50" s="546"/>
      <c r="C50" s="545"/>
      <c r="D50" s="545"/>
      <c r="E50" s="5"/>
      <c r="F50" s="5"/>
      <c r="G50" s="5"/>
      <c r="H50" s="5"/>
      <c r="I50" s="26"/>
    </row>
    <row r="51" spans="1:9" x14ac:dyDescent="0.2">
      <c r="B51" s="546"/>
      <c r="C51" s="545"/>
      <c r="D51" s="545"/>
      <c r="E51" s="5"/>
      <c r="F51" s="5"/>
      <c r="G51" s="5"/>
      <c r="H51" s="5"/>
      <c r="I51" s="26"/>
    </row>
    <row r="52" spans="1:9" x14ac:dyDescent="0.2">
      <c r="B52" s="547"/>
      <c r="C52" s="548"/>
      <c r="D52" s="548"/>
      <c r="E52" s="21"/>
      <c r="F52" s="21"/>
      <c r="G52" s="21"/>
      <c r="H52" s="21"/>
      <c r="I52" s="27"/>
    </row>
    <row r="53" spans="1:9" s="71" customFormat="1" x14ac:dyDescent="0.2">
      <c r="B53" s="100"/>
      <c r="C53" s="100"/>
      <c r="D53" s="100"/>
      <c r="E53" s="72"/>
      <c r="F53" s="72"/>
      <c r="G53" s="72"/>
      <c r="H53" s="72"/>
      <c r="I53" s="72"/>
    </row>
    <row r="54" spans="1:9" s="71" customFormat="1" x14ac:dyDescent="0.2">
      <c r="B54" s="100"/>
      <c r="C54" s="100"/>
      <c r="D54" s="100"/>
      <c r="E54" s="72"/>
      <c r="F54" s="72"/>
      <c r="G54" s="72"/>
      <c r="H54" s="72"/>
      <c r="I54" s="72"/>
    </row>
    <row r="55" spans="1:9" s="71" customFormat="1" x14ac:dyDescent="0.2"/>
    <row r="56" spans="1:9" ht="15" x14ac:dyDescent="0.2">
      <c r="A56" s="98"/>
      <c r="B56" s="99"/>
    </row>
    <row r="57" spans="1:9" ht="15" x14ac:dyDescent="0.2">
      <c r="A57" s="98"/>
      <c r="B57" s="99"/>
    </row>
    <row r="58" spans="1:9" ht="15" x14ac:dyDescent="0.2">
      <c r="A58" s="98"/>
      <c r="B58" s="99"/>
    </row>
    <row r="59" spans="1:9" ht="15" x14ac:dyDescent="0.2">
      <c r="A59" s="98"/>
      <c r="B59" s="99"/>
    </row>
    <row r="60" spans="1:9" ht="15" x14ac:dyDescent="0.2">
      <c r="A60" s="98"/>
      <c r="B60" s="99"/>
    </row>
    <row r="61" spans="1:9" ht="15" x14ac:dyDescent="0.2">
      <c r="A61" s="98"/>
      <c r="B61" s="99"/>
    </row>
    <row r="62" spans="1:9" ht="15" x14ac:dyDescent="0.2">
      <c r="A62" s="98"/>
      <c r="B62" s="99"/>
    </row>
  </sheetData>
  <sheetProtection sheet="1" selectLockedCells="1"/>
  <mergeCells count="19">
    <mergeCell ref="A1:I1"/>
    <mergeCell ref="B6:I6"/>
    <mergeCell ref="B13:I13"/>
    <mergeCell ref="E28:I28"/>
    <mergeCell ref="B3:I3"/>
    <mergeCell ref="E20:I20"/>
    <mergeCell ref="E22:I22"/>
    <mergeCell ref="E24:I24"/>
    <mergeCell ref="E26:I26"/>
    <mergeCell ref="B4:I4"/>
    <mergeCell ref="B42:I42"/>
    <mergeCell ref="E30:I30"/>
    <mergeCell ref="E32:I32"/>
    <mergeCell ref="E34:I34"/>
    <mergeCell ref="B45:I46"/>
    <mergeCell ref="B43:D43"/>
    <mergeCell ref="G43:I43"/>
    <mergeCell ref="E37:I37"/>
    <mergeCell ref="E39:I39"/>
  </mergeCells>
  <phoneticPr fontId="21" type="noConversion"/>
  <printOptions horizontalCentered="1"/>
  <pageMargins left="0" right="0" top="0.39370078740157483" bottom="0.39370078740157483" header="0" footer="0"/>
  <pageSetup paperSize="9" scale="70" orientation="portrait" r:id="rId1"/>
  <colBreaks count="1" manualBreakCount="1">
    <brk id="9" max="1048575"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pageSetUpPr fitToPage="1"/>
  </sheetPr>
  <dimension ref="A1:O53"/>
  <sheetViews>
    <sheetView showGridLines="0" zoomScale="80" zoomScaleNormal="80" workbookViewId="0">
      <selection activeCell="D57" sqref="D57"/>
    </sheetView>
  </sheetViews>
  <sheetFormatPr baseColWidth="10" defaultColWidth="8.42578125" defaultRowHeight="15" x14ac:dyDescent="0.25"/>
  <cols>
    <col min="1" max="1" width="14.7109375" style="51" customWidth="1"/>
    <col min="2" max="2" width="58.7109375" style="51" customWidth="1"/>
    <col min="3" max="3" width="8.85546875" style="52" customWidth="1"/>
    <col min="4" max="4" width="24.5703125" style="52" customWidth="1"/>
    <col min="5" max="5" width="26.140625" style="52" customWidth="1"/>
    <col min="6" max="6" width="24.28515625" style="52" customWidth="1"/>
    <col min="7" max="10" width="8.42578125" style="48"/>
    <col min="11" max="15" width="8.42578125" style="52"/>
    <col min="16" max="16384" width="8.42578125" style="51"/>
  </cols>
  <sheetData>
    <row r="1" spans="1:9" ht="34.5" customHeight="1" x14ac:dyDescent="0.25">
      <c r="A1" s="847" t="s">
        <v>135</v>
      </c>
      <c r="B1" s="847"/>
      <c r="C1" s="847"/>
      <c r="D1" s="847"/>
      <c r="E1" s="847"/>
      <c r="F1" s="847"/>
    </row>
    <row r="2" spans="1:9" ht="29.25" customHeight="1" thickBot="1" x14ac:dyDescent="0.3"/>
    <row r="3" spans="1:9" ht="15.75" customHeight="1" x14ac:dyDescent="0.25">
      <c r="A3" s="855" t="s">
        <v>157</v>
      </c>
      <c r="B3" s="857"/>
      <c r="C3" s="848" t="s">
        <v>134</v>
      </c>
      <c r="D3" s="850" t="s">
        <v>148</v>
      </c>
      <c r="E3" s="850" t="s">
        <v>149</v>
      </c>
      <c r="F3" s="853" t="s">
        <v>133</v>
      </c>
    </row>
    <row r="4" spans="1:9" ht="15.75" customHeight="1" x14ac:dyDescent="0.25">
      <c r="A4" s="856"/>
      <c r="B4" s="858"/>
      <c r="C4" s="849"/>
      <c r="D4" s="851"/>
      <c r="E4" s="852"/>
      <c r="F4" s="854"/>
    </row>
    <row r="5" spans="1:9" ht="20.100000000000001" customHeight="1" x14ac:dyDescent="0.25">
      <c r="A5" s="215">
        <v>60</v>
      </c>
      <c r="B5" s="215" t="s">
        <v>56</v>
      </c>
      <c r="C5" s="231" t="s">
        <v>132</v>
      </c>
      <c r="D5" s="277">
        <f>'3 - Données Financières struc'!C13</f>
        <v>0</v>
      </c>
      <c r="E5" s="219"/>
      <c r="F5" s="278">
        <f>'5 - Données Financières ACF'!C11</f>
        <v>0</v>
      </c>
      <c r="G5" s="49"/>
      <c r="H5" s="49"/>
      <c r="I5" s="49"/>
    </row>
    <row r="6" spans="1:9" ht="20.100000000000001" customHeight="1" x14ac:dyDescent="0.25">
      <c r="A6" s="216">
        <v>617</v>
      </c>
      <c r="B6" s="217" t="s">
        <v>57</v>
      </c>
      <c r="C6" s="230"/>
      <c r="D6" s="219"/>
      <c r="E6" s="225">
        <f>'4 - Données Financières AGC PIL'!G13</f>
        <v>0</v>
      </c>
      <c r="F6" s="219"/>
    </row>
    <row r="7" spans="1:9" ht="20.100000000000001" customHeight="1" x14ac:dyDescent="0.25">
      <c r="A7" s="216">
        <v>6185</v>
      </c>
      <c r="B7" s="217" t="s">
        <v>58</v>
      </c>
      <c r="C7" s="230"/>
      <c r="D7" s="219"/>
      <c r="E7" s="225">
        <f>'4 - Données Financières AGC PIL'!G14</f>
        <v>0</v>
      </c>
      <c r="F7" s="219"/>
    </row>
    <row r="8" spans="1:9" ht="20.100000000000001" customHeight="1" x14ac:dyDescent="0.25">
      <c r="A8" s="216">
        <v>6186</v>
      </c>
      <c r="B8" s="226" t="s">
        <v>69</v>
      </c>
      <c r="C8" s="230"/>
      <c r="D8" s="219"/>
      <c r="E8" s="225">
        <f>'4 - Données Financières AGC PIL'!G15</f>
        <v>0</v>
      </c>
      <c r="F8" s="219"/>
    </row>
    <row r="9" spans="1:9" ht="20.100000000000001" customHeight="1" x14ac:dyDescent="0.25">
      <c r="A9" s="221">
        <v>61</v>
      </c>
      <c r="B9" s="222" t="s">
        <v>59</v>
      </c>
      <c r="C9" s="231" t="s">
        <v>131</v>
      </c>
      <c r="D9" s="277">
        <f>'3 - Données Financières struc'!C14-E9</f>
        <v>0</v>
      </c>
      <c r="E9" s="277">
        <f>'4 - Données Financières AGC PIL'!G16</f>
        <v>0</v>
      </c>
      <c r="F9" s="277">
        <f>'5 - Données Financières ACF'!C12</f>
        <v>0</v>
      </c>
    </row>
    <row r="10" spans="1:9" ht="20.100000000000001" customHeight="1" x14ac:dyDescent="0.25">
      <c r="A10" s="216">
        <v>621</v>
      </c>
      <c r="B10" s="217" t="s">
        <v>60</v>
      </c>
      <c r="C10" s="230"/>
      <c r="D10" s="219"/>
      <c r="E10" s="220">
        <f>'4 - Données Financières AGC PIL'!G17</f>
        <v>0</v>
      </c>
      <c r="F10" s="219"/>
    </row>
    <row r="11" spans="1:9" ht="20.100000000000001" customHeight="1" x14ac:dyDescent="0.25">
      <c r="A11" s="223" t="s">
        <v>61</v>
      </c>
      <c r="B11" s="224" t="s">
        <v>252</v>
      </c>
      <c r="C11" s="230"/>
      <c r="D11" s="219"/>
      <c r="E11" s="219"/>
      <c r="F11" s="486">
        <f>'5 - Données Financières ACF'!C34</f>
        <v>0</v>
      </c>
    </row>
    <row r="12" spans="1:9" ht="20.100000000000001" customHeight="1" x14ac:dyDescent="0.25">
      <c r="A12" s="226">
        <v>622</v>
      </c>
      <c r="B12" s="217" t="s">
        <v>136</v>
      </c>
      <c r="C12" s="230"/>
      <c r="D12" s="219"/>
      <c r="E12" s="225">
        <f>'4 - Données Financières AGC PIL'!G18</f>
        <v>0</v>
      </c>
      <c r="F12" s="219"/>
    </row>
    <row r="13" spans="1:9" ht="20.100000000000001" customHeight="1" x14ac:dyDescent="0.25">
      <c r="A13" s="216">
        <v>6226</v>
      </c>
      <c r="B13" s="217" t="s">
        <v>263</v>
      </c>
      <c r="C13" s="230"/>
      <c r="D13" s="219"/>
      <c r="E13" s="225">
        <f>'4 - Données Financières AGC PIL'!G19</f>
        <v>0</v>
      </c>
      <c r="F13" s="219"/>
    </row>
    <row r="14" spans="1:9" ht="20.100000000000001" customHeight="1" x14ac:dyDescent="0.25">
      <c r="A14" s="216">
        <v>6227</v>
      </c>
      <c r="B14" s="217" t="s">
        <v>62</v>
      </c>
      <c r="C14" s="230"/>
      <c r="D14" s="219"/>
      <c r="E14" s="225">
        <f>'4 - Données Financières AGC PIL'!G20</f>
        <v>0</v>
      </c>
      <c r="F14" s="219"/>
    </row>
    <row r="15" spans="1:9" ht="20.100000000000001" customHeight="1" x14ac:dyDescent="0.25">
      <c r="A15" s="216">
        <v>623</v>
      </c>
      <c r="B15" s="217" t="s">
        <v>63</v>
      </c>
      <c r="C15" s="230"/>
      <c r="D15" s="219"/>
      <c r="E15" s="225">
        <f>'4 - Données Financières AGC PIL'!G21</f>
        <v>0</v>
      </c>
      <c r="F15" s="219"/>
    </row>
    <row r="16" spans="1:9" ht="20.100000000000001" customHeight="1" x14ac:dyDescent="0.25">
      <c r="A16" s="216">
        <v>625</v>
      </c>
      <c r="B16" s="217" t="s">
        <v>64</v>
      </c>
      <c r="C16" s="230"/>
      <c r="D16" s="219"/>
      <c r="E16" s="225">
        <f>'4 - Données Financières AGC PIL'!G22</f>
        <v>0</v>
      </c>
      <c r="F16" s="219"/>
    </row>
    <row r="17" spans="1:6" ht="20.100000000000001" customHeight="1" x14ac:dyDescent="0.25">
      <c r="A17" s="227">
        <v>6258</v>
      </c>
      <c r="B17" s="226" t="s">
        <v>65</v>
      </c>
      <c r="C17" s="230"/>
      <c r="D17" s="219"/>
      <c r="E17" s="225">
        <f>'4 - Données Financières AGC PIL'!G23</f>
        <v>0</v>
      </c>
      <c r="F17" s="219"/>
    </row>
    <row r="18" spans="1:6" ht="20.100000000000001" customHeight="1" x14ac:dyDescent="0.25">
      <c r="A18" s="227">
        <v>6281</v>
      </c>
      <c r="B18" s="226" t="s">
        <v>66</v>
      </c>
      <c r="C18" s="230"/>
      <c r="D18" s="219"/>
      <c r="E18" s="225">
        <f>'4 - Données Financières AGC PIL'!G24</f>
        <v>0</v>
      </c>
      <c r="F18" s="219"/>
    </row>
    <row r="19" spans="1:6" ht="20.100000000000001" customHeight="1" x14ac:dyDescent="0.25">
      <c r="A19" s="217">
        <v>6284</v>
      </c>
      <c r="B19" s="217" t="s">
        <v>67</v>
      </c>
      <c r="C19" s="230"/>
      <c r="D19" s="219"/>
      <c r="E19" s="225">
        <f>'4 - Données Financières AGC PIL'!G25</f>
        <v>0</v>
      </c>
      <c r="F19" s="219"/>
    </row>
    <row r="20" spans="1:6" ht="20.100000000000001" customHeight="1" x14ac:dyDescent="0.25">
      <c r="A20" s="227">
        <v>6286</v>
      </c>
      <c r="B20" s="226" t="s">
        <v>68</v>
      </c>
      <c r="C20" s="230"/>
      <c r="D20" s="219"/>
      <c r="E20" s="225">
        <f>'4 - Données Financières AGC PIL'!G26</f>
        <v>0</v>
      </c>
      <c r="F20" s="219"/>
    </row>
    <row r="21" spans="1:6" ht="20.100000000000001" customHeight="1" x14ac:dyDescent="0.25">
      <c r="A21" s="221">
        <v>62</v>
      </c>
      <c r="B21" s="221" t="s">
        <v>70</v>
      </c>
      <c r="C21" s="228" t="s">
        <v>130</v>
      </c>
      <c r="D21" s="277">
        <f>'3 - Données Financières struc'!C15-E21</f>
        <v>0</v>
      </c>
      <c r="E21" s="277">
        <f>SUM(E10:E20)</f>
        <v>0</v>
      </c>
      <c r="F21" s="277">
        <f>'5 - Données Financières ACF'!C13</f>
        <v>0</v>
      </c>
    </row>
    <row r="22" spans="1:6" ht="20.100000000000001" customHeight="1" x14ac:dyDescent="0.25">
      <c r="A22" s="227" t="s">
        <v>71</v>
      </c>
      <c r="B22" s="226" t="s">
        <v>245</v>
      </c>
      <c r="C22" s="229" t="s">
        <v>128</v>
      </c>
      <c r="D22" s="219"/>
      <c r="E22" s="225">
        <f>'4 - Données Financières AGC PIL'!G28</f>
        <v>0</v>
      </c>
      <c r="F22" s="219"/>
    </row>
    <row r="23" spans="1:6" ht="20.100000000000001" customHeight="1" x14ac:dyDescent="0.25">
      <c r="A23" s="227" t="s">
        <v>72</v>
      </c>
      <c r="B23" s="226" t="s">
        <v>73</v>
      </c>
      <c r="C23" s="229" t="s">
        <v>129</v>
      </c>
      <c r="D23" s="219"/>
      <c r="E23" s="225">
        <f>'4 - Données Financières AGC PIL'!G29</f>
        <v>0</v>
      </c>
      <c r="F23" s="219"/>
    </row>
    <row r="24" spans="1:6" ht="20.100000000000001" customHeight="1" x14ac:dyDescent="0.25">
      <c r="A24" s="223" t="s">
        <v>74</v>
      </c>
      <c r="B24" s="224" t="s">
        <v>75</v>
      </c>
      <c r="C24" s="230"/>
      <c r="D24" s="219"/>
      <c r="E24" s="219"/>
      <c r="F24" s="387">
        <f>'5 - Données Financières ACF'!C36</f>
        <v>0</v>
      </c>
    </row>
    <row r="25" spans="1:6" ht="20.100000000000001" customHeight="1" x14ac:dyDescent="0.25">
      <c r="A25" s="227" t="s">
        <v>76</v>
      </c>
      <c r="B25" s="226" t="s">
        <v>77</v>
      </c>
      <c r="C25" s="230"/>
      <c r="D25" s="219"/>
      <c r="E25" s="219"/>
      <c r="F25" s="225">
        <f>'5 - Données Financières ACF'!C37</f>
        <v>0</v>
      </c>
    </row>
    <row r="26" spans="1:6" ht="20.100000000000001" customHeight="1" x14ac:dyDescent="0.25">
      <c r="A26" s="227" t="s">
        <v>78</v>
      </c>
      <c r="B26" s="226" t="s">
        <v>253</v>
      </c>
      <c r="C26" s="230"/>
      <c r="D26" s="219"/>
      <c r="E26" s="219"/>
      <c r="F26" s="225">
        <f>'5 - Données Financières ACF'!C38</f>
        <v>0</v>
      </c>
    </row>
    <row r="27" spans="1:6" ht="20.100000000000001" customHeight="1" x14ac:dyDescent="0.25">
      <c r="A27" s="221">
        <v>63</v>
      </c>
      <c r="B27" s="222" t="s">
        <v>80</v>
      </c>
      <c r="C27" s="231" t="s">
        <v>128</v>
      </c>
      <c r="D27" s="277">
        <f>'3 - Données Financières struc'!C16-E27</f>
        <v>0</v>
      </c>
      <c r="E27" s="277">
        <f>SUM(E22:E26)</f>
        <v>0</v>
      </c>
      <c r="F27" s="277">
        <f>SUM(F24:F26)</f>
        <v>0</v>
      </c>
    </row>
    <row r="28" spans="1:6" ht="20.100000000000001" customHeight="1" x14ac:dyDescent="0.25">
      <c r="A28" s="227">
        <v>6411</v>
      </c>
      <c r="B28" s="226" t="s">
        <v>81</v>
      </c>
      <c r="C28" s="230"/>
      <c r="D28" s="219"/>
      <c r="E28" s="225">
        <f>'4 - Données Financières AGC PIL'!G31</f>
        <v>0</v>
      </c>
      <c r="F28" s="219"/>
    </row>
    <row r="29" spans="1:6" ht="20.100000000000001" customHeight="1" x14ac:dyDescent="0.25">
      <c r="A29" s="227">
        <v>6412</v>
      </c>
      <c r="B29" s="226" t="s">
        <v>82</v>
      </c>
      <c r="C29" s="218"/>
      <c r="D29" s="219"/>
      <c r="E29" s="225">
        <f>'4 - Données Financières AGC PIL'!G32</f>
        <v>0</v>
      </c>
      <c r="F29" s="219"/>
    </row>
    <row r="30" spans="1:6" ht="20.100000000000001" customHeight="1" x14ac:dyDescent="0.25">
      <c r="A30" s="227">
        <v>6413</v>
      </c>
      <c r="B30" s="226" t="s">
        <v>83</v>
      </c>
      <c r="C30" s="218"/>
      <c r="D30" s="219"/>
      <c r="E30" s="225">
        <f>'4 - Données Financières AGC PIL'!G33</f>
        <v>0</v>
      </c>
      <c r="F30" s="219"/>
    </row>
    <row r="31" spans="1:6" ht="20.100000000000001" customHeight="1" x14ac:dyDescent="0.25">
      <c r="A31" s="227">
        <v>6414</v>
      </c>
      <c r="B31" s="226" t="s">
        <v>84</v>
      </c>
      <c r="C31" s="218"/>
      <c r="D31" s="219"/>
      <c r="E31" s="225">
        <f>'4 - Données Financières AGC PIL'!G34</f>
        <v>0</v>
      </c>
      <c r="F31" s="219"/>
    </row>
    <row r="32" spans="1:6" ht="20.100000000000001" customHeight="1" x14ac:dyDescent="0.25">
      <c r="A32" s="227">
        <v>645</v>
      </c>
      <c r="B32" s="226" t="s">
        <v>85</v>
      </c>
      <c r="C32" s="218"/>
      <c r="D32" s="219"/>
      <c r="E32" s="225">
        <f>'4 - Données Financières AGC PIL'!G35</f>
        <v>0</v>
      </c>
      <c r="F32" s="219"/>
    </row>
    <row r="33" spans="1:15" ht="20.100000000000001" customHeight="1" x14ac:dyDescent="0.25">
      <c r="A33" s="227">
        <v>647</v>
      </c>
      <c r="B33" s="226" t="s">
        <v>86</v>
      </c>
      <c r="C33" s="218"/>
      <c r="D33" s="219"/>
      <c r="E33" s="225">
        <f>'4 - Données Financières AGC PIL'!G36</f>
        <v>0</v>
      </c>
      <c r="F33" s="219"/>
    </row>
    <row r="34" spans="1:15" ht="20.100000000000001" customHeight="1" x14ac:dyDescent="0.25">
      <c r="A34" s="227">
        <v>648</v>
      </c>
      <c r="B34" s="226" t="s">
        <v>87</v>
      </c>
      <c r="C34" s="218"/>
      <c r="D34" s="219"/>
      <c r="E34" s="225">
        <f>'4 - Données Financières AGC PIL'!G37</f>
        <v>0</v>
      </c>
      <c r="F34" s="219"/>
    </row>
    <row r="35" spans="1:15" ht="27.75" customHeight="1" x14ac:dyDescent="0.25">
      <c r="A35" s="232" t="s">
        <v>88</v>
      </c>
      <c r="B35" s="224" t="s">
        <v>238</v>
      </c>
      <c r="C35" s="218"/>
      <c r="D35" s="219"/>
      <c r="E35" s="219"/>
      <c r="F35" s="388">
        <f>'5 - Données Financières ACF'!C40</f>
        <v>0</v>
      </c>
    </row>
    <row r="36" spans="1:15" ht="20.100000000000001" customHeight="1" x14ac:dyDescent="0.25">
      <c r="A36" s="316" t="s">
        <v>89</v>
      </c>
      <c r="B36" s="226" t="s">
        <v>269</v>
      </c>
      <c r="C36" s="218"/>
      <c r="D36" s="219"/>
      <c r="E36" s="219"/>
      <c r="F36" s="220">
        <f>'5 - Données Financières ACF'!C41</f>
        <v>0</v>
      </c>
    </row>
    <row r="37" spans="1:15" ht="20.100000000000001" customHeight="1" x14ac:dyDescent="0.25">
      <c r="A37" s="233">
        <v>64</v>
      </c>
      <c r="B37" s="233" t="s">
        <v>91</v>
      </c>
      <c r="C37" s="234" t="s">
        <v>127</v>
      </c>
      <c r="D37" s="277">
        <f>'3 - Données Financières struc'!C17-E37</f>
        <v>0</v>
      </c>
      <c r="E37" s="313">
        <f>SUM(E28:E36)</f>
        <v>0</v>
      </c>
      <c r="F37" s="277">
        <f>SUM(F35:F36)</f>
        <v>0</v>
      </c>
    </row>
    <row r="38" spans="1:15" ht="20.100000000000001" customHeight="1" x14ac:dyDescent="0.25">
      <c r="A38" s="235">
        <v>65</v>
      </c>
      <c r="B38" s="236" t="s">
        <v>92</v>
      </c>
      <c r="C38" s="234" t="s">
        <v>126</v>
      </c>
      <c r="D38" s="277">
        <f>'3 - Données Financières struc'!C18-E38</f>
        <v>0</v>
      </c>
      <c r="E38" s="219"/>
      <c r="F38" s="277">
        <f>'5 - Données Financières ACF'!C16</f>
        <v>0</v>
      </c>
    </row>
    <row r="39" spans="1:15" s="97" customFormat="1" ht="20.100000000000001" customHeight="1" x14ac:dyDescent="0.25">
      <c r="A39" s="235">
        <v>66</v>
      </c>
      <c r="B39" s="236" t="s">
        <v>93</v>
      </c>
      <c r="C39" s="234" t="s">
        <v>125</v>
      </c>
      <c r="D39" s="277">
        <f>'3 - Données Financières struc'!C19-E39</f>
        <v>0</v>
      </c>
      <c r="E39" s="219"/>
      <c r="F39" s="277">
        <f>'5 - Données Financières ACF'!C17</f>
        <v>0</v>
      </c>
      <c r="G39" s="95"/>
      <c r="H39" s="95"/>
      <c r="I39" s="95"/>
      <c r="J39" s="95"/>
      <c r="K39" s="96"/>
      <c r="L39" s="96"/>
      <c r="M39" s="96"/>
      <c r="N39" s="96"/>
      <c r="O39" s="96"/>
    </row>
    <row r="40" spans="1:15" s="97" customFormat="1" ht="20.100000000000001" customHeight="1" x14ac:dyDescent="0.25">
      <c r="A40" s="235">
        <v>67</v>
      </c>
      <c r="B40" s="236" t="s">
        <v>94</v>
      </c>
      <c r="C40" s="234" t="s">
        <v>124</v>
      </c>
      <c r="D40" s="277">
        <f>'3 - Données Financières struc'!C20-E40</f>
        <v>0</v>
      </c>
      <c r="E40" s="219"/>
      <c r="F40" s="277">
        <f>'5 - Données Financières ACF'!C18</f>
        <v>0</v>
      </c>
      <c r="G40" s="95"/>
      <c r="H40" s="95"/>
      <c r="I40" s="95"/>
      <c r="J40" s="95"/>
      <c r="K40" s="96"/>
      <c r="L40" s="96"/>
      <c r="M40" s="96"/>
      <c r="N40" s="96"/>
      <c r="O40" s="96"/>
    </row>
    <row r="41" spans="1:15" ht="38.25" customHeight="1" x14ac:dyDescent="0.25">
      <c r="A41" s="227">
        <v>6815</v>
      </c>
      <c r="B41" s="226" t="s">
        <v>95</v>
      </c>
      <c r="C41" s="230"/>
      <c r="D41" s="219"/>
      <c r="E41" s="225">
        <f>'4 - Données Financières AGC PIL'!G40</f>
        <v>0</v>
      </c>
      <c r="F41" s="219"/>
    </row>
    <row r="42" spans="1:15" ht="36" customHeight="1" x14ac:dyDescent="0.25">
      <c r="A42" s="233">
        <v>68</v>
      </c>
      <c r="B42" s="237" t="s">
        <v>96</v>
      </c>
      <c r="C42" s="234" t="s">
        <v>250</v>
      </c>
      <c r="D42" s="313">
        <f>'3 - Données Financières struc'!C21-E42</f>
        <v>0</v>
      </c>
      <c r="E42" s="313">
        <f>SUM(E41)</f>
        <v>0</v>
      </c>
      <c r="F42" s="277">
        <f>'5 - Données Financières ACF'!C19</f>
        <v>0</v>
      </c>
    </row>
    <row r="43" spans="1:15" ht="20.100000000000001" customHeight="1" x14ac:dyDescent="0.25">
      <c r="A43" s="233">
        <v>69</v>
      </c>
      <c r="B43" s="233" t="s">
        <v>97</v>
      </c>
      <c r="C43" s="234" t="s">
        <v>123</v>
      </c>
      <c r="D43" s="313">
        <f>'3 - Données Financières struc'!C22-E43</f>
        <v>0</v>
      </c>
      <c r="E43" s="238"/>
      <c r="F43" s="238"/>
    </row>
    <row r="44" spans="1:15" ht="20.100000000000001" customHeight="1" x14ac:dyDescent="0.25">
      <c r="A44" s="844" t="s">
        <v>98</v>
      </c>
      <c r="B44" s="844"/>
      <c r="C44" s="239"/>
      <c r="D44" s="313">
        <f>'3 - Données Financières struc'!C23-E44</f>
        <v>0</v>
      </c>
      <c r="E44" s="313">
        <f>E9+E21+E27+E37+E42</f>
        <v>0</v>
      </c>
      <c r="F44" s="313">
        <f>F5+F9+F21+F27+F37+F38+F39+F40+F42</f>
        <v>0</v>
      </c>
    </row>
    <row r="45" spans="1:15" ht="20.100000000000001" customHeight="1" x14ac:dyDescent="0.25">
      <c r="A45" s="227">
        <v>862</v>
      </c>
      <c r="B45" s="226" t="s">
        <v>324</v>
      </c>
      <c r="C45" s="218"/>
      <c r="D45" s="219"/>
      <c r="E45" s="225">
        <f>'4 - Données Financières AGC PIL'!G42</f>
        <v>0</v>
      </c>
      <c r="F45" s="484">
        <f>'5 - Données Financières ACF'!C43</f>
        <v>0</v>
      </c>
    </row>
    <row r="46" spans="1:15" ht="20.100000000000001" customHeight="1" x14ac:dyDescent="0.25">
      <c r="A46" s="233">
        <v>86</v>
      </c>
      <c r="B46" s="240" t="s">
        <v>99</v>
      </c>
      <c r="C46" s="234" t="s">
        <v>122</v>
      </c>
      <c r="D46" s="314">
        <f>'3 - Données Financières struc'!C24-E46</f>
        <v>0</v>
      </c>
      <c r="E46" s="277">
        <f>E45</f>
        <v>0</v>
      </c>
      <c r="F46" s="277">
        <f>F45</f>
        <v>0</v>
      </c>
    </row>
    <row r="47" spans="1:15" ht="38.25" customHeight="1" thickBot="1" x14ac:dyDescent="0.3">
      <c r="A47" s="845" t="s">
        <v>22</v>
      </c>
      <c r="B47" s="846"/>
      <c r="C47" s="241"/>
      <c r="D47" s="315">
        <f>'3 - Données Financières struc'!C25-E47</f>
        <v>0</v>
      </c>
      <c r="E47" s="389">
        <f>E44+E46</f>
        <v>0</v>
      </c>
      <c r="F47" s="315">
        <f>+F44+F46</f>
        <v>0</v>
      </c>
    </row>
    <row r="49" spans="3:6" ht="15.75" thickBot="1" x14ac:dyDescent="0.3"/>
    <row r="50" spans="3:6" ht="15" customHeight="1" x14ac:dyDescent="0.25">
      <c r="C50" s="838" t="s">
        <v>207</v>
      </c>
      <c r="D50" s="839"/>
      <c r="E50" s="839"/>
      <c r="F50" s="840"/>
    </row>
    <row r="51" spans="3:6" x14ac:dyDescent="0.25">
      <c r="C51" s="841"/>
      <c r="D51" s="842"/>
      <c r="E51" s="842"/>
      <c r="F51" s="843"/>
    </row>
    <row r="52" spans="3:6" ht="37.5" customHeight="1" x14ac:dyDescent="0.25">
      <c r="C52" s="834" t="s">
        <v>349</v>
      </c>
      <c r="D52" s="835"/>
      <c r="E52" s="390">
        <f>E47*35/100</f>
        <v>0</v>
      </c>
      <c r="F52" s="242" t="s">
        <v>153</v>
      </c>
    </row>
    <row r="53" spans="3:6" ht="35.25" customHeight="1" thickBot="1" x14ac:dyDescent="0.3">
      <c r="C53" s="836" t="s">
        <v>327</v>
      </c>
      <c r="D53" s="837"/>
      <c r="E53" s="473">
        <f>IF((F11)&gt;0,(F11*60/100),((F24+F35+F45)*60/100))</f>
        <v>0</v>
      </c>
      <c r="F53" s="243" t="s">
        <v>154</v>
      </c>
    </row>
  </sheetData>
  <sheetProtection sheet="1" objects="1" scenarios="1"/>
  <mergeCells count="12">
    <mergeCell ref="A1:F1"/>
    <mergeCell ref="C3:C4"/>
    <mergeCell ref="D3:D4"/>
    <mergeCell ref="E3:E4"/>
    <mergeCell ref="F3:F4"/>
    <mergeCell ref="A3:A4"/>
    <mergeCell ref="B3:B4"/>
    <mergeCell ref="C52:D52"/>
    <mergeCell ref="C53:D53"/>
    <mergeCell ref="C50:F51"/>
    <mergeCell ref="A44:B44"/>
    <mergeCell ref="A47:B47"/>
  </mergeCells>
  <pageMargins left="0.7" right="0.7" top="0.75" bottom="0.75" header="0.3" footer="0.3"/>
  <pageSetup paperSize="9" scale="5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8"/>
  <dimension ref="A1:G76"/>
  <sheetViews>
    <sheetView workbookViewId="0">
      <selection activeCell="C66" sqref="C66"/>
    </sheetView>
  </sheetViews>
  <sheetFormatPr baseColWidth="10" defaultColWidth="11.42578125" defaultRowHeight="15.75" x14ac:dyDescent="0.25"/>
  <cols>
    <col min="1" max="1" width="40.7109375" style="254" customWidth="1"/>
    <col min="2" max="2" width="29.140625" style="98" customWidth="1"/>
    <col min="3" max="3" width="74.5703125" style="98" customWidth="1"/>
    <col min="4" max="4" width="34" style="98" customWidth="1"/>
    <col min="5" max="5" width="34" style="263" customWidth="1"/>
    <col min="6" max="256" width="34" style="254" customWidth="1"/>
    <col min="257" max="16384" width="11.42578125" style="254"/>
  </cols>
  <sheetData>
    <row r="1" spans="1:6" s="98" customFormat="1" ht="22.5" customHeight="1" x14ac:dyDescent="0.2">
      <c r="A1" s="867" t="s">
        <v>285</v>
      </c>
      <c r="B1" s="867"/>
      <c r="C1" s="867"/>
      <c r="D1" s="862"/>
      <c r="E1" s="864"/>
      <c r="F1" s="862"/>
    </row>
    <row r="2" spans="1:6" s="98" customFormat="1" ht="22.5" customHeight="1" x14ac:dyDescent="0.2">
      <c r="A2" s="867"/>
      <c r="B2" s="867"/>
      <c r="C2" s="867"/>
      <c r="D2" s="862"/>
      <c r="E2" s="864"/>
      <c r="F2" s="862"/>
    </row>
    <row r="3" spans="1:6" s="98" customFormat="1" x14ac:dyDescent="0.2">
      <c r="A3" s="868" t="s">
        <v>248</v>
      </c>
      <c r="B3" s="868"/>
      <c r="C3" s="41" t="s">
        <v>332</v>
      </c>
      <c r="D3" s="245"/>
      <c r="E3" s="246"/>
      <c r="F3" s="246"/>
    </row>
    <row r="4" spans="1:6" s="98" customFormat="1" x14ac:dyDescent="0.2">
      <c r="A4" s="41"/>
      <c r="B4" s="41"/>
      <c r="C4" s="41"/>
      <c r="D4" s="245"/>
      <c r="E4" s="246"/>
      <c r="F4" s="246"/>
    </row>
    <row r="5" spans="1:6" s="98" customFormat="1" thickBot="1" x14ac:dyDescent="0.25">
      <c r="A5" s="247"/>
      <c r="B5" s="248"/>
      <c r="C5" s="249"/>
      <c r="D5" s="245"/>
      <c r="E5" s="250"/>
      <c r="F5" s="250"/>
    </row>
    <row r="6" spans="1:6" s="98" customFormat="1" ht="30" customHeight="1" thickBot="1" x14ac:dyDescent="0.25">
      <c r="A6" s="264" t="s">
        <v>175</v>
      </c>
      <c r="B6" s="865" t="s">
        <v>216</v>
      </c>
      <c r="C6" s="866"/>
      <c r="D6" s="41"/>
      <c r="E6" s="41"/>
      <c r="F6" s="41"/>
    </row>
    <row r="7" spans="1:6" s="98" customFormat="1" ht="24" customHeight="1" x14ac:dyDescent="0.2">
      <c r="A7" s="859" t="s">
        <v>176</v>
      </c>
      <c r="B7" s="265">
        <v>617</v>
      </c>
      <c r="C7" s="266" t="s">
        <v>258</v>
      </c>
      <c r="D7" s="245"/>
      <c r="E7" s="246"/>
      <c r="F7" s="246"/>
    </row>
    <row r="8" spans="1:6" s="98" customFormat="1" ht="24" customHeight="1" x14ac:dyDescent="0.2">
      <c r="A8" s="860"/>
      <c r="B8" s="267" t="s">
        <v>177</v>
      </c>
      <c r="C8" s="268" t="s">
        <v>178</v>
      </c>
      <c r="D8" s="245"/>
      <c r="E8" s="246"/>
      <c r="F8" s="246"/>
    </row>
    <row r="9" spans="1:6" s="98" customFormat="1" ht="24" customHeight="1" x14ac:dyDescent="0.2">
      <c r="A9" s="860"/>
      <c r="B9" s="267">
        <v>621</v>
      </c>
      <c r="C9" s="268" t="s">
        <v>259</v>
      </c>
      <c r="D9" s="245"/>
      <c r="E9" s="246"/>
      <c r="F9" s="246"/>
    </row>
    <row r="10" spans="1:6" s="98" customFormat="1" ht="24" customHeight="1" x14ac:dyDescent="0.2">
      <c r="A10" s="860"/>
      <c r="B10" s="267">
        <v>625</v>
      </c>
      <c r="C10" s="268" t="s">
        <v>266</v>
      </c>
      <c r="D10" s="245"/>
      <c r="E10" s="246"/>
      <c r="F10" s="246"/>
    </row>
    <row r="11" spans="1:6" s="98" customFormat="1" ht="24" customHeight="1" x14ac:dyDescent="0.2">
      <c r="A11" s="860"/>
      <c r="B11" s="267" t="s">
        <v>179</v>
      </c>
      <c r="C11" s="268" t="s">
        <v>66</v>
      </c>
      <c r="D11" s="245"/>
      <c r="E11" s="246"/>
      <c r="F11" s="246"/>
    </row>
    <row r="12" spans="1:6" s="98" customFormat="1" ht="24" customHeight="1" x14ac:dyDescent="0.2">
      <c r="A12" s="860"/>
      <c r="B12" s="267" t="s">
        <v>180</v>
      </c>
      <c r="C12" s="268" t="s">
        <v>67</v>
      </c>
      <c r="D12" s="245"/>
      <c r="E12" s="246"/>
      <c r="F12" s="246"/>
    </row>
    <row r="13" spans="1:6" s="98" customFormat="1" ht="24" customHeight="1" x14ac:dyDescent="0.2">
      <c r="A13" s="860"/>
      <c r="B13" s="267" t="s">
        <v>181</v>
      </c>
      <c r="C13" s="268" t="s">
        <v>68</v>
      </c>
      <c r="D13" s="245"/>
      <c r="E13" s="246"/>
      <c r="F13" s="246"/>
    </row>
    <row r="14" spans="1:6" s="98" customFormat="1" ht="24" customHeight="1" x14ac:dyDescent="0.2">
      <c r="A14" s="860"/>
      <c r="B14" s="267">
        <v>631</v>
      </c>
      <c r="C14" s="268" t="s">
        <v>142</v>
      </c>
      <c r="D14" s="245"/>
      <c r="E14" s="246"/>
      <c r="F14" s="246"/>
    </row>
    <row r="15" spans="1:6" s="98" customFormat="1" ht="24" customHeight="1" x14ac:dyDescent="0.2">
      <c r="A15" s="860"/>
      <c r="B15" s="267" t="s">
        <v>182</v>
      </c>
      <c r="C15" s="268" t="s">
        <v>144</v>
      </c>
      <c r="D15" s="245"/>
      <c r="E15" s="246"/>
      <c r="F15" s="246"/>
    </row>
    <row r="16" spans="1:6" s="98" customFormat="1" ht="24" customHeight="1" x14ac:dyDescent="0.2">
      <c r="A16" s="860"/>
      <c r="B16" s="267" t="s">
        <v>183</v>
      </c>
      <c r="C16" s="268" t="s">
        <v>146</v>
      </c>
      <c r="D16" s="245"/>
      <c r="E16" s="246"/>
      <c r="F16" s="246"/>
    </row>
    <row r="17" spans="1:7" s="98" customFormat="1" ht="24" customHeight="1" x14ac:dyDescent="0.2">
      <c r="A17" s="860"/>
      <c r="B17" s="269" t="s">
        <v>184</v>
      </c>
      <c r="C17" s="268" t="s">
        <v>81</v>
      </c>
      <c r="D17" s="41"/>
      <c r="E17" s="41"/>
      <c r="F17" s="251"/>
    </row>
    <row r="18" spans="1:7" s="98" customFormat="1" ht="24" customHeight="1" x14ac:dyDescent="0.2">
      <c r="A18" s="860"/>
      <c r="B18" s="267" t="s">
        <v>185</v>
      </c>
      <c r="C18" s="268" t="s">
        <v>82</v>
      </c>
      <c r="D18" s="41"/>
      <c r="E18" s="41"/>
      <c r="F18" s="251"/>
    </row>
    <row r="19" spans="1:7" s="98" customFormat="1" ht="24" customHeight="1" x14ac:dyDescent="0.2">
      <c r="A19" s="860"/>
      <c r="B19" s="267" t="s">
        <v>186</v>
      </c>
      <c r="C19" s="268" t="s">
        <v>83</v>
      </c>
      <c r="D19" s="41"/>
      <c r="E19" s="41"/>
      <c r="F19" s="251"/>
    </row>
    <row r="20" spans="1:7" s="98" customFormat="1" ht="24" customHeight="1" x14ac:dyDescent="0.2">
      <c r="A20" s="860"/>
      <c r="B20" s="267" t="s">
        <v>197</v>
      </c>
      <c r="C20" s="300" t="s">
        <v>84</v>
      </c>
      <c r="D20" s="332"/>
      <c r="E20" s="332"/>
      <c r="F20" s="251"/>
    </row>
    <row r="21" spans="1:7" s="98" customFormat="1" ht="24" customHeight="1" x14ac:dyDescent="0.2">
      <c r="A21" s="860"/>
      <c r="B21" s="267">
        <v>645</v>
      </c>
      <c r="C21" s="268" t="s">
        <v>85</v>
      </c>
      <c r="D21" s="41"/>
      <c r="E21" s="41"/>
      <c r="F21" s="251"/>
    </row>
    <row r="22" spans="1:7" s="98" customFormat="1" ht="24" customHeight="1" x14ac:dyDescent="0.2">
      <c r="A22" s="860"/>
      <c r="B22" s="267">
        <v>647</v>
      </c>
      <c r="C22" s="268" t="s">
        <v>86</v>
      </c>
      <c r="D22" s="41"/>
      <c r="E22" s="41"/>
      <c r="F22" s="251"/>
    </row>
    <row r="23" spans="1:7" s="98" customFormat="1" ht="24" customHeight="1" x14ac:dyDescent="0.2">
      <c r="A23" s="860"/>
      <c r="B23" s="284">
        <v>648</v>
      </c>
      <c r="C23" s="283" t="s">
        <v>87</v>
      </c>
      <c r="D23" s="41"/>
      <c r="E23" s="41"/>
      <c r="F23" s="251"/>
    </row>
    <row r="24" spans="1:7" s="98" customFormat="1" ht="24" customHeight="1" x14ac:dyDescent="0.2">
      <c r="A24" s="860"/>
      <c r="B24" s="284">
        <v>6815</v>
      </c>
      <c r="C24" s="283" t="s">
        <v>187</v>
      </c>
      <c r="D24" s="863"/>
      <c r="E24" s="863"/>
      <c r="F24" s="252"/>
    </row>
    <row r="25" spans="1:7" s="98" customFormat="1" ht="24" customHeight="1" thickBot="1" x14ac:dyDescent="0.25">
      <c r="A25" s="861"/>
      <c r="B25" s="282">
        <v>862</v>
      </c>
      <c r="C25" s="270" t="s">
        <v>188</v>
      </c>
    </row>
    <row r="26" spans="1:7" s="98" customFormat="1" ht="13.5" customHeight="1" thickBot="1" x14ac:dyDescent="0.3">
      <c r="A26" s="253"/>
      <c r="B26" s="254"/>
      <c r="C26" s="254"/>
      <c r="D26" s="41"/>
      <c r="E26" s="41"/>
      <c r="F26" s="255"/>
    </row>
    <row r="27" spans="1:7" s="98" customFormat="1" ht="24" customHeight="1" x14ac:dyDescent="0.2">
      <c r="A27" s="859" t="s">
        <v>189</v>
      </c>
      <c r="B27" s="294">
        <v>617</v>
      </c>
      <c r="C27" s="295" t="s">
        <v>258</v>
      </c>
    </row>
    <row r="28" spans="1:7" s="258" customFormat="1" ht="24" customHeight="1" x14ac:dyDescent="0.25">
      <c r="A28" s="860"/>
      <c r="B28" s="298" t="s">
        <v>177</v>
      </c>
      <c r="C28" s="299" t="s">
        <v>178</v>
      </c>
      <c r="D28" s="256"/>
      <c r="E28" s="256"/>
      <c r="F28" s="257"/>
      <c r="G28" s="257"/>
    </row>
    <row r="29" spans="1:7" s="258" customFormat="1" ht="24" customHeight="1" x14ac:dyDescent="0.25">
      <c r="A29" s="860"/>
      <c r="B29" s="267">
        <v>621</v>
      </c>
      <c r="C29" s="300" t="s">
        <v>259</v>
      </c>
      <c r="D29" s="259"/>
      <c r="E29" s="256"/>
      <c r="F29" s="257"/>
      <c r="G29" s="257"/>
    </row>
    <row r="30" spans="1:7" s="258" customFormat="1" ht="24" customHeight="1" x14ac:dyDescent="0.25">
      <c r="A30" s="860"/>
      <c r="B30" s="267">
        <v>623</v>
      </c>
      <c r="C30" s="300" t="s">
        <v>265</v>
      </c>
      <c r="D30" s="256"/>
      <c r="E30" s="256"/>
      <c r="F30" s="257"/>
      <c r="G30" s="257"/>
    </row>
    <row r="31" spans="1:7" s="258" customFormat="1" ht="24" customHeight="1" x14ac:dyDescent="0.25">
      <c r="A31" s="860"/>
      <c r="B31" s="267">
        <v>625</v>
      </c>
      <c r="C31" s="300" t="s">
        <v>266</v>
      </c>
      <c r="D31" s="256"/>
      <c r="E31" s="256"/>
      <c r="F31" s="257"/>
      <c r="G31" s="257"/>
    </row>
    <row r="32" spans="1:7" s="258" customFormat="1" ht="24" customHeight="1" x14ac:dyDescent="0.25">
      <c r="A32" s="860"/>
      <c r="B32" s="267" t="s">
        <v>179</v>
      </c>
      <c r="C32" s="300" t="s">
        <v>190</v>
      </c>
      <c r="D32" s="260"/>
      <c r="E32" s="256"/>
      <c r="F32" s="257"/>
      <c r="G32" s="257"/>
    </row>
    <row r="33" spans="1:7" s="258" customFormat="1" ht="24" customHeight="1" x14ac:dyDescent="0.25">
      <c r="A33" s="860"/>
      <c r="B33" s="267" t="s">
        <v>181</v>
      </c>
      <c r="C33" s="300" t="s">
        <v>260</v>
      </c>
      <c r="D33" s="260"/>
      <c r="E33" s="256"/>
      <c r="F33" s="257"/>
      <c r="G33" s="257"/>
    </row>
    <row r="34" spans="1:7" s="258" customFormat="1" ht="24" customHeight="1" x14ac:dyDescent="0.25">
      <c r="A34" s="860"/>
      <c r="B34" s="267">
        <v>631</v>
      </c>
      <c r="C34" s="300" t="s">
        <v>142</v>
      </c>
      <c r="D34" s="260"/>
      <c r="E34" s="256"/>
      <c r="F34" s="257"/>
      <c r="G34" s="257"/>
    </row>
    <row r="35" spans="1:7" s="258" customFormat="1" ht="24" customHeight="1" x14ac:dyDescent="0.25">
      <c r="A35" s="860"/>
      <c r="B35" s="267" t="s">
        <v>191</v>
      </c>
      <c r="C35" s="300" t="s">
        <v>144</v>
      </c>
      <c r="D35" s="260"/>
      <c r="E35" s="256"/>
      <c r="F35" s="257"/>
      <c r="G35" s="257"/>
    </row>
    <row r="36" spans="1:7" s="258" customFormat="1" ht="24" customHeight="1" x14ac:dyDescent="0.25">
      <c r="A36" s="860"/>
      <c r="B36" s="267" t="s">
        <v>192</v>
      </c>
      <c r="C36" s="300" t="s">
        <v>146</v>
      </c>
      <c r="D36" s="260"/>
      <c r="E36" s="256"/>
      <c r="F36" s="257"/>
      <c r="G36" s="257"/>
    </row>
    <row r="37" spans="1:7" s="258" customFormat="1" ht="24" customHeight="1" x14ac:dyDescent="0.25">
      <c r="A37" s="860"/>
      <c r="B37" s="267" t="s">
        <v>184</v>
      </c>
      <c r="C37" s="300" t="s">
        <v>81</v>
      </c>
      <c r="D37" s="260"/>
      <c r="E37" s="256"/>
      <c r="F37" s="257"/>
      <c r="G37" s="257"/>
    </row>
    <row r="38" spans="1:7" s="258" customFormat="1" ht="24" customHeight="1" x14ac:dyDescent="0.25">
      <c r="A38" s="860"/>
      <c r="B38" s="267" t="s">
        <v>185</v>
      </c>
      <c r="C38" s="300" t="s">
        <v>82</v>
      </c>
      <c r="D38" s="260"/>
      <c r="E38" s="256"/>
      <c r="F38" s="257"/>
      <c r="G38" s="257"/>
    </row>
    <row r="39" spans="1:7" s="258" customFormat="1" ht="24" customHeight="1" x14ac:dyDescent="0.25">
      <c r="A39" s="860"/>
      <c r="B39" s="267" t="s">
        <v>186</v>
      </c>
      <c r="C39" s="300" t="s">
        <v>83</v>
      </c>
      <c r="D39" s="260"/>
      <c r="E39" s="256"/>
      <c r="F39" s="257"/>
      <c r="G39" s="257"/>
    </row>
    <row r="40" spans="1:7" s="258" customFormat="1" ht="24" customHeight="1" x14ac:dyDescent="0.25">
      <c r="A40" s="860"/>
      <c r="B40" s="267" t="s">
        <v>197</v>
      </c>
      <c r="C40" s="300" t="s">
        <v>84</v>
      </c>
      <c r="D40" s="261"/>
      <c r="E40" s="256"/>
      <c r="F40" s="257"/>
      <c r="G40" s="257"/>
    </row>
    <row r="41" spans="1:7" s="258" customFormat="1" ht="24" customHeight="1" x14ac:dyDescent="0.25">
      <c r="A41" s="860"/>
      <c r="B41" s="267">
        <v>645</v>
      </c>
      <c r="C41" s="300" t="s">
        <v>85</v>
      </c>
      <c r="D41" s="261"/>
      <c r="E41" s="256"/>
      <c r="F41" s="257"/>
      <c r="G41" s="257"/>
    </row>
    <row r="42" spans="1:7" s="258" customFormat="1" ht="24" customHeight="1" x14ac:dyDescent="0.25">
      <c r="A42" s="860"/>
      <c r="B42" s="267">
        <v>647</v>
      </c>
      <c r="C42" s="300" t="s">
        <v>86</v>
      </c>
      <c r="D42" s="261"/>
      <c r="E42" s="256"/>
      <c r="F42" s="257"/>
      <c r="G42" s="257"/>
    </row>
    <row r="43" spans="1:7" s="258" customFormat="1" ht="24" customHeight="1" x14ac:dyDescent="0.25">
      <c r="A43" s="860"/>
      <c r="B43" s="267">
        <v>648</v>
      </c>
      <c r="C43" s="300" t="s">
        <v>87</v>
      </c>
      <c r="D43" s="261"/>
      <c r="E43" s="256"/>
      <c r="F43" s="257"/>
      <c r="G43" s="257"/>
    </row>
    <row r="44" spans="1:7" s="258" customFormat="1" ht="24" customHeight="1" x14ac:dyDescent="0.25">
      <c r="A44" s="860"/>
      <c r="B44" s="296" t="s">
        <v>257</v>
      </c>
      <c r="C44" s="297" t="s">
        <v>187</v>
      </c>
      <c r="D44" s="260"/>
      <c r="E44" s="256"/>
      <c r="F44" s="257"/>
      <c r="G44" s="257"/>
    </row>
    <row r="45" spans="1:7" s="258" customFormat="1" ht="24" customHeight="1" thickBot="1" x14ac:dyDescent="0.3">
      <c r="A45" s="861"/>
      <c r="B45" s="244">
        <v>862</v>
      </c>
      <c r="C45" s="244" t="s">
        <v>188</v>
      </c>
      <c r="D45" s="262"/>
      <c r="E45" s="256"/>
      <c r="F45" s="257"/>
      <c r="G45" s="257"/>
    </row>
    <row r="46" spans="1:7" s="258" customFormat="1" ht="11.25" customHeight="1" thickBot="1" x14ac:dyDescent="0.3">
      <c r="A46" s="257"/>
      <c r="B46" s="262"/>
      <c r="C46" s="262"/>
      <c r="D46" s="262"/>
      <c r="E46" s="256"/>
      <c r="F46" s="257"/>
      <c r="G46" s="257"/>
    </row>
    <row r="47" spans="1:7" s="258" customFormat="1" ht="24" customHeight="1" x14ac:dyDescent="0.25">
      <c r="A47" s="859" t="s">
        <v>204</v>
      </c>
      <c r="B47" s="294">
        <v>617</v>
      </c>
      <c r="C47" s="295" t="s">
        <v>258</v>
      </c>
      <c r="D47" s="261"/>
      <c r="E47" s="256"/>
      <c r="F47" s="257"/>
      <c r="G47" s="257"/>
    </row>
    <row r="48" spans="1:7" s="258" customFormat="1" ht="24" customHeight="1" x14ac:dyDescent="0.25">
      <c r="A48" s="860"/>
      <c r="B48" s="267" t="s">
        <v>177</v>
      </c>
      <c r="C48" s="300" t="s">
        <v>178</v>
      </c>
      <c r="D48" s="256"/>
      <c r="E48" s="256"/>
      <c r="F48" s="257"/>
      <c r="G48" s="257"/>
    </row>
    <row r="49" spans="1:7" s="258" customFormat="1" ht="24" customHeight="1" x14ac:dyDescent="0.25">
      <c r="A49" s="860"/>
      <c r="B49" s="267">
        <v>621</v>
      </c>
      <c r="C49" s="300" t="s">
        <v>259</v>
      </c>
      <c r="D49" s="256"/>
      <c r="E49" s="256"/>
      <c r="F49" s="257"/>
      <c r="G49" s="257"/>
    </row>
    <row r="50" spans="1:7" s="258" customFormat="1" ht="24" customHeight="1" x14ac:dyDescent="0.25">
      <c r="A50" s="860"/>
      <c r="B50" s="301" t="s">
        <v>194</v>
      </c>
      <c r="C50" s="301" t="s">
        <v>313</v>
      </c>
      <c r="D50" s="256"/>
      <c r="E50" s="256"/>
      <c r="F50" s="257"/>
      <c r="G50" s="257"/>
    </row>
    <row r="51" spans="1:7" s="258" customFormat="1" ht="24" customHeight="1" x14ac:dyDescent="0.25">
      <c r="A51" s="860"/>
      <c r="B51" s="267" t="s">
        <v>195</v>
      </c>
      <c r="C51" s="300" t="s">
        <v>196</v>
      </c>
      <c r="D51" s="256"/>
      <c r="E51" s="256"/>
      <c r="F51" s="257"/>
      <c r="G51" s="257"/>
    </row>
    <row r="52" spans="1:7" s="258" customFormat="1" ht="24" customHeight="1" x14ac:dyDescent="0.25">
      <c r="A52" s="860"/>
      <c r="B52" s="301">
        <v>625</v>
      </c>
      <c r="C52" s="301" t="s">
        <v>267</v>
      </c>
      <c r="D52" s="256"/>
      <c r="E52" s="256"/>
      <c r="F52" s="257"/>
      <c r="G52" s="257"/>
    </row>
    <row r="53" spans="1:7" s="258" customFormat="1" ht="24" customHeight="1" x14ac:dyDescent="0.25">
      <c r="A53" s="860"/>
      <c r="B53" s="267" t="s">
        <v>179</v>
      </c>
      <c r="C53" s="300" t="s">
        <v>193</v>
      </c>
      <c r="D53" s="256"/>
      <c r="E53" s="256"/>
      <c r="F53" s="257"/>
      <c r="G53" s="257"/>
    </row>
    <row r="54" spans="1:7" s="258" customFormat="1" ht="24" customHeight="1" x14ac:dyDescent="0.25">
      <c r="A54" s="860"/>
      <c r="B54" s="267" t="s">
        <v>181</v>
      </c>
      <c r="C54" s="300" t="s">
        <v>68</v>
      </c>
      <c r="D54" s="256"/>
      <c r="E54" s="256"/>
      <c r="F54" s="257"/>
      <c r="G54" s="257"/>
    </row>
    <row r="55" spans="1:7" s="258" customFormat="1" ht="24" customHeight="1" x14ac:dyDescent="0.25">
      <c r="A55" s="860"/>
      <c r="B55" s="301">
        <v>631</v>
      </c>
      <c r="C55" s="301" t="s">
        <v>142</v>
      </c>
      <c r="D55" s="256"/>
      <c r="E55" s="256"/>
      <c r="F55" s="257"/>
      <c r="G55" s="257"/>
    </row>
    <row r="56" spans="1:7" ht="24" customHeight="1" x14ac:dyDescent="0.25">
      <c r="A56" s="860"/>
      <c r="B56" s="267" t="s">
        <v>246</v>
      </c>
      <c r="C56" s="300" t="s">
        <v>144</v>
      </c>
      <c r="D56" s="256"/>
      <c r="E56" s="256"/>
      <c r="F56" s="257"/>
      <c r="G56" s="257"/>
    </row>
    <row r="57" spans="1:7" ht="24" customHeight="1" x14ac:dyDescent="0.25">
      <c r="A57" s="860"/>
      <c r="B57" s="301" t="s">
        <v>183</v>
      </c>
      <c r="C57" s="301" t="s">
        <v>146</v>
      </c>
      <c r="D57" s="256"/>
      <c r="E57" s="256"/>
      <c r="F57" s="257"/>
      <c r="G57" s="257"/>
    </row>
    <row r="58" spans="1:7" ht="24" customHeight="1" x14ac:dyDescent="0.25">
      <c r="A58" s="860"/>
      <c r="B58" s="267" t="s">
        <v>184</v>
      </c>
      <c r="C58" s="300" t="s">
        <v>81</v>
      </c>
    </row>
    <row r="59" spans="1:7" ht="24" customHeight="1" x14ac:dyDescent="0.25">
      <c r="A59" s="860"/>
      <c r="B59" s="301" t="s">
        <v>185</v>
      </c>
      <c r="C59" s="301" t="s">
        <v>82</v>
      </c>
    </row>
    <row r="60" spans="1:7" ht="24" customHeight="1" x14ac:dyDescent="0.25">
      <c r="A60" s="860"/>
      <c r="B60" s="267" t="s">
        <v>186</v>
      </c>
      <c r="C60" s="300" t="s">
        <v>83</v>
      </c>
    </row>
    <row r="61" spans="1:7" ht="24" customHeight="1" x14ac:dyDescent="0.25">
      <c r="A61" s="860"/>
      <c r="B61" s="301" t="s">
        <v>197</v>
      </c>
      <c r="C61" s="301" t="s">
        <v>84</v>
      </c>
    </row>
    <row r="62" spans="1:7" ht="24" customHeight="1" x14ac:dyDescent="0.25">
      <c r="A62" s="860"/>
      <c r="B62" s="267">
        <v>645</v>
      </c>
      <c r="C62" s="300" t="s">
        <v>85</v>
      </c>
    </row>
    <row r="63" spans="1:7" ht="24" customHeight="1" x14ac:dyDescent="0.25">
      <c r="A63" s="860"/>
      <c r="B63" s="301">
        <v>647</v>
      </c>
      <c r="C63" s="301" t="s">
        <v>86</v>
      </c>
    </row>
    <row r="64" spans="1:7" ht="24" customHeight="1" x14ac:dyDescent="0.25">
      <c r="A64" s="860"/>
      <c r="B64" s="267">
        <v>648</v>
      </c>
      <c r="C64" s="300" t="s">
        <v>87</v>
      </c>
    </row>
    <row r="65" spans="1:3" ht="24" customHeight="1" x14ac:dyDescent="0.25">
      <c r="A65" s="860"/>
      <c r="B65" s="267">
        <v>6815</v>
      </c>
      <c r="C65" s="300" t="s">
        <v>187</v>
      </c>
    </row>
    <row r="66" spans="1:3" ht="24" customHeight="1" thickBot="1" x14ac:dyDescent="0.3">
      <c r="A66" s="861"/>
      <c r="B66" s="244">
        <v>862</v>
      </c>
      <c r="C66" s="244" t="s">
        <v>188</v>
      </c>
    </row>
    <row r="67" spans="1:3" ht="13.5" customHeight="1" thickBot="1" x14ac:dyDescent="0.3"/>
    <row r="68" spans="1:3" ht="24" customHeight="1" x14ac:dyDescent="0.25">
      <c r="A68" s="859" t="s">
        <v>198</v>
      </c>
      <c r="B68" s="294">
        <v>617</v>
      </c>
      <c r="C68" s="295" t="s">
        <v>258</v>
      </c>
    </row>
    <row r="69" spans="1:3" ht="24" customHeight="1" x14ac:dyDescent="0.25">
      <c r="A69" s="860"/>
      <c r="B69" s="267" t="s">
        <v>177</v>
      </c>
      <c r="C69" s="300" t="s">
        <v>178</v>
      </c>
    </row>
    <row r="70" spans="1:3" ht="24" customHeight="1" x14ac:dyDescent="0.25">
      <c r="A70" s="860"/>
      <c r="B70" s="302" t="s">
        <v>276</v>
      </c>
      <c r="C70" s="301" t="s">
        <v>247</v>
      </c>
    </row>
    <row r="71" spans="1:3" ht="24" customHeight="1" x14ac:dyDescent="0.25">
      <c r="A71" s="860"/>
      <c r="B71" s="267">
        <v>622</v>
      </c>
      <c r="C71" s="300" t="s">
        <v>199</v>
      </c>
    </row>
    <row r="72" spans="1:3" ht="24" customHeight="1" x14ac:dyDescent="0.25">
      <c r="A72" s="860"/>
      <c r="B72" s="302">
        <v>623</v>
      </c>
      <c r="C72" s="301" t="s">
        <v>200</v>
      </c>
    </row>
    <row r="73" spans="1:3" ht="24" customHeight="1" x14ac:dyDescent="0.25">
      <c r="A73" s="860"/>
      <c r="B73" s="267">
        <v>625</v>
      </c>
      <c r="C73" s="300" t="s">
        <v>203</v>
      </c>
    </row>
    <row r="74" spans="1:3" ht="24" customHeight="1" x14ac:dyDescent="0.25">
      <c r="A74" s="860"/>
      <c r="B74" s="267" t="s">
        <v>201</v>
      </c>
      <c r="C74" s="300" t="s">
        <v>202</v>
      </c>
    </row>
    <row r="75" spans="1:3" ht="24" customHeight="1" thickBot="1" x14ac:dyDescent="0.3">
      <c r="A75" s="861"/>
      <c r="B75" s="282" t="s">
        <v>179</v>
      </c>
      <c r="C75" s="374" t="s">
        <v>193</v>
      </c>
    </row>
    <row r="76" spans="1:3" ht="24" customHeight="1" x14ac:dyDescent="0.25"/>
  </sheetData>
  <sheetProtection sheet="1" objects="1" scenarios="1"/>
  <mergeCells count="11">
    <mergeCell ref="A68:A75"/>
    <mergeCell ref="A27:A45"/>
    <mergeCell ref="F1:F2"/>
    <mergeCell ref="D24:E24"/>
    <mergeCell ref="D1:D2"/>
    <mergeCell ref="E1:E2"/>
    <mergeCell ref="B6:C6"/>
    <mergeCell ref="A7:A25"/>
    <mergeCell ref="A1:C2"/>
    <mergeCell ref="A3:B3"/>
    <mergeCell ref="A47:A66"/>
  </mergeCells>
  <pageMargins left="0.70866141732283472" right="0.70866141732283472" top="0.74803149606299213" bottom="0.74803149606299213" header="0.31496062992125984" footer="0.31496062992125984"/>
  <pageSetup paperSize="9" scale="60" orientation="portrait"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Lisez moi</vt:lpstr>
      <vt:lpstr>1 - Identification</vt:lpstr>
      <vt:lpstr>2 - Organigramme AGC ACF</vt:lpstr>
      <vt:lpstr>3 - Données Financières struc</vt:lpstr>
      <vt:lpstr>4 - Données Financières AGC PIL</vt:lpstr>
      <vt:lpstr>5 - Données Financières ACF</vt:lpstr>
      <vt:lpstr>6 - Attestation Caf</vt:lpstr>
      <vt:lpstr>7- Report SIAS</vt:lpstr>
      <vt:lpstr>8 - Table des comptes </vt:lpstr>
      <vt:lpstr>'1 - Identification'!Zone_d_impression</vt:lpstr>
      <vt:lpstr>'2 - Organigramme AGC ACF'!Zone_d_impression</vt:lpstr>
      <vt:lpstr>'3 - Données Financières struc'!Zone_d_impression</vt:lpstr>
      <vt:lpstr>'4 - Données Financières AGC PIL'!Zone_d_impression</vt:lpstr>
      <vt:lpstr>'5 - Données Financières ACF'!Zone_d_impression</vt:lpstr>
      <vt:lpstr>'6 - Attestation Caf'!Zone_d_impression</vt:lpstr>
      <vt:lpstr>'7- Report SIAS'!Zone_d_impression</vt:lpstr>
      <vt:lpstr>'8 - Table des comptes '!Zone_d_impression</vt:lpstr>
      <vt:lpstr>'Lisez moi'!Zone_d_impression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2014-12-19T14:40:40Z</cp:lastPrinted>
  <dcterms:created xsi:type="dcterms:W3CDTF">2006-09-16T00:00:00Z</dcterms:created>
  <dcterms:modified xsi:type="dcterms:W3CDTF">2024-01-30T12:33:20Z</dcterms:modified>
</cp:coreProperties>
</file>