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showInkAnnotation="0" codeName="ThisWorkbook"/>
  <xr:revisionPtr revIDLastSave="0" documentId="13_ncr:1_{E6E51CE0-B4D3-444A-A33A-B0D9766CF8AE}" xr6:coauthVersionLast="47" xr6:coauthVersionMax="47" xr10:uidLastSave="{00000000-0000-0000-0000-000000000000}"/>
  <bookViews>
    <workbookView xWindow="330" yWindow="-120" windowWidth="28590" windowHeight="15840" tabRatio="909" activeTab="8" xr2:uid="{00000000-000D-0000-FFFF-FFFF00000000}"/>
  </bookViews>
  <sheets>
    <sheet name="Lisez moi" sheetId="1" r:id="rId1"/>
    <sheet name="1 - Identification" sheetId="5" r:id="rId2"/>
    <sheet name="2 - Organigramme AGC ACF" sheetId="12" r:id="rId3"/>
    <sheet name="3 - Données Financières struc" sheetId="16" r:id="rId4"/>
    <sheet name="4 - Données Financières AGC PIL" sheetId="18" r:id="rId5"/>
    <sheet name="5 - Données Financières ACF" sheetId="15" r:id="rId6"/>
    <sheet name="6 - Attestation Caf" sheetId="2" r:id="rId7"/>
    <sheet name="7- Report SIAS" sheetId="9" r:id="rId8"/>
    <sheet name="8 - Table des comptes " sheetId="19" r:id="rId9"/>
  </sheets>
  <definedNames>
    <definedName name="_xlnm.Print_Area" localSheetId="1">'1 - Identification'!$A$1:$H$59</definedName>
    <definedName name="_xlnm.Print_Area" localSheetId="2">'2 - Organigramme AGC ACF'!$A$1:$V$83</definedName>
    <definedName name="_xlnm.Print_Area" localSheetId="3">'3 - Données Financières struc'!$A$1:$G$59</definedName>
    <definedName name="_xlnm.Print_Area" localSheetId="4">'4 - Données Financières AGC PIL'!$A$1:$G$40</definedName>
    <definedName name="_xlnm.Print_Area" localSheetId="5">'5 - Données Financières ACF'!$A$1:$G$62</definedName>
    <definedName name="_xlnm.Print_Area" localSheetId="6">'6 - Attestation Caf'!$A$1:$I$61</definedName>
    <definedName name="_xlnm.Print_Area" localSheetId="7">'7- Report SIAS'!$A$1:$F$49</definedName>
    <definedName name="_xlnm.Print_Area" localSheetId="8">'8 - Table des comptes '!$A$1:$C$75</definedName>
    <definedName name="_xlnm.Print_Area" localSheetId="0">'Lisez moi'!$A$1:$J$68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16" l="1"/>
  <c r="G12" i="16"/>
  <c r="C22" i="16"/>
  <c r="R28" i="12" l="1"/>
  <c r="G15" i="15" l="1"/>
  <c r="G58" i="16" l="1"/>
  <c r="G47" i="16"/>
  <c r="G49" i="15"/>
  <c r="G38" i="15"/>
  <c r="P65" i="12"/>
  <c r="O65" i="12"/>
  <c r="N65" i="12"/>
  <c r="M65" i="12"/>
  <c r="M43" i="12"/>
  <c r="N43" i="12"/>
  <c r="M44" i="12"/>
  <c r="N44" i="12"/>
  <c r="M45" i="12"/>
  <c r="N45" i="12"/>
  <c r="M46" i="12"/>
  <c r="N46" i="12"/>
  <c r="M47" i="12"/>
  <c r="N47" i="12"/>
  <c r="M48" i="12"/>
  <c r="N48" i="12"/>
  <c r="M49" i="12"/>
  <c r="N49" i="12"/>
  <c r="M50" i="12"/>
  <c r="N50" i="12"/>
  <c r="M51" i="12"/>
  <c r="N51" i="12"/>
  <c r="M52" i="12"/>
  <c r="N52" i="12"/>
  <c r="M53" i="12"/>
  <c r="N53" i="12"/>
  <c r="M54" i="12"/>
  <c r="N54" i="12"/>
  <c r="M55" i="12"/>
  <c r="N55" i="12"/>
  <c r="M56" i="12"/>
  <c r="N56" i="12"/>
  <c r="M57" i="12"/>
  <c r="N57" i="12"/>
  <c r="N42" i="12"/>
  <c r="M42" i="12"/>
  <c r="M36" i="12"/>
  <c r="M37" i="12"/>
  <c r="M38" i="12"/>
  <c r="N36" i="12"/>
  <c r="N37" i="12"/>
  <c r="N38" i="12"/>
  <c r="P36" i="12"/>
  <c r="P37" i="12"/>
  <c r="P38" i="12"/>
  <c r="O36" i="12"/>
  <c r="O37" i="12"/>
  <c r="O38" i="12"/>
  <c r="P35" i="12"/>
  <c r="O35" i="12"/>
  <c r="N35" i="12"/>
  <c r="M35" i="12"/>
  <c r="P29" i="12"/>
  <c r="O29" i="12"/>
  <c r="N29" i="12"/>
  <c r="M28" i="12"/>
  <c r="M29" i="12"/>
  <c r="M30" i="12"/>
  <c r="N30" i="12"/>
  <c r="O30" i="12"/>
  <c r="P30" i="12"/>
  <c r="M31" i="12"/>
  <c r="N31" i="12"/>
  <c r="O31" i="12"/>
  <c r="P31" i="12"/>
  <c r="P28" i="12"/>
  <c r="O28" i="12"/>
  <c r="N28" i="12"/>
  <c r="P21" i="12"/>
  <c r="P22" i="12"/>
  <c r="P23" i="12"/>
  <c r="P24" i="12"/>
  <c r="P25" i="12"/>
  <c r="P26" i="12"/>
  <c r="P20" i="12"/>
  <c r="O21" i="12"/>
  <c r="O22" i="12"/>
  <c r="O23" i="12"/>
  <c r="O24" i="12"/>
  <c r="O25" i="12"/>
  <c r="O26" i="12"/>
  <c r="O20" i="12"/>
  <c r="N21" i="12"/>
  <c r="N22" i="12"/>
  <c r="N23" i="12"/>
  <c r="N24" i="12"/>
  <c r="N25" i="12"/>
  <c r="N26" i="12"/>
  <c r="N20" i="12"/>
  <c r="M21" i="12"/>
  <c r="M22" i="12"/>
  <c r="M23" i="12"/>
  <c r="M24" i="12"/>
  <c r="M25" i="12"/>
  <c r="M26" i="12"/>
  <c r="M20" i="12"/>
  <c r="P16" i="12"/>
  <c r="P17" i="12"/>
  <c r="P18" i="12"/>
  <c r="P15" i="12"/>
  <c r="O16" i="12"/>
  <c r="O17" i="12"/>
  <c r="O18" i="12"/>
  <c r="O15" i="12"/>
  <c r="N16" i="12"/>
  <c r="N17" i="12"/>
  <c r="N18" i="12"/>
  <c r="N15" i="12"/>
  <c r="M17" i="12"/>
  <c r="M18" i="12"/>
  <c r="M16" i="12"/>
  <c r="M15" i="12"/>
  <c r="R15" i="12"/>
  <c r="R16" i="12"/>
  <c r="R17" i="12"/>
  <c r="R18" i="12"/>
  <c r="R14" i="12" l="1"/>
  <c r="R22" i="12"/>
  <c r="R29" i="12"/>
  <c r="R30" i="12"/>
  <c r="R23" i="12"/>
  <c r="P70" i="12"/>
  <c r="O70" i="12"/>
  <c r="C34" i="15" l="1"/>
  <c r="C44" i="15"/>
  <c r="O39" i="12"/>
  <c r="P39" i="12"/>
  <c r="G36" i="18"/>
  <c r="E39" i="9" s="1"/>
  <c r="P27" i="12" l="1"/>
  <c r="O14" i="12"/>
  <c r="P14" i="12"/>
  <c r="P19" i="12"/>
  <c r="O27" i="12"/>
  <c r="O19" i="12"/>
  <c r="R45" i="12"/>
  <c r="R46" i="12"/>
  <c r="R47" i="12"/>
  <c r="R48" i="12"/>
  <c r="R49" i="12"/>
  <c r="R50" i="12"/>
  <c r="R51" i="12"/>
  <c r="R52" i="12"/>
  <c r="R53" i="12"/>
  <c r="R54" i="12"/>
  <c r="R55" i="12"/>
  <c r="R56" i="12"/>
  <c r="R57" i="12"/>
  <c r="P32" i="12" l="1"/>
  <c r="O32" i="12"/>
  <c r="M27" i="12"/>
  <c r="C22" i="15" l="1"/>
  <c r="H22" i="15" s="1"/>
  <c r="G11" i="15"/>
  <c r="E34" i="18"/>
  <c r="D34" i="18"/>
  <c r="G34" i="18" s="1"/>
  <c r="C34" i="18"/>
  <c r="F27" i="18"/>
  <c r="F16" i="18"/>
  <c r="E16" i="18"/>
  <c r="D16" i="18"/>
  <c r="C16" i="18"/>
  <c r="G33" i="18"/>
  <c r="G29" i="18"/>
  <c r="G26" i="18"/>
  <c r="G25" i="18"/>
  <c r="G24" i="18"/>
  <c r="G23" i="18"/>
  <c r="G22" i="18"/>
  <c r="G21" i="18"/>
  <c r="G20" i="18"/>
  <c r="G19" i="18"/>
  <c r="G18" i="18"/>
  <c r="G15" i="18"/>
  <c r="G14" i="18"/>
  <c r="G13" i="18"/>
  <c r="C24" i="16"/>
  <c r="G21" i="15" l="1"/>
  <c r="G23" i="15" s="1"/>
  <c r="G16" i="18"/>
  <c r="G22" i="16"/>
  <c r="G24" i="16" s="1"/>
  <c r="E19" i="2"/>
  <c r="E17" i="2"/>
  <c r="F35" i="18"/>
  <c r="F40" i="9" l="1"/>
  <c r="C40" i="15" l="1"/>
  <c r="C15" i="15" s="1"/>
  <c r="N70" i="12" l="1"/>
  <c r="C36" i="15"/>
  <c r="H23" i="16"/>
  <c r="F11" i="9"/>
  <c r="N19" i="12" l="1"/>
  <c r="C14" i="15"/>
  <c r="C21" i="15" s="1"/>
  <c r="N14" i="12"/>
  <c r="R65" i="12"/>
  <c r="R64" i="12" s="1"/>
  <c r="R43" i="12"/>
  <c r="R44" i="12"/>
  <c r="R42" i="12"/>
  <c r="R36" i="12"/>
  <c r="R37" i="12"/>
  <c r="R38" i="12"/>
  <c r="R35" i="12"/>
  <c r="R34" i="12" l="1"/>
  <c r="R41" i="12"/>
  <c r="R31" i="12"/>
  <c r="R27" i="12" s="1"/>
  <c r="R21" i="12"/>
  <c r="R24" i="12"/>
  <c r="R25" i="12"/>
  <c r="R26" i="12"/>
  <c r="R20" i="12"/>
  <c r="R19" i="12" s="1"/>
  <c r="M58" i="12" l="1"/>
  <c r="M14" i="12"/>
  <c r="S14" i="12" s="1"/>
  <c r="V19" i="12" l="1"/>
  <c r="D17" i="18" s="1"/>
  <c r="D27" i="18" s="1"/>
  <c r="U19" i="12"/>
  <c r="D37" i="18" s="1"/>
  <c r="D38" i="18" s="1"/>
  <c r="T14" i="12"/>
  <c r="C28" i="18" s="1"/>
  <c r="U14" i="12"/>
  <c r="C37" i="18" s="1"/>
  <c r="V14" i="12"/>
  <c r="C17" i="18" s="1"/>
  <c r="C31" i="18"/>
  <c r="E25" i="2"/>
  <c r="E31" i="2"/>
  <c r="E27" i="2"/>
  <c r="E23" i="2"/>
  <c r="E21" i="2"/>
  <c r="E36" i="2"/>
  <c r="E34" i="2"/>
  <c r="C30" i="18" l="1"/>
  <c r="C32" i="18"/>
  <c r="C38" i="18"/>
  <c r="C27" i="18"/>
  <c r="B39" i="2"/>
  <c r="N39" i="12"/>
  <c r="N27" i="12"/>
  <c r="C35" i="18" l="1"/>
  <c r="M39" i="12"/>
  <c r="N58" i="12" l="1"/>
  <c r="E8" i="9"/>
  <c r="T19" i="12" l="1"/>
  <c r="D28" i="18" s="1"/>
  <c r="M19" i="12"/>
  <c r="S19" i="12" s="1"/>
  <c r="D31" i="18" s="1"/>
  <c r="E29" i="2"/>
  <c r="D32" i="18" l="1"/>
  <c r="D30" i="18"/>
  <c r="M32" i="12"/>
  <c r="N32" i="12"/>
  <c r="F34" i="9"/>
  <c r="N72" i="12" l="1"/>
  <c r="M70" i="12"/>
  <c r="M72" i="12" s="1"/>
  <c r="F41" i="9" l="1"/>
  <c r="F36" i="9"/>
  <c r="F33" i="9"/>
  <c r="F32" i="9"/>
  <c r="F30" i="9"/>
  <c r="F29" i="9"/>
  <c r="F26" i="9"/>
  <c r="F25" i="9"/>
  <c r="F24" i="9"/>
  <c r="F21" i="9"/>
  <c r="F9" i="9"/>
  <c r="F5" i="9"/>
  <c r="D37" i="9"/>
  <c r="D34" i="9"/>
  <c r="D33" i="9"/>
  <c r="D32" i="9"/>
  <c r="D5" i="9"/>
  <c r="E23" i="9"/>
  <c r="E20" i="9"/>
  <c r="E19" i="9"/>
  <c r="E18" i="9"/>
  <c r="E17" i="9"/>
  <c r="E16" i="9"/>
  <c r="E15" i="9"/>
  <c r="E14" i="9"/>
  <c r="E13" i="9"/>
  <c r="E12" i="9"/>
  <c r="E7" i="9"/>
  <c r="E6" i="9"/>
  <c r="C23" i="15"/>
  <c r="E48" i="9" l="1"/>
  <c r="E35" i="9"/>
  <c r="E36" i="9" s="1"/>
  <c r="D36" i="9" s="1"/>
  <c r="D35" i="18"/>
  <c r="D39" i="18" s="1"/>
  <c r="F39" i="18"/>
  <c r="C39" i="18"/>
  <c r="F31" i="9"/>
  <c r="F27" i="9"/>
  <c r="F38" i="9" l="1"/>
  <c r="F42" i="9" s="1"/>
  <c r="E9" i="9"/>
  <c r="D9" i="9" s="1"/>
  <c r="U27" i="12" l="1"/>
  <c r="E37" i="18" s="1"/>
  <c r="S27" i="12"/>
  <c r="E31" i="18" s="1"/>
  <c r="V27" i="12"/>
  <c r="E17" i="18" s="1"/>
  <c r="T27" i="12"/>
  <c r="E28" i="18" s="1"/>
  <c r="R72" i="12"/>
  <c r="E27" i="18" l="1"/>
  <c r="G17" i="18"/>
  <c r="E10" i="9" s="1"/>
  <c r="E21" i="9" s="1"/>
  <c r="E30" i="18"/>
  <c r="G30" i="18" s="1"/>
  <c r="G28" i="18"/>
  <c r="E22" i="9" s="1"/>
  <c r="E27" i="9" s="1"/>
  <c r="D27" i="9" s="1"/>
  <c r="E32" i="18"/>
  <c r="G32" i="18" s="1"/>
  <c r="G31" i="18"/>
  <c r="E28" i="9" s="1"/>
  <c r="E31" i="9" s="1"/>
  <c r="D31" i="9" s="1"/>
  <c r="E38" i="18"/>
  <c r="G38" i="18" s="1"/>
  <c r="G37" i="18"/>
  <c r="E40" i="9" s="1"/>
  <c r="E41" i="9" s="1"/>
  <c r="D41" i="9" s="1"/>
  <c r="G27" i="18" l="1"/>
  <c r="G35" i="18" s="1"/>
  <c r="G39" i="18" s="1"/>
  <c r="E35" i="18"/>
  <c r="E39" i="18" s="1"/>
  <c r="D21" i="9"/>
  <c r="E38" i="9"/>
  <c r="E42" i="9" l="1"/>
  <c r="D38" i="9"/>
  <c r="E47" i="9" l="1"/>
  <c r="D4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7" authorId="0" shapeId="0" xr:uid="{00000000-0006-0000-0200-000001000000}">
      <text>
        <r>
          <rPr>
            <sz val="10"/>
            <color indexed="81"/>
            <rFont val="Arial"/>
            <family val="2"/>
          </rPr>
          <t xml:space="preserve">Absence de liaison excel entre l'organigramme et les autres onglets. </t>
        </r>
      </text>
    </comment>
    <comment ref="R14" authorId="0" shapeId="0" xr:uid="{00000000-0006-0000-0200-000002000000}">
      <text>
        <r>
          <rPr>
            <sz val="10"/>
            <color indexed="81"/>
            <rFont val="Arial"/>
            <family val="2"/>
          </rPr>
          <t>Contrôle du volume d'ETP total pour chaque fonction : si dépassement par rapport à la réglementation, une proratisation est à effectuer par le partenaire et à inscrire dans onglet 4 pour AGC.</t>
        </r>
        <r>
          <rPr>
            <sz val="13"/>
            <color indexed="81"/>
            <rFont val="Tahoma"/>
            <family val="2"/>
          </rPr>
          <t xml:space="preserve">
</t>
        </r>
      </text>
    </comment>
    <comment ref="R61" authorId="0" shapeId="0" xr:uid="{00000000-0006-0000-0200-000003000000}">
      <text>
        <r>
          <rPr>
            <sz val="9"/>
            <color indexed="81"/>
            <rFont val="Arial"/>
            <family val="2"/>
          </rPr>
          <t xml:space="preserve">Pondère l'ETP dans la fonction si l'ETP dans structure est inférieur à 1. </t>
        </r>
      </text>
    </comment>
    <comment ref="C65" authorId="0" shapeId="0" xr:uid="{00000000-0006-0000-0200-000004000000}">
      <text>
        <r>
          <rPr>
            <sz val="9"/>
            <color indexed="81"/>
            <rFont val="Arial"/>
            <family val="2"/>
          </rPr>
          <t>Le référent-familles doit nommément être identifié. 
S'il est remplacé en cas d'absence de longue durée, son temps de présence  cumulé à celui de la personne remplaçante, ne peuvent dépasser l' ETP annuel contractualisé.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23" authorId="0" shapeId="0" xr:uid="{00000000-0006-0000-0300-000001000000}">
      <text>
        <r>
          <rPr>
            <sz val="9"/>
            <color indexed="81"/>
            <rFont val="Arial"/>
            <family val="2"/>
          </rPr>
          <t>le total du compte 86 doit être identique au compte 87.</t>
        </r>
        <r>
          <rPr>
            <sz val="13"/>
            <color indexed="81"/>
            <rFont val="Tahoma"/>
            <family val="2"/>
          </rPr>
          <t xml:space="preserve">
</t>
        </r>
      </text>
    </comment>
    <comment ref="G23" authorId="0" shapeId="0" xr:uid="{00000000-0006-0000-0300-000002000000}">
      <text>
        <r>
          <rPr>
            <sz val="9"/>
            <color indexed="81"/>
            <rFont val="Arial"/>
            <family val="2"/>
          </rPr>
          <t>le total du compte 87 doit être identique au compte 86.</t>
        </r>
        <r>
          <rPr>
            <sz val="13"/>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22" authorId="0" shapeId="0" xr:uid="{00000000-0006-0000-0500-000001000000}">
      <text>
        <r>
          <rPr>
            <sz val="9"/>
            <color indexed="81"/>
            <rFont val="Tahoma"/>
            <family val="2"/>
          </rPr>
          <t>Doit être mentionné pour un montant similaire au compte 87</t>
        </r>
        <r>
          <rPr>
            <b/>
            <sz val="8"/>
            <color indexed="81"/>
            <rFont val="Tahoma"/>
            <family val="2"/>
          </rPr>
          <t xml:space="preserve">
</t>
        </r>
      </text>
    </comment>
    <comment ref="C34" authorId="0" shapeId="0" xr:uid="{00000000-0006-0000-0500-000002000000}">
      <text>
        <r>
          <rPr>
            <sz val="9"/>
            <color indexed="81"/>
            <rFont val="Arial"/>
            <family val="2"/>
          </rPr>
          <t xml:space="preserve">Compte à utiliser uniquement si le  référent-familles (1 ETP maxi) est un personnel extérieur à la structure (détaché et facturé) </t>
        </r>
        <r>
          <rPr>
            <sz val="13"/>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D3" authorId="0" shapeId="0" xr:uid="{00000000-0006-0000-0700-000001000000}">
      <text>
        <r>
          <rPr>
            <b/>
            <sz val="8"/>
            <color indexed="81"/>
            <rFont val="Tahoma"/>
            <family val="2"/>
          </rPr>
          <t>Reservé services Caf  (SIAS)</t>
        </r>
        <r>
          <rPr>
            <sz val="8"/>
            <color indexed="81"/>
            <rFont val="Tahoma"/>
            <family val="2"/>
          </rPr>
          <t xml:space="preserve">
</t>
        </r>
      </text>
    </comment>
    <comment ref="B41" authorId="0" shapeId="0" xr:uid="{00000000-0006-0000-0700-000002000000}">
      <text>
        <r>
          <rPr>
            <sz val="9"/>
            <color indexed="81"/>
            <rFont val="Tahoma"/>
            <family val="2"/>
          </rPr>
          <t>Doit être mentionné pour un montant similaire au compte 87</t>
        </r>
        <r>
          <rPr>
            <b/>
            <sz val="8"/>
            <color indexed="81"/>
            <rFont val="Tahoma"/>
            <family val="2"/>
          </rPr>
          <t xml:space="preserve">
</t>
        </r>
      </text>
    </comment>
  </commentList>
</comments>
</file>

<file path=xl/sharedStrings.xml><?xml version="1.0" encoding="utf-8"?>
<sst xmlns="http://schemas.openxmlformats.org/spreadsheetml/2006/main" count="577" uniqueCount="342">
  <si>
    <t>Attention ! N'oubliez pas d'enregistrer régulièrement votre saisie !</t>
  </si>
  <si>
    <t>Nom Prénom du représentant légal</t>
  </si>
  <si>
    <t>Titre du représentant légal</t>
  </si>
  <si>
    <t>Autre titre (le cas échéant)</t>
  </si>
  <si>
    <t>Nom de l'équipement </t>
  </si>
  <si>
    <t>Gestionnaire :</t>
  </si>
  <si>
    <t>Adresse :</t>
  </si>
  <si>
    <t>Commune</t>
  </si>
  <si>
    <t>Tél :</t>
  </si>
  <si>
    <t>E-mail :</t>
  </si>
  <si>
    <t>Nom du correspondant de l'équipement :</t>
  </si>
  <si>
    <t>Gestionnaire</t>
  </si>
  <si>
    <t>Équipement :</t>
  </si>
  <si>
    <t>CHARGES</t>
  </si>
  <si>
    <t>PRODUITS</t>
  </si>
  <si>
    <t>TOTAL CHARGES</t>
  </si>
  <si>
    <t>TOTAL PRODUITS</t>
  </si>
  <si>
    <t>IDENTIFICATION</t>
  </si>
  <si>
    <t>Nom</t>
  </si>
  <si>
    <t>Adresse</t>
  </si>
  <si>
    <t>Code postal</t>
  </si>
  <si>
    <t>Représentant légal</t>
  </si>
  <si>
    <t>Nom du responsable légal</t>
  </si>
  <si>
    <t>Titre</t>
  </si>
  <si>
    <t>Le</t>
  </si>
  <si>
    <t>Equipement</t>
  </si>
  <si>
    <t>Attestation des données transmises à la CAF</t>
  </si>
  <si>
    <t xml:space="preserve">Un dossier incomplet allonge le traitement et entraîne donc un retard
 dans le paiement de la prestation de service. </t>
  </si>
  <si>
    <t>Code Postal :</t>
  </si>
  <si>
    <t>Commune :</t>
  </si>
  <si>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</si>
  <si>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TOTAL</t>
  </si>
  <si>
    <t>Activité</t>
  </si>
  <si>
    <r>
      <t xml:space="preserve">Signature manuscrite du représentant légal ou de son délégataire*
</t>
    </r>
    <r>
      <rPr>
        <u/>
        <sz val="11"/>
        <color indexed="8"/>
        <rFont val="Arial"/>
        <family val="2"/>
      </rPr>
      <t>* signature précédée de la mention "par délégation"</t>
    </r>
  </si>
  <si>
    <t>FORMULAIRE  DE  PRESTATION  DE  SERVICE  AGC</t>
  </si>
  <si>
    <t xml:space="preserve">Direction </t>
  </si>
  <si>
    <t xml:space="preserve">Accueil </t>
  </si>
  <si>
    <t>Comptabilité-gestion</t>
  </si>
  <si>
    <t xml:space="preserve">Sous-total </t>
  </si>
  <si>
    <t xml:space="preserve">FORMULAIRE  DE  PRESTATION  DE  SERVICE </t>
  </si>
  <si>
    <t>Intitulé de l'emploi</t>
  </si>
  <si>
    <t>Date
 d'entrée (E) ou  de 
sortie (S)</t>
  </si>
  <si>
    <t>Qualification  Diplômes et date d'obtention</t>
  </si>
  <si>
    <t>Frais de personnel 
(cpte 64)</t>
  </si>
  <si>
    <t>PILOTAGE</t>
  </si>
  <si>
    <t>Personnel administratif (responsable administratif, secrétariat….)</t>
  </si>
  <si>
    <t xml:space="preserve">Achats </t>
  </si>
  <si>
    <t>Etudes et recherches</t>
  </si>
  <si>
    <t>Frais de colloque</t>
  </si>
  <si>
    <t>Services extérieurs</t>
  </si>
  <si>
    <t>Personnel extérieur  (détaché facturé)</t>
  </si>
  <si>
    <t>62A7</t>
  </si>
  <si>
    <t>Frais d'acte et de contentieux</t>
  </si>
  <si>
    <t>Publicité, information et publications</t>
  </si>
  <si>
    <t>Déplacements, missions et réceptions</t>
  </si>
  <si>
    <t>Fonctionnement des instances</t>
  </si>
  <si>
    <t>Cotisation fédération</t>
  </si>
  <si>
    <t>Frais de recrutement du personnel</t>
  </si>
  <si>
    <t>Formation des salariés</t>
  </si>
  <si>
    <t>Formation des bénévoles</t>
  </si>
  <si>
    <t>Autres services extérieurs</t>
  </si>
  <si>
    <t xml:space="preserve"> 63A</t>
  </si>
  <si>
    <t>63 B6</t>
  </si>
  <si>
    <t>Autres impots et taxes (634 à 639)</t>
  </si>
  <si>
    <t>63AA7</t>
  </si>
  <si>
    <t>Impôts et taxes du référent familles</t>
  </si>
  <si>
    <t>63AB7</t>
  </si>
  <si>
    <t>Impôts et taxes Autres personnes ACF</t>
  </si>
  <si>
    <t>63 B7</t>
  </si>
  <si>
    <t>Impôts et taxes</t>
  </si>
  <si>
    <t>Salaires bruts</t>
  </si>
  <si>
    <t>Congés payés</t>
  </si>
  <si>
    <t>Primes et gratifications</t>
  </si>
  <si>
    <t>Indemnités et avantages divers</t>
  </si>
  <si>
    <t>Charges de sécurité sociale et de prévoyance</t>
  </si>
  <si>
    <t>Autres charges sociales</t>
  </si>
  <si>
    <t>Autres charges de personnel</t>
  </si>
  <si>
    <t>64A7</t>
  </si>
  <si>
    <t>64B7</t>
  </si>
  <si>
    <t xml:space="preserve">Autre Frais de personnel CS Anim Fam </t>
  </si>
  <si>
    <t>Frais de personnel</t>
  </si>
  <si>
    <t>Autres charges de gestion courante</t>
  </si>
  <si>
    <t>Charges financières</t>
  </si>
  <si>
    <t>Charges exceptionnelles</t>
  </si>
  <si>
    <t xml:space="preserve">Dotations aux provisions pour départ à la retraite ou licenciement </t>
  </si>
  <si>
    <t>Dotations aux amortissements, aux provisions et engagements</t>
  </si>
  <si>
    <t>Impôt sur les bénéfices</t>
  </si>
  <si>
    <t>SOUS-TOTAL</t>
  </si>
  <si>
    <t>Contributions</t>
  </si>
  <si>
    <t>Contrepartie des contributions</t>
  </si>
  <si>
    <t xml:space="preserve">SOUS-TOTAL </t>
  </si>
  <si>
    <t>Transfert de charges</t>
  </si>
  <si>
    <t>Reprise sur  provisions</t>
  </si>
  <si>
    <t>Produits exceptionnels</t>
  </si>
  <si>
    <t>Produits financiers</t>
  </si>
  <si>
    <t xml:space="preserve">Produits de gestion </t>
  </si>
  <si>
    <t>Subventions d'exploitation</t>
  </si>
  <si>
    <t>Subvention entreprise</t>
  </si>
  <si>
    <t>Subvention EPCI (intercom)</t>
  </si>
  <si>
    <t>Subvention de fonctionnement CAF</t>
  </si>
  <si>
    <t>Subvention des  ORGANISMES NATIONAUX dont MSA</t>
  </si>
  <si>
    <t>Subvention de la COMMUNE</t>
  </si>
  <si>
    <t>Subvention du  DEPARTEMENT</t>
  </si>
  <si>
    <t>Subvention de la REGION</t>
  </si>
  <si>
    <t>Subvention d' ETAT</t>
  </si>
  <si>
    <t xml:space="preserve">Vente de produits finis prestataires </t>
  </si>
  <si>
    <t>Produits d'activités diverses</t>
  </si>
  <si>
    <t>Vente de marchandises</t>
  </si>
  <si>
    <t>Participation des usagers non déductible de la PS</t>
  </si>
  <si>
    <t>Participation des usagers déductible de la PS  (spécifique EAJE)</t>
  </si>
  <si>
    <t>Prestations reçues de la CAF</t>
  </si>
  <si>
    <t>86A6</t>
  </si>
  <si>
    <t>69A6</t>
  </si>
  <si>
    <t>67A6</t>
  </si>
  <si>
    <t>66A6</t>
  </si>
  <si>
    <t>65A6</t>
  </si>
  <si>
    <t>64A6</t>
  </si>
  <si>
    <t>63A6</t>
  </si>
  <si>
    <t>63B6</t>
  </si>
  <si>
    <t>62A6</t>
  </si>
  <si>
    <t>61A6</t>
  </si>
  <si>
    <t>60A6</t>
  </si>
  <si>
    <t>ACF</t>
  </si>
  <si>
    <t>CPTES
  SIAS</t>
  </si>
  <si>
    <t xml:space="preserve">Reservé service Caf </t>
  </si>
  <si>
    <t>Rémunération d'intermédiaires et honoraires</t>
  </si>
  <si>
    <t xml:space="preserve">TOTAL PRODUITS </t>
  </si>
  <si>
    <t>FORMULAIRE  DE  PRESTATION  DE  SERVICE  ACF</t>
  </si>
  <si>
    <t>Animation collective familles</t>
  </si>
  <si>
    <t xml:space="preserve">Comptabilité gestion </t>
  </si>
  <si>
    <t>Instances de décisions</t>
  </si>
  <si>
    <t>Taxes sur salaires</t>
  </si>
  <si>
    <t>Impôts et taxes liés aux frais de personnel</t>
  </si>
  <si>
    <t>635- 63B</t>
  </si>
  <si>
    <t>Autres impôts et taxes</t>
  </si>
  <si>
    <t>FORMULAIRE  DE  PRESTATION  DE  SERVICE AGC/ACF</t>
  </si>
  <si>
    <t>ACTIVITE GLOBALE                                            Comptes ACT</t>
  </si>
  <si>
    <t>PILOTAGE                        Comptes PIL</t>
  </si>
  <si>
    <t>FORMULAIRE  DE  PRESTATION  DE  SERVICE AGC  ACF</t>
  </si>
  <si>
    <t>Fonction 
Accueil</t>
  </si>
  <si>
    <t>Personnel  du projet social - offres de service -activités …</t>
  </si>
  <si>
    <t xml:space="preserve">Ligne 65 A 6 PIL </t>
  </si>
  <si>
    <t>Ligne 65</t>
  </si>
  <si>
    <t>FORMULAIRE  PRESTATION  DE  SERVICE  AGC ACF</t>
  </si>
  <si>
    <t>INTITULES COMPTES</t>
  </si>
  <si>
    <t>COMPTES</t>
  </si>
  <si>
    <t>70623-cl</t>
  </si>
  <si>
    <t>70623-clas</t>
  </si>
  <si>
    <t>70623-eaje</t>
  </si>
  <si>
    <t>70623-laep</t>
  </si>
  <si>
    <t>70623-ram</t>
  </si>
  <si>
    <t>PS reçues pour CLSH (ALSH)</t>
  </si>
  <si>
    <t>Dotations aux amortissements,  aux provisions et engagements</t>
  </si>
  <si>
    <t xml:space="preserve">PS reçues pour Multi accueil </t>
  </si>
  <si>
    <t>PS reçues pour Clas</t>
  </si>
  <si>
    <t>PS reçues pour Laep</t>
  </si>
  <si>
    <t>PS reçues pour RAM</t>
  </si>
  <si>
    <t>748- 1</t>
  </si>
  <si>
    <t>748- 2</t>
  </si>
  <si>
    <t>Subvention fonds européens</t>
  </si>
  <si>
    <t xml:space="preserve"> Subventions autre entité publique </t>
  </si>
  <si>
    <t>Types de dépenses</t>
  </si>
  <si>
    <t xml:space="preserve">Fonction de direction </t>
  </si>
  <si>
    <t>618 5</t>
  </si>
  <si>
    <t xml:space="preserve">Frais de colloque  </t>
  </si>
  <si>
    <t>628 1</t>
  </si>
  <si>
    <t>628 4</t>
  </si>
  <si>
    <t>628 6</t>
  </si>
  <si>
    <t>633-  63A</t>
  </si>
  <si>
    <t>635-  63B</t>
  </si>
  <si>
    <t>641 1</t>
  </si>
  <si>
    <t>641 2</t>
  </si>
  <si>
    <t>641 3</t>
  </si>
  <si>
    <t>Provision pour départ à la retraite ou licenciement</t>
  </si>
  <si>
    <t>Personnel mis à disposition et valorisé</t>
  </si>
  <si>
    <t>Fonction d’accueil</t>
  </si>
  <si>
    <t xml:space="preserve">Cotisation Fédération </t>
  </si>
  <si>
    <t>633- 63 A</t>
  </si>
  <si>
    <t>635 -63 B</t>
  </si>
  <si>
    <t xml:space="preserve">Cotisation fédération </t>
  </si>
  <si>
    <t>622 6</t>
  </si>
  <si>
    <t>622 7</t>
  </si>
  <si>
    <t xml:space="preserve">Frais d’actes et de contentieux </t>
  </si>
  <si>
    <t>641 4</t>
  </si>
  <si>
    <t xml:space="preserve">Instances de décisions </t>
  </si>
  <si>
    <t xml:space="preserve">Rémunérations d’intermédiaires et honoraires </t>
  </si>
  <si>
    <t xml:space="preserve">Publicité, information publications </t>
  </si>
  <si>
    <t>625 8</t>
  </si>
  <si>
    <t xml:space="preserve">Fonctionnement des instances </t>
  </si>
  <si>
    <t>Déplacements, missions et réception</t>
  </si>
  <si>
    <t>Comptabilité/ Gestion</t>
  </si>
  <si>
    <t>PRODUITS : Détail des comptes racines utiles à la CAF</t>
  </si>
  <si>
    <t>CHARGES : Détail des comptes racines utiles à la CAF</t>
  </si>
  <si>
    <t xml:space="preserve">Pour report dans Sias </t>
  </si>
  <si>
    <t>NOTICE D’INFORMATION</t>
  </si>
  <si>
    <t>Animation globale et coordination (AGC)</t>
  </si>
  <si>
    <t>Animation collective Familles (ACF)</t>
  </si>
  <si>
    <t xml:space="preserve">Le personnel doit être ventilé par fonction : </t>
  </si>
  <si>
    <t xml:space="preserve">* direction </t>
  </si>
  <si>
    <t>* accueil</t>
  </si>
  <si>
    <t xml:space="preserve">* comptabilité/gestion </t>
  </si>
  <si>
    <t>Si une même personne occupe plusieurs fonctions, elle doit apparaître nommément dans chacune des fonctions occupées.</t>
  </si>
  <si>
    <t xml:space="preserve">Identification des comptes </t>
  </si>
  <si>
    <t xml:space="preserve">Dépenses de pilotage </t>
  </si>
  <si>
    <t xml:space="preserve">Quote part de logistique </t>
  </si>
  <si>
    <t>Montant de la prestation de service =[(charges salariales du référent familles + quote part de logistique x 60%)] dans la limite d’un plafond fixé annuellement par la Cnaf</t>
  </si>
  <si>
    <t xml:space="preserve">Charges salariales du référent familles </t>
  </si>
  <si>
    <t>Salaires et charges du référent familles 
1 Etp maxi (inchangé)</t>
  </si>
  <si>
    <t>Onglet 2 : Organigramme AGC ACF</t>
  </si>
  <si>
    <t xml:space="preserve">Onglet 1: Identification </t>
  </si>
  <si>
    <t xml:space="preserve">Onglet 8 : Table des comptes </t>
  </si>
  <si>
    <t>60% des charges salariales du référent familles</t>
  </si>
  <si>
    <r>
      <t>Onglet 4 :  Données financières AGC PIL</t>
    </r>
    <r>
      <rPr>
        <strike/>
        <sz val="12"/>
        <color rgb="FFFF0000"/>
        <rFont val="Calibri"/>
        <family val="2"/>
      </rPr>
      <t/>
    </r>
  </si>
  <si>
    <t xml:space="preserve">Onglet 3 :  Données financières structure </t>
  </si>
  <si>
    <t xml:space="preserve">Rappel de la formule de calcul : </t>
  </si>
  <si>
    <t xml:space="preserve">Montant de la prestation de service = [(Total annuel des dépenses de pilotage + Quote part de logistique) x 40%] dans la limite d’un plafond fixé annuellement par la Cnaf </t>
  </si>
  <si>
    <t>La proratisation s’effectue à partir de la moyenne des salaires cumulés d’une même fonction multipliée par le nombre d’Etp maxi .</t>
  </si>
  <si>
    <t>Veuillez vous reporter à l'onglet  " 5- Données financières ACF"</t>
  </si>
  <si>
    <t>* projet social, offres de service et activités (hors ACF)</t>
  </si>
  <si>
    <t xml:space="preserve">*animation collective familles </t>
  </si>
  <si>
    <t>70623-AGC</t>
  </si>
  <si>
    <t>70623-ACF</t>
  </si>
  <si>
    <t xml:space="preserve">CHARGES </t>
  </si>
  <si>
    <t>Fonction 
Direction</t>
  </si>
  <si>
    <t>70623 ACF</t>
  </si>
  <si>
    <t>Frais de personnel Référent famille*  
(* 6411+6412+6413+6414+645+647+648)</t>
  </si>
  <si>
    <t xml:space="preserve">- par mail à l'adresse suivante </t>
  </si>
  <si>
    <t>ANIMATION GLOBALE ET COORDINATION - ANIMATION COLLECTIVE FAMILLES</t>
  </si>
  <si>
    <t xml:space="preserve">
Nom- prénom</t>
  </si>
  <si>
    <t>Réf-famil</t>
  </si>
  <si>
    <t>Impôts et taxes liés aux frais de personnel (631 à 633)</t>
  </si>
  <si>
    <r>
      <t>633-  63A</t>
    </r>
    <r>
      <rPr>
        <sz val="12"/>
        <color indexed="56"/>
        <rFont val="Arial"/>
        <family val="2"/>
      </rPr>
      <t xml:space="preserve"> </t>
    </r>
  </si>
  <si>
    <r>
      <t>Formation des bénévoles</t>
    </r>
    <r>
      <rPr>
        <b/>
        <sz val="12"/>
        <color indexed="30"/>
        <rFont val="Verdana"/>
        <family val="2"/>
      </rPr>
      <t xml:space="preserve"> </t>
    </r>
  </si>
  <si>
    <t>Comptes retenus par la Cnaf</t>
  </si>
  <si>
    <t>Les éléments de calcul retenus  sont :</t>
  </si>
  <si>
    <t>68A6</t>
  </si>
  <si>
    <t>Onglet 6 : Attestation Caf</t>
  </si>
  <si>
    <t xml:space="preserve">Autres services extérieurs référent familles </t>
  </si>
  <si>
    <t>Autres impôts et taxes ACF</t>
  </si>
  <si>
    <t>* personnel administratif</t>
  </si>
  <si>
    <t>Frais de personnel 
(cpte 64)</t>
  </si>
  <si>
    <t>681 5</t>
  </si>
  <si>
    <t xml:space="preserve">Etudes et recherches  </t>
  </si>
  <si>
    <t>Personnel détaché et facturé (personnel extérieur à la structure)</t>
  </si>
  <si>
    <t>Formation  des salariés</t>
  </si>
  <si>
    <t>Partic°usagers non déductibles PS</t>
  </si>
  <si>
    <t>Frais de commissaire aux comptes et expert comptable</t>
  </si>
  <si>
    <t>Frais de commissaire aux comptes et expert compta</t>
  </si>
  <si>
    <t>618 6</t>
  </si>
  <si>
    <t>Mise à jour 01/2018</t>
  </si>
  <si>
    <t>Publicité, informations et publications</t>
  </si>
  <si>
    <t>Déplacements, missions, réceptions</t>
  </si>
  <si>
    <t>Déplacements,  missions, réceptions</t>
  </si>
  <si>
    <t xml:space="preserve">Autres Frais de personnel CS Anim Fam </t>
  </si>
  <si>
    <t xml:space="preserve">Déclaration des salaires et charges par poste d'activité </t>
  </si>
  <si>
    <t>Onglet 5 : Données financières ACF (à compléter si agrément ACF accordé)</t>
  </si>
  <si>
    <t>Déplacement, missions, réceptions</t>
  </si>
  <si>
    <t>Ce dossier comportant l'ensemble des onglets est à retourner  :</t>
  </si>
  <si>
    <t>Dossier à nous retourner avant le :</t>
  </si>
  <si>
    <t>618 6  ou  61 866 286</t>
  </si>
  <si>
    <t xml:space="preserve">Sous-total  </t>
  </si>
  <si>
    <t>Coordina° : 
% temps consacré à la fonction RF</t>
  </si>
  <si>
    <r>
      <t xml:space="preserve">COMMENTAIRES </t>
    </r>
    <r>
      <rPr>
        <i/>
        <sz val="10"/>
        <color indexed="8"/>
        <rFont val="Arial"/>
        <family val="2"/>
      </rPr>
      <t>(Indiquez ci-dessous tout commentaire que vous jugerez utile à la compréhension de votre dossier notamment si personnel mis à disposiion ou détaché/facturé)</t>
    </r>
  </si>
  <si>
    <r>
      <t xml:space="preserve">Pondération du tps consacré à la fonct° </t>
    </r>
    <r>
      <rPr>
        <b/>
        <sz val="7"/>
        <rFont val="Arial"/>
        <family val="2"/>
      </rPr>
      <t>(en %)</t>
    </r>
  </si>
  <si>
    <t>=&gt;  Régle de Proratisation des ETP pour les fonctions Direction, Accueil et Comptabilité/Gestion</t>
  </si>
  <si>
    <t xml:space="preserve">Fonction PILOTAGE : Table des comptes </t>
  </si>
  <si>
    <r>
      <t xml:space="preserve">* de direction : 2 Etp maxi (idem)
* d'accueil : </t>
    </r>
    <r>
      <rPr>
        <b/>
        <sz val="12"/>
        <color rgb="FF0000FF"/>
        <rFont val="Arial"/>
        <family val="2"/>
      </rPr>
      <t>3 Etp maxi</t>
    </r>
    <r>
      <rPr>
        <b/>
        <sz val="12"/>
        <rFont val="Arial"/>
        <family val="2"/>
      </rPr>
      <t xml:space="preserve"> </t>
    </r>
    <r>
      <rPr>
        <b/>
        <sz val="12"/>
        <color rgb="FF0000FF"/>
        <rFont val="Arial"/>
        <family val="2"/>
      </rPr>
      <t>(modification)</t>
    </r>
    <r>
      <rPr>
        <sz val="12"/>
        <rFont val="Arial"/>
        <family val="2"/>
      </rPr>
      <t xml:space="preserve">
* chargé de la comptabilité et de la gestion : 1/2 Etp (idem)</t>
    </r>
  </si>
  <si>
    <t>Le formulaire national de déclaration des données se compose de :</t>
  </si>
  <si>
    <r>
      <t>Afin de renforcer l'action des Caf en faveur des structures  d'animation de la vie sociale et de garantir l'objectif assigné à cette prestation de service de mieux qualifier la fonction de pilotage de l'animation globale et de la coordination, les</t>
    </r>
    <r>
      <rPr>
        <b/>
        <sz val="11"/>
        <color rgb="FF002060"/>
        <rFont val="Arial"/>
        <family val="2"/>
      </rPr>
      <t xml:space="preserve"> </t>
    </r>
    <r>
      <rPr>
        <b/>
        <sz val="11"/>
        <color rgb="FF0000FF"/>
        <rFont val="Arial"/>
        <family val="2"/>
      </rPr>
      <t xml:space="preserve">composantes de la formule de calcul ont été précisées </t>
    </r>
    <r>
      <rPr>
        <sz val="11"/>
        <color rgb="FF0000FF"/>
        <rFont val="Arial"/>
        <family val="2"/>
      </rPr>
      <t>:</t>
    </r>
  </si>
  <si>
    <r>
      <t xml:space="preserve">Onglet 7 : Report Sias réservé à la Caf - Est </t>
    </r>
    <r>
      <rPr>
        <u/>
        <sz val="11"/>
        <rFont val="Arial"/>
        <family val="2"/>
      </rPr>
      <t>alimenté automatiquement</t>
    </r>
    <r>
      <rPr>
        <sz val="11"/>
        <rFont val="Arial"/>
        <family val="2"/>
      </rPr>
      <t xml:space="preserve"> par la saisie des onglets précédents</t>
    </r>
  </si>
  <si>
    <t xml:space="preserve">Salaires et charges 
des personnels </t>
  </si>
  <si>
    <t xml:space="preserve">Les autres dépenses de pilotage liées 
à la fonction pilotage </t>
  </si>
  <si>
    <t xml:space="preserve"> 35% des dépenses de pilotage </t>
  </si>
  <si>
    <r>
      <rPr>
        <sz val="11"/>
        <color indexed="8"/>
        <rFont val="Arial"/>
        <family val="2"/>
      </rPr>
      <t>Dans un souci de simplification de la liquidation des prestations de service Animation globale et coordination et Animation collective familles,</t>
    </r>
    <r>
      <rPr>
        <b/>
        <sz val="11"/>
        <color indexed="8"/>
        <rFont val="Arial"/>
        <family val="2"/>
      </rPr>
      <t xml:space="preserve"> la Caf ne demande</t>
    </r>
    <r>
      <rPr>
        <b/>
        <sz val="11"/>
        <rFont val="Arial"/>
        <family val="2"/>
      </rPr>
      <t xml:space="preserve"> plus aux centres sociaux de transmettre leur budget sous la forme PLA.</t>
    </r>
  </si>
  <si>
    <r>
      <t xml:space="preserve">Les structures doivent </t>
    </r>
    <r>
      <rPr>
        <b/>
        <sz val="11"/>
        <rFont val="Arial"/>
        <family val="2"/>
      </rPr>
      <t xml:space="preserve">fournir leur budget global </t>
    </r>
    <r>
      <rPr>
        <sz val="11"/>
        <rFont val="Arial"/>
        <family val="2"/>
      </rPr>
      <t>dans lequel seront identifiés</t>
    </r>
    <r>
      <rPr>
        <b/>
        <sz val="11"/>
        <rFont val="Arial"/>
        <family val="2"/>
      </rPr>
      <t xml:space="preserve"> les comptes nécessaires au calcul des prestations de service</t>
    </r>
    <r>
      <rPr>
        <sz val="11"/>
        <rFont val="Arial"/>
        <family val="2"/>
      </rPr>
      <t xml:space="preserve"> Animation Globale et Coordination  et Animation Collective Familles. </t>
    </r>
  </si>
  <si>
    <r>
      <t>Un support conçu au niveau national vous est proposé pour communiquer les</t>
    </r>
    <r>
      <rPr>
        <b/>
        <sz val="11"/>
        <rFont val="Arial"/>
        <family val="2"/>
      </rPr>
      <t xml:space="preserve"> comptes racines </t>
    </r>
    <r>
      <rPr>
        <sz val="11"/>
        <rFont val="Arial"/>
        <family val="2"/>
      </rPr>
      <t>et</t>
    </r>
    <r>
      <rPr>
        <b/>
        <sz val="11"/>
        <rFont val="Arial"/>
        <family val="2"/>
      </rPr>
      <t xml:space="preserve"> les sous- comptes indispensables à la liquidation </t>
    </r>
    <r>
      <rPr>
        <sz val="11"/>
        <rFont val="Arial"/>
        <family val="2"/>
      </rPr>
      <t>des prestations de service AGC et ACF.</t>
    </r>
  </si>
  <si>
    <r>
      <rPr>
        <b/>
        <sz val="12"/>
        <rFont val="Arial"/>
        <family val="2"/>
      </rPr>
      <t xml:space="preserve">Dépenses relatives à la fonction pilotage, </t>
    </r>
    <r>
      <rPr>
        <sz val="12"/>
        <rFont val="Arial"/>
        <family val="2"/>
      </rPr>
      <t>comptes retenus par la Cnaf : voir onglet 8 "</t>
    </r>
    <r>
      <rPr>
        <b/>
        <sz val="12"/>
        <color rgb="FF0000FF"/>
        <rFont val="Arial"/>
        <family val="2"/>
      </rPr>
      <t xml:space="preserve">Table des comptes", </t>
    </r>
    <r>
      <rPr>
        <sz val="12"/>
        <rFont val="Arial"/>
        <family val="2"/>
      </rPr>
      <t>notamment les comptes liés au fonctionnement des instances de décisions.</t>
    </r>
  </si>
  <si>
    <t>Définie par la Cnaf</t>
  </si>
  <si>
    <r>
      <t xml:space="preserve">Attention, </t>
    </r>
    <r>
      <rPr>
        <sz val="12"/>
        <rFont val="Arial"/>
        <family val="2"/>
      </rPr>
      <t>concernant</t>
    </r>
    <r>
      <rPr>
        <b/>
        <sz val="12"/>
        <rFont val="Arial"/>
        <family val="2"/>
      </rPr>
      <t xml:space="preserve"> les postes liés à la fonction Pilotage, en cas de dépassement des Etp retenus pour le calcul de la Prestation de service, </t>
    </r>
    <r>
      <rPr>
        <sz val="12"/>
        <rFont val="Arial"/>
        <family val="2"/>
      </rPr>
      <t xml:space="preserve">le centre social doit appliquer une </t>
    </r>
    <r>
      <rPr>
        <b/>
        <sz val="12"/>
        <rFont val="Arial"/>
        <family val="2"/>
      </rPr>
      <t>proratisation des comptes 63 et 64</t>
    </r>
    <r>
      <rPr>
        <sz val="12"/>
        <rFont val="Arial"/>
        <family val="2"/>
      </rPr>
      <t>, et reporter le montant ainsi proratisé dans l'onglet 4 "Données Finançières AGC PIL"</t>
    </r>
  </si>
  <si>
    <r>
      <rPr>
        <b/>
        <sz val="11"/>
        <color rgb="FF0000FF"/>
        <rFont val="Arial"/>
        <family val="2"/>
      </rPr>
      <t xml:space="preserve">Pour un même salarié exerçant plusieurs fonctions au sein de la structure, reporter systématiquement pour chacune des fonctions exercées, les 4 données suivantes : </t>
    </r>
    <r>
      <rPr>
        <sz val="11"/>
        <rFont val="Arial"/>
        <family val="2"/>
      </rPr>
      <t>ETP mensuel</t>
    </r>
    <r>
      <rPr>
        <b/>
        <sz val="11"/>
        <color rgb="FF0000FF"/>
        <rFont val="Arial"/>
        <family val="2"/>
      </rPr>
      <t xml:space="preserve">, </t>
    </r>
    <r>
      <rPr>
        <sz val="11"/>
        <color indexed="8"/>
        <rFont val="Arial"/>
        <family val="2"/>
      </rPr>
      <t xml:space="preserve">salaire et charges, impôts et taxes annuels, temps de travail dans la fonction. Un calcul automatisé permet l'identification des montants affectés pour chacune de ces fonctions. </t>
    </r>
  </si>
  <si>
    <t xml:space="preserve">Organigramme AGC ACF </t>
  </si>
  <si>
    <r>
      <t>Dans la colonne "</t>
    </r>
    <r>
      <rPr>
        <u/>
        <sz val="11"/>
        <color indexed="8"/>
        <rFont val="Arial"/>
        <family val="2"/>
      </rPr>
      <t xml:space="preserve">% de temps mensuellement consacré à la fonction </t>
    </r>
    <r>
      <rPr>
        <sz val="11"/>
        <color indexed="8"/>
        <rFont val="Arial"/>
        <family val="2"/>
      </rPr>
      <t>" : indiquer l'équivalent temps plein mensuel effectué par l'agent dans la structure en pourcentage sans reporter le signe  % : ex : 80% sera inscrit 80 .</t>
    </r>
  </si>
  <si>
    <t xml:space="preserve">ETP annuel dans la structure </t>
  </si>
  <si>
    <t>Veuillez vous reporter à l'onglet  " 2- Organigramme AGC ACF" (absence de liaisons excel avec les autres onglets)</t>
  </si>
  <si>
    <t xml:space="preserve">Attention dans le tableau ci-dessous, le total  des sous-comptes 
doit correspondre au total  du compte racine. </t>
  </si>
  <si>
    <t xml:space="preserve">% de temps mensuelmt
consacré à la fonction *
</t>
  </si>
  <si>
    <t>Autres services extérieurs référent familles*</t>
  </si>
  <si>
    <r>
      <t xml:space="preserve">L'organigramme recense l'ensemble des personnels de mise en oeuvre du projet social, à savoir :
</t>
    </r>
    <r>
      <rPr>
        <b/>
        <sz val="11"/>
        <color indexed="8"/>
        <rFont val="Arial"/>
        <family val="2"/>
      </rPr>
      <t xml:space="preserve">1/ les personnels directement embauchés et salariés par le gestionnaire "centre social": </t>
    </r>
    <r>
      <rPr>
        <sz val="11"/>
        <color indexed="8"/>
        <rFont val="Arial"/>
        <family val="2"/>
      </rPr>
      <t xml:space="preserve">leurs données financières sont à inscrire en comptes 64 "Frais de personnels" et 63A "Impôts et taxes" </t>
    </r>
    <r>
      <rPr>
        <b/>
        <sz val="11"/>
        <color rgb="FF0000FF"/>
        <rFont val="Arial"/>
        <family val="2"/>
      </rPr>
      <t xml:space="preserve">de l'organigramme et dans les onglets 4 et 5. </t>
    </r>
    <r>
      <rPr>
        <sz val="11"/>
        <color indexed="8"/>
        <rFont val="Arial"/>
        <family val="2"/>
      </rPr>
      <t xml:space="preserve">
</t>
    </r>
    <r>
      <rPr>
        <b/>
        <sz val="11"/>
        <color indexed="8"/>
        <rFont val="Arial"/>
        <family val="2"/>
      </rPr>
      <t>2/ les autres personnels</t>
    </r>
    <r>
      <rPr>
        <sz val="11"/>
        <color indexed="8"/>
        <rFont val="Arial"/>
        <family val="2"/>
      </rPr>
      <t xml:space="preserve"> exerçant dans la structure et relevant d'un autre statut : selon leur situation, ils sont à identifier dans la colonne "mise à disposition" ou "personnels extérieurs". Leurs données financières </t>
    </r>
    <r>
      <rPr>
        <b/>
        <sz val="11"/>
        <color indexed="8"/>
        <rFont val="Arial"/>
        <family val="2"/>
      </rPr>
      <t>ne relèvent pas des comptes 64 et 63,</t>
    </r>
    <r>
      <rPr>
        <sz val="11"/>
        <color indexed="8"/>
        <rFont val="Arial"/>
        <family val="2"/>
      </rPr>
      <t xml:space="preserve"> sont à inscrire </t>
    </r>
    <r>
      <rPr>
        <b/>
        <sz val="11"/>
        <color rgb="FF0000FF"/>
        <rFont val="Arial"/>
        <family val="2"/>
      </rPr>
      <t>dans les onglets 4 et 5</t>
    </r>
    <r>
      <rPr>
        <sz val="11"/>
        <color rgb="FF0000FF"/>
        <rFont val="Arial"/>
        <family val="2"/>
      </rPr>
      <t xml:space="preserve"> : </t>
    </r>
    <r>
      <rPr>
        <sz val="11"/>
        <color indexed="8"/>
        <rFont val="Arial"/>
        <family val="2"/>
      </rPr>
      <t xml:space="preserve">
- en compte 62 pour les personnels détachés et facturés (en AGC), en compte 62A7 pour l'ACF.
- en compte 86 et 87 pour les personnels mis à disposition par un tiers,. Pour rappel, une convention de mise à disposition doit être établie entre les deux parties. 
Une zone de "commentaires" est disponible pour apporter toutes précisions utiles à la compréhension de la situation.  
</t>
    </r>
  </si>
  <si>
    <t>Frais de Commissaires aux comptes et expert comptable</t>
  </si>
  <si>
    <t xml:space="preserve">somme des salaires   </t>
  </si>
  <si>
    <t xml:space="preserve">x 3 </t>
  </si>
  <si>
    <t xml:space="preserve">somme des charges </t>
  </si>
  <si>
    <t>Exemple :</t>
  </si>
  <si>
    <t xml:space="preserve"> x 3</t>
  </si>
  <si>
    <t>Pour une structure qui emploie 4,5 Etp en accueil (retenu Cnaf : 3 Etp), la proratisation à effectuer et à indiquer dans les comptes 64 &amp; 63 en Accueil sera  :</t>
  </si>
  <si>
    <r>
      <t xml:space="preserve">                                                                                                                                                                                                                                                                                                                                   </t>
    </r>
    <r>
      <rPr>
        <b/>
        <sz val="8"/>
        <rFont val="Arial"/>
        <family val="2"/>
      </rPr>
      <t>Report automatique des Frais de personnels, Impôts/axes au regard du temps mensuelmt consacré à la fonction</t>
    </r>
  </si>
  <si>
    <t>Mise à disposition de personnel</t>
  </si>
  <si>
    <t>Mise à disposition de biens-locaux-matériels</t>
  </si>
  <si>
    <t>Mise à disposition du référent familles</t>
  </si>
  <si>
    <t xml:space="preserve">Mise à disposition de biens, locaux et matériels  </t>
  </si>
  <si>
    <r>
      <t xml:space="preserve">* Concernant le référent-familles, 
'- le compte 62A7 est à utiliser </t>
    </r>
    <r>
      <rPr>
        <b/>
        <i/>
        <sz val="11"/>
        <color indexed="8"/>
        <rFont val="Arial"/>
        <family val="2"/>
      </rPr>
      <t>uniquement s'il s'agit d'un personnel détaché et facturé,</t>
    </r>
    <r>
      <rPr>
        <i/>
        <sz val="11"/>
        <color indexed="8"/>
        <rFont val="Arial"/>
        <family val="2"/>
      </rPr>
      <t xml:space="preserve"> pour y inscrire le coût de sa facturation (charges de personnels/impôts et taxes)
'- le compte 862 est à utiliser si le référent est mis à disposition par un tiers. </t>
    </r>
    <r>
      <rPr>
        <b/>
        <i/>
        <sz val="11"/>
        <color indexed="8"/>
        <rFont val="Arial"/>
        <family val="2"/>
      </rPr>
      <t/>
    </r>
  </si>
  <si>
    <t>Quotepart logistique ACF</t>
  </si>
  <si>
    <t>Quotepart logisitque AGC</t>
  </si>
  <si>
    <t>Animation globale et coordination &amp; Animation collective familles</t>
  </si>
  <si>
    <t>Nom de la structure</t>
  </si>
  <si>
    <t>En euros</t>
  </si>
  <si>
    <t>Personnel mis à dispos° 
(cpte 86-87)</t>
  </si>
  <si>
    <t>Personnel extérieur détaché et facturé 
(cpte 62)</t>
  </si>
  <si>
    <t>Frais de personnel (cf. onglet 2 organigramme)</t>
  </si>
  <si>
    <t>Proratisation des données financière 
en fonction des etp maxi</t>
  </si>
  <si>
    <t>Frais de personnel
(cpte 64)</t>
  </si>
  <si>
    <r>
      <t xml:space="preserve">TOTAL GENERAL </t>
    </r>
    <r>
      <rPr>
        <i/>
        <sz val="10"/>
        <rFont val="Arial"/>
        <family val="2"/>
      </rPr>
      <t xml:space="preserve"> (des personnels mettant en œuvre le projet social AGC et ACF)</t>
    </r>
  </si>
  <si>
    <t>REEL</t>
  </si>
  <si>
    <t xml:space="preserve">Pondération 
du tps consacré à la fonction 
</t>
  </si>
  <si>
    <t>ETP</t>
  </si>
  <si>
    <t>%</t>
  </si>
  <si>
    <t>Attention : Ne compléter que les cases blanches</t>
  </si>
  <si>
    <t xml:space="preserve">à </t>
  </si>
  <si>
    <r>
      <t xml:space="preserve">*Si une même personne occupe plusieurs fonctions, elle doit apparaître dans chacune des fonctions occupées.
</t>
    </r>
    <r>
      <rPr>
        <b/>
        <sz val="14"/>
        <color rgb="FFFF0000"/>
        <rFont val="Arial"/>
        <family val="2"/>
      </rPr>
      <t>Attention : Ne compléter que les cases blanches</t>
    </r>
  </si>
  <si>
    <t>REEL 2018</t>
  </si>
  <si>
    <t>Taxes sur salaires + Impôts et taxes liés aux frais de personnel</t>
  </si>
  <si>
    <t xml:space="preserve">631-633-63A </t>
  </si>
  <si>
    <t>Impôts &amp; Taxes
 (cpte 631+633 63A)</t>
  </si>
  <si>
    <t>PS reçues pour FJT</t>
  </si>
  <si>
    <t>70623-fjt</t>
  </si>
  <si>
    <r>
      <rPr>
        <b/>
        <i/>
        <sz val="12"/>
        <rFont val="Arial"/>
        <family val="2"/>
      </rPr>
      <t xml:space="preserve">Frais de personnel du référent familles </t>
    </r>
    <r>
      <rPr>
        <i/>
        <sz val="12"/>
        <rFont val="Arial"/>
        <family val="2"/>
      </rPr>
      <t>(6411+6412+6413+6414+645+647+648)</t>
    </r>
  </si>
  <si>
    <t>Impôts &amp; Taxes
 (cpte 631+633 63A)</t>
  </si>
  <si>
    <t>Impôts &amp; Taxes 
  (cpte 631+633 63A)</t>
  </si>
  <si>
    <r>
      <t xml:space="preserve">Impôts &amp; Taxes
 </t>
    </r>
    <r>
      <rPr>
        <b/>
        <sz val="7"/>
        <rFont val="Arial"/>
        <family val="2"/>
      </rPr>
      <t>(cpte 631+633 63A)</t>
    </r>
  </si>
  <si>
    <t>Impôts &amp; Taxes 
 (cpte 631+633 63A)</t>
  </si>
  <si>
    <t>Contributions*</t>
  </si>
  <si>
    <t>Contrepartie des contributions*</t>
  </si>
  <si>
    <r>
      <rPr>
        <i/>
        <sz val="11"/>
        <rFont val="Arial"/>
        <family val="2"/>
      </rPr>
      <t xml:space="preserve">* Compte 86 - Valorisation des charges supplétives pour les moyens mis à disposition par un tiers (personnel, fluides, locaux…). </t>
    </r>
    <r>
      <rPr>
        <i/>
        <sz val="11"/>
        <color rgb="FFFF0000"/>
        <rFont val="Arial"/>
        <family val="2"/>
      </rPr>
      <t xml:space="preserve">
</t>
    </r>
    <r>
      <rPr>
        <b/>
        <i/>
        <sz val="11"/>
        <color rgb="FFFF0000"/>
        <rFont val="Arial"/>
        <family val="2"/>
      </rPr>
      <t xml:space="preserve">Le bénévolat ne peut en aucun cas être valorisé. </t>
    </r>
  </si>
  <si>
    <t>70623-ps-J</t>
  </si>
  <si>
    <t>PS Jeunes</t>
  </si>
  <si>
    <t>Attention dans les tableaux ci dessous, le total des comptes détaillés doit correspondre au total du compte racine.</t>
  </si>
  <si>
    <t>partenaireactionsociale@caf86.caf.fr</t>
  </si>
  <si>
    <t>ORGANIGRAMME REEL  2023</t>
  </si>
  <si>
    <t>COMPTE DE RESULTAT DE LA  STRUCTURE du 01/01/2023 au 31/12/2023</t>
  </si>
  <si>
    <t>DONNEES FINANCIERES RETENUES POUR LA FONCTION PILOTAGE ( cf onglet 8 - Table des comptes ) 2023</t>
  </si>
  <si>
    <t>COMPTE DE RESULTAT   D'ANIMATION COLLECTIVE FAMILLES du 01/01/2023 au 31/12/2023</t>
  </si>
  <si>
    <t>REEL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</si>
</sst>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quot;.&quot;##&quot;.&quot;##&quot;.&quot;##&quot;.&quot;##"/>
    <numFmt numFmtId="166" formatCode="[$-40C]d\ mmmm\ yyyy;@"/>
    <numFmt numFmtId="167" formatCode="#,##0.00_ ;\-#,##0.00\ "/>
    <numFmt numFmtId="168" formatCode="dd/mm/yy;@"/>
  </numFmts>
  <fonts count="119" x14ac:knownFonts="1">
    <font>
      <sz val="11"/>
      <color theme="1"/>
      <name val="Calibri"/>
      <family val="2"/>
      <scheme val="minor"/>
    </font>
    <font>
      <sz val="11"/>
      <name val="Arial"/>
      <family val="2"/>
    </font>
    <font>
      <b/>
      <sz val="14"/>
      <name val="Arial"/>
      <family val="2"/>
    </font>
    <font>
      <sz val="11"/>
      <color indexed="8"/>
      <name val="Arial"/>
      <family val="2"/>
    </font>
    <font>
      <u/>
      <sz val="11"/>
      <color indexed="8"/>
      <name val="Arial"/>
      <family val="2"/>
    </font>
    <font>
      <b/>
      <sz val="14"/>
      <color indexed="8"/>
      <name val="Arial"/>
      <family val="2"/>
    </font>
    <font>
      <sz val="11"/>
      <color indexed="8"/>
      <name val="Arial"/>
      <family val="2"/>
    </font>
    <font>
      <b/>
      <sz val="11"/>
      <color indexed="8"/>
      <name val="Arial"/>
      <family val="2"/>
    </font>
    <font>
      <sz val="14"/>
      <color indexed="8"/>
      <name val="Arial"/>
      <family val="2"/>
    </font>
    <font>
      <sz val="12"/>
      <color indexed="8"/>
      <name val="Arial"/>
      <family val="2"/>
    </font>
    <font>
      <b/>
      <sz val="18"/>
      <color indexed="9"/>
      <name val="Arial"/>
      <family val="2"/>
    </font>
    <font>
      <sz val="12"/>
      <color indexed="8"/>
      <name val="Calibri"/>
      <family val="2"/>
    </font>
    <font>
      <b/>
      <i/>
      <sz val="14"/>
      <color indexed="8"/>
      <name val="Arial"/>
      <family val="2"/>
    </font>
    <font>
      <sz val="10"/>
      <color indexed="8"/>
      <name val="Arial"/>
      <family val="2"/>
    </font>
    <font>
      <b/>
      <sz val="12"/>
      <color indexed="8"/>
      <name val="Arial"/>
      <family val="2"/>
    </font>
    <font>
      <sz val="14"/>
      <color indexed="8"/>
      <name val="Calibri"/>
      <family val="2"/>
    </font>
    <font>
      <b/>
      <u/>
      <sz val="14"/>
      <color indexed="8"/>
      <name val="Arial"/>
      <family val="2"/>
    </font>
    <font>
      <b/>
      <u/>
      <sz val="16"/>
      <color indexed="8"/>
      <name val="Arial"/>
      <family val="2"/>
    </font>
    <font>
      <sz val="14"/>
      <color indexed="10"/>
      <name val="Arial"/>
      <family val="2"/>
    </font>
    <font>
      <b/>
      <sz val="12"/>
      <color indexed="60"/>
      <name val="Arial"/>
      <family val="2"/>
    </font>
    <font>
      <u/>
      <sz val="14"/>
      <color indexed="8"/>
      <name val="Arial"/>
      <family val="2"/>
    </font>
    <font>
      <b/>
      <i/>
      <sz val="12"/>
      <color indexed="8"/>
      <name val="Arial"/>
      <family val="2"/>
    </font>
    <font>
      <sz val="8"/>
      <name val="Calibri"/>
      <family val="2"/>
    </font>
    <font>
      <sz val="12"/>
      <name val="Calibri"/>
      <family val="2"/>
    </font>
    <font>
      <b/>
      <sz val="10"/>
      <name val="Arial"/>
      <family val="2"/>
    </font>
    <font>
      <sz val="10"/>
      <name val="Arial"/>
      <family val="2"/>
    </font>
    <font>
      <sz val="9"/>
      <name val="Arial"/>
      <family val="2"/>
    </font>
    <font>
      <b/>
      <i/>
      <sz val="10"/>
      <name val="Arial"/>
      <family val="2"/>
    </font>
    <font>
      <b/>
      <i/>
      <sz val="9"/>
      <name val="Arial"/>
      <family val="2"/>
    </font>
    <font>
      <b/>
      <sz val="8"/>
      <name val="Arial"/>
      <family val="2"/>
    </font>
    <font>
      <b/>
      <sz val="11"/>
      <name val="Arial"/>
      <family val="2"/>
    </font>
    <font>
      <b/>
      <sz val="7"/>
      <name val="Arial"/>
      <family val="2"/>
    </font>
    <font>
      <b/>
      <sz val="9"/>
      <name val="Arial"/>
      <family val="2"/>
    </font>
    <font>
      <sz val="9"/>
      <color indexed="81"/>
      <name val="Tahoma"/>
      <family val="2"/>
    </font>
    <font>
      <b/>
      <sz val="8"/>
      <color indexed="81"/>
      <name val="Tahoma"/>
      <family val="2"/>
    </font>
    <font>
      <sz val="8"/>
      <color indexed="81"/>
      <name val="Tahoma"/>
      <family val="2"/>
    </font>
    <font>
      <i/>
      <sz val="9"/>
      <name val="Arial"/>
      <family val="2"/>
    </font>
    <font>
      <b/>
      <sz val="12"/>
      <name val="Arial"/>
      <family val="2"/>
    </font>
    <font>
      <sz val="14"/>
      <name val="Arial"/>
      <family val="2"/>
    </font>
    <font>
      <sz val="11"/>
      <color theme="1"/>
      <name val="Calibri"/>
      <family val="2"/>
      <scheme val="minor"/>
    </font>
    <font>
      <u/>
      <sz val="11"/>
      <color theme="10"/>
      <name val="Calibri"/>
      <family val="2"/>
      <scheme val="minor"/>
    </font>
    <font>
      <b/>
      <sz val="11"/>
      <color theme="1"/>
      <name val="Calibri"/>
      <family val="2"/>
      <scheme val="minor"/>
    </font>
    <font>
      <sz val="12"/>
      <color theme="1"/>
      <name val="Arial"/>
      <family val="2"/>
    </font>
    <font>
      <sz val="10"/>
      <color rgb="FFFF0000"/>
      <name val="Arial"/>
      <family val="2"/>
    </font>
    <font>
      <sz val="11"/>
      <color rgb="FFFF0000"/>
      <name val="Arial"/>
      <family val="2"/>
    </font>
    <font>
      <b/>
      <sz val="12"/>
      <color rgb="FFFF0000"/>
      <name val="Arial"/>
      <family val="2"/>
    </font>
    <font>
      <b/>
      <sz val="11"/>
      <color rgb="FF002060"/>
      <name val="Arial"/>
      <family val="2"/>
    </font>
    <font>
      <sz val="11"/>
      <color rgb="FF002060"/>
      <name val="Arial"/>
      <family val="2"/>
    </font>
    <font>
      <sz val="10"/>
      <color rgb="FF002060"/>
      <name val="Arial"/>
      <family val="2"/>
    </font>
    <font>
      <i/>
      <sz val="11"/>
      <color rgb="FFFF0000"/>
      <name val="Arial"/>
      <family val="2"/>
    </font>
    <font>
      <sz val="11"/>
      <color theme="0"/>
      <name val="Arial"/>
      <family val="2"/>
    </font>
    <font>
      <b/>
      <sz val="11"/>
      <color theme="0"/>
      <name val="Arial"/>
      <family val="2"/>
    </font>
    <font>
      <i/>
      <sz val="11"/>
      <color theme="0"/>
      <name val="Arial"/>
      <family val="2"/>
    </font>
    <font>
      <i/>
      <sz val="9"/>
      <color theme="0"/>
      <name val="Arial"/>
      <family val="2"/>
    </font>
    <font>
      <b/>
      <i/>
      <sz val="10"/>
      <color rgb="FF002060"/>
      <name val="Arial"/>
      <family val="2"/>
    </font>
    <font>
      <b/>
      <sz val="18"/>
      <color theme="1"/>
      <name val="Verdana"/>
      <family val="2"/>
    </font>
    <font>
      <b/>
      <sz val="16"/>
      <name val="Arial"/>
      <family val="2"/>
    </font>
    <font>
      <b/>
      <i/>
      <sz val="11"/>
      <name val="Arial"/>
      <family val="2"/>
    </font>
    <font>
      <b/>
      <sz val="11"/>
      <color rgb="FF000000"/>
      <name val="Arial"/>
      <family val="2"/>
    </font>
    <font>
      <sz val="11"/>
      <color rgb="FF000000"/>
      <name val="Arial"/>
      <family val="2"/>
    </font>
    <font>
      <b/>
      <i/>
      <sz val="12"/>
      <color indexed="8"/>
      <name val="Calibri"/>
      <family val="2"/>
    </font>
    <font>
      <sz val="11"/>
      <color indexed="8"/>
      <name val="Calibri"/>
      <family val="2"/>
    </font>
    <font>
      <strike/>
      <sz val="12"/>
      <color rgb="FFFF0000"/>
      <name val="Calibri"/>
      <family val="2"/>
    </font>
    <font>
      <sz val="14"/>
      <name val="Calibri"/>
      <family val="2"/>
    </font>
    <font>
      <b/>
      <sz val="11"/>
      <color rgb="FFFF0000"/>
      <name val="Arial"/>
      <family val="2"/>
    </font>
    <font>
      <b/>
      <sz val="16"/>
      <color indexed="8"/>
      <name val="Arial"/>
      <family val="2"/>
    </font>
    <font>
      <i/>
      <sz val="12"/>
      <name val="Arial"/>
      <family val="2"/>
    </font>
    <font>
      <i/>
      <sz val="12"/>
      <color indexed="8"/>
      <name val="Arial"/>
      <family val="2"/>
    </font>
    <font>
      <sz val="12"/>
      <color rgb="FF002060"/>
      <name val="Arial"/>
      <family val="2"/>
    </font>
    <font>
      <b/>
      <i/>
      <sz val="12"/>
      <name val="Arial"/>
      <family val="2"/>
    </font>
    <font>
      <sz val="12"/>
      <name val="Arial"/>
      <family val="2"/>
    </font>
    <font>
      <b/>
      <sz val="18"/>
      <color theme="0"/>
      <name val="Arial"/>
      <family val="2"/>
    </font>
    <font>
      <b/>
      <sz val="16"/>
      <color indexed="9"/>
      <name val="Arial"/>
      <family val="2"/>
    </font>
    <font>
      <b/>
      <sz val="12"/>
      <color theme="1"/>
      <name val="Arial"/>
      <family val="2"/>
    </font>
    <font>
      <b/>
      <sz val="12"/>
      <color rgb="FF002060"/>
      <name val="Arial"/>
      <family val="2"/>
    </font>
    <font>
      <b/>
      <i/>
      <sz val="11"/>
      <color rgb="FFFF0000"/>
      <name val="Arial"/>
      <family val="2"/>
    </font>
    <font>
      <b/>
      <sz val="14"/>
      <color rgb="FF002060"/>
      <name val="Arial"/>
      <family val="2"/>
    </font>
    <font>
      <sz val="14"/>
      <color rgb="FF002060"/>
      <name val="Arial"/>
      <family val="2"/>
    </font>
    <font>
      <i/>
      <sz val="12"/>
      <color rgb="FF002060"/>
      <name val="Arial"/>
      <family val="2"/>
    </font>
    <font>
      <i/>
      <sz val="12"/>
      <color rgb="FF0070C0"/>
      <name val="Arial"/>
      <family val="2"/>
    </font>
    <font>
      <b/>
      <i/>
      <sz val="12"/>
      <color rgb="FF002060"/>
      <name val="Arial"/>
      <family val="2"/>
    </font>
    <font>
      <b/>
      <sz val="14"/>
      <color rgb="FFFF0000"/>
      <name val="Arial"/>
      <family val="2"/>
    </font>
    <font>
      <b/>
      <sz val="14"/>
      <color theme="1"/>
      <name val="Arial"/>
      <family val="2"/>
    </font>
    <font>
      <i/>
      <sz val="11"/>
      <color theme="1"/>
      <name val="Arial"/>
      <family val="2"/>
    </font>
    <font>
      <b/>
      <sz val="24"/>
      <color rgb="FFFF0000"/>
      <name val="Arial"/>
      <family val="2"/>
    </font>
    <font>
      <sz val="12"/>
      <color rgb="FF000000"/>
      <name val="Arial"/>
      <family val="2"/>
    </font>
    <font>
      <b/>
      <sz val="12"/>
      <color rgb="FF0070C0"/>
      <name val="Verdana"/>
      <family val="2"/>
    </font>
    <font>
      <sz val="12"/>
      <color theme="1"/>
      <name val="Calibri"/>
      <family val="2"/>
      <scheme val="minor"/>
    </font>
    <font>
      <sz val="12"/>
      <color theme="0"/>
      <name val="Arial"/>
      <family val="2"/>
    </font>
    <font>
      <sz val="12"/>
      <color theme="0"/>
      <name val="Calibri"/>
      <family val="2"/>
      <scheme val="minor"/>
    </font>
    <font>
      <b/>
      <i/>
      <sz val="12"/>
      <color theme="0"/>
      <name val="Arial"/>
      <family val="2"/>
    </font>
    <font>
      <b/>
      <sz val="12"/>
      <color theme="0"/>
      <name val="Arial"/>
      <family val="2"/>
    </font>
    <font>
      <b/>
      <sz val="12"/>
      <color indexed="30"/>
      <name val="Verdana"/>
      <family val="2"/>
    </font>
    <font>
      <sz val="12"/>
      <color indexed="56"/>
      <name val="Arial"/>
      <family val="2"/>
    </font>
    <font>
      <b/>
      <sz val="14"/>
      <color rgb="FF0070C0"/>
      <name val="Arial"/>
      <family val="2"/>
    </font>
    <font>
      <b/>
      <sz val="11"/>
      <color indexed="8"/>
      <name val="Calibri"/>
      <family val="2"/>
    </font>
    <font>
      <i/>
      <sz val="11"/>
      <color indexed="8"/>
      <name val="Arial"/>
      <family val="2"/>
    </font>
    <font>
      <i/>
      <sz val="10"/>
      <color indexed="8"/>
      <name val="Arial"/>
      <family val="2"/>
    </font>
    <font>
      <i/>
      <sz val="11"/>
      <name val="Arial"/>
      <family val="2"/>
    </font>
    <font>
      <i/>
      <sz val="10"/>
      <name val="Arial"/>
      <family val="2"/>
    </font>
    <font>
      <sz val="8"/>
      <name val="Arial"/>
      <family val="2"/>
    </font>
    <font>
      <sz val="9"/>
      <color indexed="81"/>
      <name val="Arial"/>
      <family val="2"/>
    </font>
    <font>
      <b/>
      <sz val="11"/>
      <color rgb="FF0000FF"/>
      <name val="Arial"/>
      <family val="2"/>
    </font>
    <font>
      <b/>
      <sz val="12"/>
      <color rgb="FF0000FF"/>
      <name val="Arial"/>
      <family val="2"/>
    </font>
    <font>
      <b/>
      <sz val="12"/>
      <color rgb="FF0000FF"/>
      <name val="Calibri"/>
      <family val="2"/>
    </font>
    <font>
      <b/>
      <sz val="11"/>
      <color rgb="FF0000FF"/>
      <name val="Calibri"/>
      <family val="2"/>
    </font>
    <font>
      <b/>
      <sz val="16"/>
      <color rgb="FF0000FF"/>
      <name val="Arial"/>
      <family val="2"/>
    </font>
    <font>
      <sz val="13"/>
      <color indexed="81"/>
      <name val="Tahoma"/>
      <family val="2"/>
    </font>
    <font>
      <sz val="10"/>
      <color indexed="81"/>
      <name val="Arial"/>
      <family val="2"/>
    </font>
    <font>
      <sz val="11"/>
      <color rgb="FF0000FF"/>
      <name val="Arial"/>
      <family val="2"/>
    </font>
    <font>
      <u/>
      <sz val="11"/>
      <name val="Arial"/>
      <family val="2"/>
    </font>
    <font>
      <b/>
      <sz val="8"/>
      <color indexed="8"/>
      <name val="Arial"/>
      <family val="2"/>
    </font>
    <font>
      <i/>
      <sz val="11"/>
      <color theme="1"/>
      <name val="Calibri"/>
      <family val="2"/>
      <scheme val="minor"/>
    </font>
    <font>
      <b/>
      <i/>
      <sz val="11"/>
      <color indexed="8"/>
      <name val="Arial"/>
      <family val="2"/>
    </font>
    <font>
      <sz val="12"/>
      <color rgb="FFFF0000"/>
      <name val="Arial"/>
      <family val="2"/>
    </font>
    <font>
      <sz val="14"/>
      <color rgb="FFFF0000"/>
      <name val="Calibri"/>
      <family val="2"/>
    </font>
    <font>
      <b/>
      <sz val="16"/>
      <color rgb="FFFF0000"/>
      <name val="Arial"/>
      <family val="2"/>
    </font>
    <font>
      <b/>
      <i/>
      <sz val="14"/>
      <color theme="1"/>
      <name val="Calibri"/>
      <family val="2"/>
      <scheme val="minor"/>
    </font>
    <font>
      <u/>
      <sz val="14"/>
      <color theme="10"/>
      <name val="Calibri"/>
      <family val="2"/>
      <scheme val="minor"/>
    </font>
  </fonts>
  <fills count="27">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30"/>
        <bgColor indexed="64"/>
      </patternFill>
    </fill>
    <fill>
      <patternFill patternType="solid">
        <fgColor indexed="27"/>
        <bgColor indexed="64"/>
      </patternFill>
    </fill>
    <fill>
      <patternFill patternType="solid">
        <fgColor theme="0"/>
        <bgColor indexed="64"/>
      </patternFill>
    </fill>
    <fill>
      <patternFill patternType="lightUp">
        <bgColor theme="0"/>
      </patternFill>
    </fill>
    <fill>
      <patternFill patternType="lightUp">
        <bgColor theme="0" tint="-0.14999847407452621"/>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9" tint="0.59999389629810485"/>
        <bgColor indexed="64"/>
      </patternFill>
    </fill>
    <fill>
      <patternFill patternType="solid">
        <fgColor rgb="FF0070C0"/>
        <bgColor indexed="64"/>
      </patternFill>
    </fill>
    <fill>
      <patternFill patternType="solid">
        <fgColor rgb="FFDDECFF"/>
        <bgColor indexed="64"/>
      </patternFill>
    </fill>
    <fill>
      <patternFill patternType="solid">
        <fgColor rgb="FFDAE8FE"/>
        <bgColor indexed="64"/>
      </patternFill>
    </fill>
    <fill>
      <patternFill patternType="solid">
        <fgColor rgb="FFEFF5FF"/>
        <bgColor indexed="64"/>
      </patternFill>
    </fill>
    <fill>
      <patternFill patternType="solid">
        <fgColor theme="8" tint="0.79998168889431442"/>
        <bgColor indexed="64"/>
      </patternFill>
    </fill>
    <fill>
      <patternFill patternType="solid">
        <fgColor rgb="FFDCE6F1"/>
        <bgColor indexed="64"/>
      </patternFill>
    </fill>
    <fill>
      <patternFill patternType="solid">
        <fgColor rgb="FFFFFF99"/>
        <bgColor indexed="64"/>
      </patternFill>
    </fill>
    <fill>
      <patternFill patternType="solid">
        <fgColor theme="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rgb="FFCFFBC9"/>
        <bgColor indexed="64"/>
      </patternFill>
    </fill>
    <fill>
      <patternFill patternType="solid">
        <fgColor rgb="FFF3F8FF"/>
        <bgColor indexed="64"/>
      </patternFill>
    </fill>
  </fills>
  <borders count="76">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double">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auto="1"/>
      </left>
      <right style="thin">
        <color auto="1"/>
      </right>
      <top style="thin">
        <color auto="1"/>
      </top>
      <bottom style="thin">
        <color auto="1"/>
      </bottom>
      <diagonal/>
    </border>
    <border>
      <left/>
      <right/>
      <top/>
      <bottom style="double">
        <color indexed="64"/>
      </bottom>
      <diagonal/>
    </border>
  </borders>
  <cellStyleXfs count="6">
    <xf numFmtId="0" fontId="0" fillId="0" borderId="0"/>
    <xf numFmtId="0" fontId="40" fillId="0" borderId="0" applyNumberFormat="0" applyFill="0" applyBorder="0" applyAlignment="0" applyProtection="0"/>
    <xf numFmtId="164" fontId="39" fillId="0" borderId="0" applyFont="0" applyFill="0" applyBorder="0" applyAlignment="0" applyProtection="0"/>
    <xf numFmtId="0" fontId="25" fillId="0" borderId="0"/>
    <xf numFmtId="0" fontId="39" fillId="0" borderId="0"/>
    <xf numFmtId="9" fontId="39" fillId="0" borderId="0" applyFont="0" applyFill="0" applyBorder="0" applyAlignment="0" applyProtection="0"/>
  </cellStyleXfs>
  <cellXfs count="837">
    <xf numFmtId="0" fontId="0" fillId="0" borderId="0" xfId="0"/>
    <xf numFmtId="0" fontId="6" fillId="0" borderId="0" xfId="0" applyFont="1"/>
    <xf numFmtId="0" fontId="11" fillId="0" borderId="0" xfId="0" applyFont="1"/>
    <xf numFmtId="0" fontId="1" fillId="0" borderId="0" xfId="0" applyFont="1" applyProtection="1"/>
    <xf numFmtId="0" fontId="6" fillId="0" borderId="0" xfId="0" applyFont="1" applyProtection="1"/>
    <xf numFmtId="0" fontId="6" fillId="4" borderId="1" xfId="0" applyFont="1" applyFill="1" applyBorder="1" applyProtection="1"/>
    <xf numFmtId="0" fontId="10" fillId="4" borderId="2" xfId="0" applyFont="1" applyFill="1" applyBorder="1" applyAlignment="1" applyProtection="1">
      <alignment horizontal="right" vertical="top"/>
    </xf>
    <xf numFmtId="0" fontId="6" fillId="4" borderId="2" xfId="0" applyFont="1" applyFill="1" applyBorder="1" applyProtection="1"/>
    <xf numFmtId="0" fontId="10" fillId="4" borderId="2" xfId="0" applyFont="1" applyFill="1" applyBorder="1" applyAlignment="1" applyProtection="1">
      <alignment horizontal="left"/>
    </xf>
    <xf numFmtId="0" fontId="6" fillId="0" borderId="0" xfId="0" applyFont="1" applyBorder="1" applyProtection="1"/>
    <xf numFmtId="0" fontId="5" fillId="0" borderId="0" xfId="0" applyFont="1" applyProtection="1"/>
    <xf numFmtId="0" fontId="17" fillId="0" borderId="0" xfId="0" applyFont="1" applyProtection="1"/>
    <xf numFmtId="0" fontId="7" fillId="0" borderId="0" xfId="0" applyFont="1" applyProtection="1"/>
    <xf numFmtId="0" fontId="5" fillId="2" borderId="0" xfId="0" applyFont="1" applyFill="1" applyBorder="1" applyAlignment="1" applyProtection="1">
      <alignment vertical="center"/>
    </xf>
    <xf numFmtId="0" fontId="10" fillId="4" borderId="2" xfId="0" applyFont="1" applyFill="1" applyBorder="1" applyProtection="1"/>
    <xf numFmtId="0" fontId="6" fillId="4" borderId="3" xfId="0" applyFont="1" applyFill="1" applyBorder="1" applyProtection="1"/>
    <xf numFmtId="0" fontId="6" fillId="2" borderId="0" xfId="0" applyNumberFormat="1" applyFont="1" applyFill="1" applyBorder="1" applyAlignment="1" applyProtection="1">
      <alignment vertical="center" wrapText="1"/>
    </xf>
    <xf numFmtId="0" fontId="7" fillId="0" borderId="7" xfId="0" applyFont="1" applyBorder="1" applyProtection="1"/>
    <xf numFmtId="0" fontId="6" fillId="0" borderId="8" xfId="0" applyFont="1" applyBorder="1" applyProtection="1"/>
    <xf numFmtId="0" fontId="6" fillId="0" borderId="9" xfId="0" applyFont="1" applyBorder="1" applyProtection="1"/>
    <xf numFmtId="0" fontId="16" fillId="0" borderId="10" xfId="0" applyFont="1" applyBorder="1" applyAlignment="1" applyProtection="1">
      <alignment horizontal="right"/>
    </xf>
    <xf numFmtId="0" fontId="6" fillId="0" borderId="10" xfId="0" applyFont="1" applyBorder="1" applyProtection="1"/>
    <xf numFmtId="0" fontId="6" fillId="0" borderId="10" xfId="0" applyFont="1" applyBorder="1" applyAlignment="1" applyProtection="1">
      <alignment horizontal="right"/>
    </xf>
    <xf numFmtId="0" fontId="6" fillId="0" borderId="1" xfId="0" applyFont="1" applyBorder="1" applyProtection="1"/>
    <xf numFmtId="0" fontId="6" fillId="0" borderId="2" xfId="0" applyFont="1" applyBorder="1" applyProtection="1"/>
    <xf numFmtId="0" fontId="9" fillId="0" borderId="2" xfId="0" applyFont="1" applyBorder="1" applyAlignment="1" applyProtection="1">
      <alignment horizontal="right"/>
    </xf>
    <xf numFmtId="0" fontId="6" fillId="2" borderId="2" xfId="0" applyFont="1" applyFill="1" applyBorder="1" applyAlignment="1" applyProtection="1">
      <alignment horizontal="center"/>
    </xf>
    <xf numFmtId="0" fontId="6" fillId="2" borderId="3" xfId="0" applyFont="1" applyFill="1" applyBorder="1" applyAlignment="1" applyProtection="1">
      <alignment horizontal="center"/>
    </xf>
    <xf numFmtId="0" fontId="6" fillId="0" borderId="7" xfId="0" applyFont="1" applyBorder="1" applyProtection="1"/>
    <xf numFmtId="0" fontId="6" fillId="0" borderId="11" xfId="0" applyFont="1" applyBorder="1" applyProtection="1"/>
    <xf numFmtId="0" fontId="6" fillId="0" borderId="3" xfId="0" applyFont="1" applyBorder="1" applyProtection="1"/>
    <xf numFmtId="0" fontId="8" fillId="0" borderId="0" xfId="0" applyFont="1" applyBorder="1" applyAlignment="1" applyProtection="1">
      <alignment horizontal="center"/>
    </xf>
    <xf numFmtId="0" fontId="8" fillId="0" borderId="10" xfId="0" applyFont="1" applyBorder="1" applyProtection="1"/>
    <xf numFmtId="0" fontId="8" fillId="0" borderId="0" xfId="0" applyFont="1" applyBorder="1" applyProtection="1"/>
    <xf numFmtId="0" fontId="6" fillId="6" borderId="0" xfId="0" applyNumberFormat="1" applyFont="1" applyFill="1" applyBorder="1" applyAlignment="1" applyProtection="1">
      <alignment vertical="center"/>
    </xf>
    <xf numFmtId="0" fontId="6" fillId="6" borderId="0" xfId="0" applyNumberFormat="1" applyFont="1" applyFill="1" applyBorder="1" applyProtection="1"/>
    <xf numFmtId="0" fontId="43" fillId="0" borderId="0" xfId="0" applyFont="1" applyProtection="1"/>
    <xf numFmtId="0" fontId="44" fillId="0" borderId="0" xfId="0" applyFont="1" applyProtection="1"/>
    <xf numFmtId="0" fontId="3" fillId="6" borderId="0" xfId="0" applyFont="1" applyFill="1" applyProtection="1"/>
    <xf numFmtId="0" fontId="6" fillId="6" borderId="0" xfId="0" applyFont="1" applyFill="1" applyProtection="1"/>
    <xf numFmtId="0" fontId="3" fillId="0" borderId="0" xfId="0" applyFont="1" applyProtection="1"/>
    <xf numFmtId="0" fontId="3" fillId="0" borderId="0" xfId="0" applyFont="1" applyFill="1" applyBorder="1" applyProtection="1"/>
    <xf numFmtId="0" fontId="10" fillId="0" borderId="0" xfId="0" applyFont="1" applyFill="1" applyBorder="1" applyProtection="1"/>
    <xf numFmtId="0" fontId="14" fillId="0" borderId="0" xfId="0" applyFont="1" applyFill="1" applyBorder="1" applyAlignment="1" applyProtection="1">
      <alignment horizontal="center" vertical="center"/>
    </xf>
    <xf numFmtId="0" fontId="3" fillId="6" borderId="0" xfId="0" applyFont="1" applyFill="1" applyBorder="1" applyProtection="1"/>
    <xf numFmtId="0" fontId="30" fillId="6" borderId="0" xfId="3" applyFont="1" applyFill="1" applyBorder="1" applyAlignment="1" applyProtection="1">
      <alignment horizontal="left" vertical="center"/>
    </xf>
    <xf numFmtId="0" fontId="7" fillId="6" borderId="0" xfId="0" applyFont="1" applyFill="1" applyBorder="1" applyAlignment="1" applyProtection="1">
      <alignment horizontal="left" vertical="top" wrapText="1"/>
    </xf>
    <xf numFmtId="4" fontId="27" fillId="6" borderId="0" xfId="3" applyNumberFormat="1" applyFont="1" applyFill="1" applyBorder="1" applyAlignment="1" applyProtection="1">
      <alignment horizontal="center" vertical="center"/>
    </xf>
    <xf numFmtId="4" fontId="30" fillId="6" borderId="0" xfId="3" applyNumberFormat="1" applyFont="1" applyFill="1" applyBorder="1" applyAlignment="1" applyProtection="1">
      <alignment horizontal="center" vertical="center"/>
    </xf>
    <xf numFmtId="4" fontId="28" fillId="6" borderId="0" xfId="0" applyNumberFormat="1" applyFont="1" applyFill="1" applyBorder="1" applyAlignment="1" applyProtection="1">
      <alignment horizontal="center"/>
    </xf>
    <xf numFmtId="0" fontId="0" fillId="6" borderId="0" xfId="0" applyFill="1" applyBorder="1" applyProtection="1"/>
    <xf numFmtId="0" fontId="7" fillId="6" borderId="0" xfId="0" applyFont="1" applyFill="1" applyBorder="1" applyAlignment="1" applyProtection="1">
      <alignment horizontal="center" vertical="center"/>
    </xf>
    <xf numFmtId="0" fontId="1" fillId="6" borderId="0" xfId="0" applyFont="1" applyFill="1" applyBorder="1" applyProtection="1"/>
    <xf numFmtId="0" fontId="0" fillId="6" borderId="0" xfId="0" applyFill="1"/>
    <xf numFmtId="0" fontId="0" fillId="6" borderId="0" xfId="0" applyFill="1" applyProtection="1"/>
    <xf numFmtId="0" fontId="5" fillId="6" borderId="0" xfId="0" applyFont="1" applyFill="1" applyBorder="1" applyAlignment="1" applyProtection="1">
      <alignment horizontal="center" vertical="center"/>
    </xf>
    <xf numFmtId="0" fontId="30" fillId="6" borderId="19" xfId="3" applyFont="1" applyFill="1" applyBorder="1" applyAlignment="1" applyProtection="1">
      <alignment horizontal="left" vertical="center"/>
    </xf>
    <xf numFmtId="0" fontId="30" fillId="6" borderId="20" xfId="3" applyFont="1" applyFill="1" applyBorder="1" applyAlignment="1" applyProtection="1">
      <alignment horizontal="left" vertical="center"/>
    </xf>
    <xf numFmtId="0" fontId="24" fillId="6" borderId="0" xfId="3"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4" fontId="48" fillId="0" borderId="0" xfId="3" applyNumberFormat="1" applyFont="1" applyFill="1" applyBorder="1" applyAlignment="1" applyProtection="1">
      <alignment horizontal="center" vertical="center"/>
    </xf>
    <xf numFmtId="0" fontId="3" fillId="0" borderId="0" xfId="0" applyFont="1" applyFill="1" applyProtection="1"/>
    <xf numFmtId="0" fontId="8" fillId="6" borderId="18" xfId="0" applyNumberFormat="1" applyFont="1" applyFill="1" applyBorder="1" applyAlignment="1" applyProtection="1">
      <alignment horizontal="left" vertical="center"/>
    </xf>
    <xf numFmtId="0" fontId="10" fillId="0" borderId="0" xfId="0" applyFont="1" applyFill="1" applyBorder="1" applyAlignment="1" applyProtection="1">
      <alignment horizontal="center" vertical="top"/>
    </xf>
    <xf numFmtId="0" fontId="49" fillId="0" borderId="0" xfId="0" applyFont="1" applyProtection="1"/>
    <xf numFmtId="0" fontId="49" fillId="0" borderId="0" xfId="0" applyFont="1" applyFill="1" applyProtection="1"/>
    <xf numFmtId="0" fontId="8" fillId="6" borderId="26" xfId="0" applyNumberFormat="1" applyFont="1" applyFill="1" applyBorder="1" applyAlignment="1" applyProtection="1">
      <alignment horizontal="left" vertical="center"/>
    </xf>
    <xf numFmtId="0" fontId="8" fillId="6" borderId="10" xfId="0" applyNumberFormat="1" applyFont="1" applyFill="1" applyBorder="1" applyAlignment="1" applyProtection="1">
      <alignment horizontal="left" vertical="center"/>
    </xf>
    <xf numFmtId="0" fontId="8" fillId="6" borderId="18" xfId="0" applyNumberFormat="1" applyFont="1" applyFill="1" applyBorder="1" applyAlignment="1" applyProtection="1">
      <alignment horizontal="left" vertical="center" wrapText="1"/>
    </xf>
    <xf numFmtId="0" fontId="8" fillId="6" borderId="13" xfId="0" applyNumberFormat="1" applyFont="1" applyFill="1" applyBorder="1" applyAlignment="1" applyProtection="1">
      <alignment horizontal="left" vertical="center"/>
    </xf>
    <xf numFmtId="2" fontId="7" fillId="6" borderId="0" xfId="0" applyNumberFormat="1" applyFont="1" applyFill="1" applyBorder="1" applyAlignment="1" applyProtection="1">
      <alignment horizontal="center" vertical="center"/>
    </xf>
    <xf numFmtId="0" fontId="50" fillId="0" borderId="0" xfId="0" applyFont="1" applyFill="1" applyBorder="1" applyProtection="1"/>
    <xf numFmtId="0" fontId="1" fillId="2" borderId="0" xfId="0" applyFont="1" applyFill="1" applyProtection="1"/>
    <xf numFmtId="0" fontId="6" fillId="0" borderId="0" xfId="0" applyFont="1" applyFill="1" applyProtection="1"/>
    <xf numFmtId="0" fontId="6" fillId="0" borderId="0" xfId="0" applyFont="1" applyFill="1" applyBorder="1" applyProtection="1"/>
    <xf numFmtId="0" fontId="1" fillId="0" borderId="0" xfId="0" applyFont="1" applyFill="1" applyProtection="1"/>
    <xf numFmtId="0" fontId="7" fillId="0" borderId="0" xfId="0" applyFont="1" applyFill="1" applyProtection="1"/>
    <xf numFmtId="0" fontId="7" fillId="0" borderId="0" xfId="0" applyFont="1" applyFill="1" applyAlignment="1" applyProtection="1">
      <alignment horizontal="left"/>
    </xf>
    <xf numFmtId="0" fontId="30" fillId="0" borderId="0" xfId="0" applyFont="1" applyFill="1" applyProtection="1"/>
    <xf numFmtId="0" fontId="8" fillId="6" borderId="0" xfId="0" applyNumberFormat="1" applyFont="1" applyFill="1" applyBorder="1" applyAlignment="1" applyProtection="1">
      <alignment horizontal="left" vertical="center"/>
    </xf>
    <xf numFmtId="0" fontId="8" fillId="6" borderId="38" xfId="0" applyNumberFormat="1" applyFont="1" applyFill="1" applyBorder="1" applyAlignment="1" applyProtection="1">
      <alignment horizontal="left" vertical="center"/>
    </xf>
    <xf numFmtId="0" fontId="8" fillId="6" borderId="39" xfId="0" applyNumberFormat="1" applyFont="1" applyFill="1" applyBorder="1" applyAlignment="1" applyProtection="1">
      <alignment horizontal="left" vertical="center"/>
    </xf>
    <xf numFmtId="0" fontId="8" fillId="6" borderId="38" xfId="0" applyNumberFormat="1" applyFont="1" applyFill="1" applyBorder="1" applyAlignment="1" applyProtection="1">
      <alignment horizontal="left" vertical="center" wrapText="1"/>
    </xf>
    <xf numFmtId="0" fontId="3" fillId="0" borderId="0" xfId="0" applyFont="1" applyBorder="1" applyProtection="1"/>
    <xf numFmtId="0" fontId="36" fillId="0" borderId="0" xfId="3" applyFont="1" applyBorder="1" applyAlignment="1" applyProtection="1">
      <alignment horizontal="right" vertical="center"/>
    </xf>
    <xf numFmtId="4" fontId="52" fillId="0" borderId="0" xfId="3" applyNumberFormat="1" applyFont="1" applyFill="1" applyBorder="1" applyAlignment="1" applyProtection="1">
      <alignment horizontal="left" vertical="center"/>
    </xf>
    <xf numFmtId="4" fontId="52" fillId="0" borderId="0" xfId="3" applyNumberFormat="1"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1" fillId="0" borderId="0" xfId="0" applyFont="1" applyFill="1" applyBorder="1" applyAlignment="1" applyProtection="1">
      <alignment horizontal="center" vertical="center"/>
    </xf>
    <xf numFmtId="0" fontId="7" fillId="9" borderId="0" xfId="0" applyFont="1" applyFill="1" applyBorder="1" applyAlignment="1" applyProtection="1">
      <alignment horizontal="center" vertical="center"/>
    </xf>
    <xf numFmtId="0" fontId="7" fillId="9" borderId="0" xfId="0" applyFont="1" applyFill="1" applyBorder="1" applyAlignment="1" applyProtection="1">
      <alignment horizontal="center" vertical="center" wrapText="1"/>
    </xf>
    <xf numFmtId="4" fontId="47" fillId="6" borderId="0" xfId="3" applyNumberFormat="1" applyFont="1" applyFill="1" applyBorder="1" applyAlignment="1" applyProtection="1">
      <alignment horizontal="center" vertical="center"/>
    </xf>
    <xf numFmtId="0" fontId="7" fillId="6" borderId="0" xfId="0" applyFont="1" applyFill="1" applyBorder="1" applyAlignment="1" applyProtection="1">
      <alignment horizontal="center" vertical="center" wrapText="1"/>
    </xf>
    <xf numFmtId="2" fontId="7" fillId="6" borderId="0" xfId="0" applyNumberFormat="1" applyFont="1" applyFill="1" applyBorder="1" applyAlignment="1" applyProtection="1">
      <alignment horizontal="center" vertical="center" wrapText="1"/>
    </xf>
    <xf numFmtId="0" fontId="24" fillId="0" borderId="50" xfId="3" applyFont="1" applyBorder="1" applyAlignment="1" applyProtection="1">
      <alignment horizontal="center" vertical="center"/>
    </xf>
    <xf numFmtId="0" fontId="2" fillId="6" borderId="0" xfId="3" applyFont="1" applyFill="1" applyBorder="1" applyAlignment="1" applyProtection="1">
      <alignment horizontal="right" vertical="center" wrapText="1"/>
    </xf>
    <xf numFmtId="0" fontId="41" fillId="6" borderId="0" xfId="0" applyFont="1" applyFill="1" applyBorder="1" applyProtection="1"/>
    <xf numFmtId="0" fontId="41" fillId="6" borderId="0" xfId="0" applyFont="1" applyFill="1" applyProtection="1"/>
    <xf numFmtId="0" fontId="41" fillId="6" borderId="0" xfId="0" applyFont="1" applyFill="1"/>
    <xf numFmtId="0" fontId="9" fillId="0" borderId="0" xfId="0" applyFont="1" applyFill="1" applyBorder="1" applyProtection="1"/>
    <xf numFmtId="0" fontId="9" fillId="0" borderId="0" xfId="0" applyFont="1" applyFill="1" applyBorder="1" applyAlignment="1" applyProtection="1">
      <alignment horizontal="center"/>
    </xf>
    <xf numFmtId="0" fontId="6" fillId="0" borderId="0" xfId="0" applyFont="1" applyFill="1" applyBorder="1" applyProtection="1">
      <protection locked="0"/>
    </xf>
    <xf numFmtId="0" fontId="9" fillId="0" borderId="0" xfId="0" applyFont="1"/>
    <xf numFmtId="0" fontId="60" fillId="0" borderId="0" xfId="0" applyFont="1"/>
    <xf numFmtId="0" fontId="3" fillId="0" borderId="0" xfId="0" applyFont="1" applyAlignment="1" applyProtection="1">
      <alignment vertical="center"/>
    </xf>
    <xf numFmtId="0" fontId="3" fillId="6" borderId="0" xfId="0" applyFont="1" applyFill="1" applyAlignment="1" applyProtection="1">
      <alignment vertical="center"/>
    </xf>
    <xf numFmtId="0" fontId="3"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24" fillId="0" borderId="0" xfId="3" applyFont="1" applyFill="1" applyBorder="1" applyAlignment="1" applyProtection="1">
      <alignment horizontal="center" vertical="center"/>
    </xf>
    <xf numFmtId="0" fontId="71" fillId="4" borderId="0" xfId="0" applyFont="1" applyFill="1" applyBorder="1" applyProtection="1"/>
    <xf numFmtId="0" fontId="71" fillId="0" borderId="0" xfId="0" applyFont="1" applyFill="1" applyBorder="1" applyProtection="1"/>
    <xf numFmtId="0" fontId="50" fillId="0" borderId="0" xfId="0" applyFont="1" applyFill="1" applyProtection="1"/>
    <xf numFmtId="0" fontId="26" fillId="0" borderId="5" xfId="0" applyFont="1" applyBorder="1" applyAlignment="1" applyProtection="1">
      <alignment horizontal="center" vertical="center"/>
      <protection locked="0"/>
    </xf>
    <xf numFmtId="4" fontId="26" fillId="0" borderId="5" xfId="0" applyNumberFormat="1" applyFont="1" applyBorder="1" applyAlignment="1" applyProtection="1">
      <alignment horizontal="center" vertical="center"/>
      <protection locked="0"/>
    </xf>
    <xf numFmtId="4" fontId="32" fillId="10" borderId="18" xfId="0" applyNumberFormat="1" applyFont="1" applyFill="1" applyBorder="1" applyAlignment="1" applyProtection="1">
      <alignment horizontal="center" vertical="center"/>
    </xf>
    <xf numFmtId="0" fontId="26" fillId="0" borderId="5" xfId="0" applyFont="1" applyBorder="1" applyAlignment="1" applyProtection="1">
      <alignment vertical="center"/>
      <protection locked="0"/>
    </xf>
    <xf numFmtId="0" fontId="13" fillId="0" borderId="0" xfId="0" applyNumberFormat="1" applyFont="1" applyFill="1" applyBorder="1" applyAlignment="1" applyProtection="1">
      <alignment vertical="center" wrapText="1"/>
    </xf>
    <xf numFmtId="0" fontId="0" fillId="0" borderId="0" xfId="0" applyProtection="1"/>
    <xf numFmtId="0" fontId="41" fillId="6" borderId="0" xfId="0" applyFont="1" applyFill="1" applyBorder="1" applyAlignment="1" applyProtection="1">
      <alignment horizontal="center" vertical="center" textRotation="255"/>
    </xf>
    <xf numFmtId="0" fontId="26" fillId="6" borderId="0" xfId="0" applyFont="1" applyFill="1" applyBorder="1" applyProtection="1"/>
    <xf numFmtId="0" fontId="27" fillId="6" borderId="0" xfId="0" applyFont="1" applyFill="1" applyBorder="1" applyAlignment="1" applyProtection="1">
      <alignment vertical="center"/>
    </xf>
    <xf numFmtId="0" fontId="32" fillId="0" borderId="0" xfId="0" applyFont="1" applyFill="1" applyBorder="1" applyAlignment="1" applyProtection="1">
      <alignment horizontal="center"/>
    </xf>
    <xf numFmtId="0" fontId="0" fillId="0" borderId="0" xfId="0" applyBorder="1" applyProtection="1"/>
    <xf numFmtId="0" fontId="29" fillId="0" borderId="0" xfId="0" applyFont="1" applyBorder="1" applyAlignment="1" applyProtection="1">
      <alignment horizontal="center" vertical="center" wrapText="1"/>
    </xf>
    <xf numFmtId="4" fontId="25" fillId="0" borderId="0" xfId="0" applyNumberFormat="1" applyFont="1" applyFill="1" applyBorder="1" applyAlignment="1" applyProtection="1">
      <alignment horizontal="center"/>
    </xf>
    <xf numFmtId="0" fontId="25" fillId="0" borderId="0" xfId="0" applyFont="1" applyProtection="1"/>
    <xf numFmtId="0" fontId="27" fillId="0" borderId="0" xfId="0" applyFont="1" applyFill="1" applyBorder="1" applyAlignment="1" applyProtection="1">
      <alignment horizontal="right" vertical="center"/>
    </xf>
    <xf numFmtId="4" fontId="24" fillId="0" borderId="0" xfId="0" applyNumberFormat="1" applyFont="1" applyFill="1" applyBorder="1" applyAlignment="1" applyProtection="1">
      <alignment horizontal="center"/>
    </xf>
    <xf numFmtId="0" fontId="24" fillId="0" borderId="0" xfId="0" applyFont="1" applyFill="1" applyBorder="1" applyAlignment="1" applyProtection="1">
      <alignment horizontal="right" vertical="center"/>
    </xf>
    <xf numFmtId="0" fontId="27" fillId="0" borderId="0" xfId="0" applyFont="1" applyBorder="1" applyAlignment="1" applyProtection="1">
      <alignment horizontal="left" vertical="center"/>
    </xf>
    <xf numFmtId="0" fontId="27" fillId="0" borderId="0" xfId="0" applyFont="1" applyBorder="1" applyAlignment="1" applyProtection="1">
      <alignment horizontal="center" vertical="center"/>
    </xf>
    <xf numFmtId="0" fontId="27" fillId="0" borderId="0" xfId="0" applyFont="1" applyBorder="1" applyAlignment="1" applyProtection="1">
      <alignment vertical="center"/>
    </xf>
    <xf numFmtId="4" fontId="66" fillId="0" borderId="22" xfId="3" applyNumberFormat="1" applyFont="1" applyFill="1" applyBorder="1" applyAlignment="1" applyProtection="1">
      <alignment horizontal="right" vertical="center"/>
    </xf>
    <xf numFmtId="4" fontId="66" fillId="0" borderId="22" xfId="3" applyNumberFormat="1" applyFont="1" applyFill="1" applyBorder="1" applyAlignment="1" applyProtection="1">
      <alignment horizontal="left" vertical="center"/>
    </xf>
    <xf numFmtId="0" fontId="66" fillId="6" borderId="22" xfId="0" applyNumberFormat="1" applyFont="1" applyFill="1" applyBorder="1" applyAlignment="1" applyProtection="1">
      <alignment horizontal="left" vertical="center"/>
    </xf>
    <xf numFmtId="0" fontId="66" fillId="6" borderId="22" xfId="3" applyFont="1" applyFill="1" applyBorder="1" applyAlignment="1" applyProtection="1">
      <alignment horizontal="right" vertical="center" wrapText="1"/>
    </xf>
    <xf numFmtId="0" fontId="66" fillId="6" borderId="22" xfId="0" applyNumberFormat="1" applyFont="1" applyFill="1" applyBorder="1" applyAlignment="1" applyProtection="1">
      <alignment horizontal="left" vertical="center" wrapText="1"/>
    </xf>
    <xf numFmtId="0" fontId="66" fillId="0" borderId="22" xfId="3" applyFont="1" applyBorder="1" applyAlignment="1" applyProtection="1">
      <alignment horizontal="right" vertical="center" wrapText="1"/>
    </xf>
    <xf numFmtId="0" fontId="66" fillId="0" borderId="22" xfId="3" applyFont="1" applyBorder="1" applyAlignment="1" applyProtection="1">
      <alignment vertical="center" wrapText="1"/>
    </xf>
    <xf numFmtId="0" fontId="66" fillId="0" borderId="22" xfId="0" applyFont="1" applyFill="1" applyBorder="1" applyAlignment="1" applyProtection="1">
      <alignment vertical="center" wrapText="1"/>
    </xf>
    <xf numFmtId="0" fontId="66" fillId="0" borderId="22" xfId="3" applyFont="1" applyFill="1" applyBorder="1" applyAlignment="1" applyProtection="1">
      <alignment vertical="center" wrapText="1"/>
    </xf>
    <xf numFmtId="4" fontId="47" fillId="7" borderId="33" xfId="3" applyNumberFormat="1" applyFont="1" applyFill="1" applyBorder="1" applyAlignment="1" applyProtection="1">
      <alignment horizontal="left" vertical="center"/>
    </xf>
    <xf numFmtId="4" fontId="47" fillId="7" borderId="22" xfId="3" applyNumberFormat="1" applyFont="1" applyFill="1" applyBorder="1" applyAlignment="1" applyProtection="1">
      <alignment horizontal="left" vertical="center"/>
    </xf>
    <xf numFmtId="4" fontId="47" fillId="7" borderId="26" xfId="3" applyNumberFormat="1" applyFont="1" applyFill="1" applyBorder="1" applyAlignment="1" applyProtection="1">
      <alignment horizontal="left" vertical="center"/>
    </xf>
    <xf numFmtId="0" fontId="67" fillId="0" borderId="22" xfId="0" applyFont="1" applyFill="1" applyBorder="1" applyAlignment="1" applyProtection="1">
      <alignment horizontal="left" vertical="center"/>
    </xf>
    <xf numFmtId="0" fontId="66" fillId="0" borderId="22" xfId="3" applyFont="1" applyBorder="1" applyAlignment="1" applyProtection="1">
      <alignment horizontal="left" vertical="center" wrapText="1"/>
    </xf>
    <xf numFmtId="0" fontId="66" fillId="0" borderId="22" xfId="0" applyFont="1" applyFill="1" applyBorder="1" applyAlignment="1" applyProtection="1">
      <alignment horizontal="left" vertical="center" wrapText="1"/>
    </xf>
    <xf numFmtId="0" fontId="9" fillId="6" borderId="22" xfId="0" applyFont="1" applyFill="1" applyBorder="1" applyAlignment="1" applyProtection="1">
      <alignment horizontal="left" vertical="center"/>
    </xf>
    <xf numFmtId="4" fontId="47" fillId="7" borderId="40" xfId="3" applyNumberFormat="1" applyFont="1" applyFill="1" applyBorder="1" applyAlignment="1" applyProtection="1">
      <alignment horizontal="right" vertical="center"/>
    </xf>
    <xf numFmtId="4" fontId="47" fillId="7" borderId="24" xfId="3" applyNumberFormat="1" applyFont="1" applyFill="1" applyBorder="1" applyAlignment="1" applyProtection="1">
      <alignment horizontal="right" vertical="center"/>
    </xf>
    <xf numFmtId="4" fontId="47" fillId="7" borderId="41" xfId="3" applyNumberFormat="1" applyFont="1" applyFill="1" applyBorder="1" applyAlignment="1" applyProtection="1">
      <alignment horizontal="right" vertical="center"/>
    </xf>
    <xf numFmtId="4" fontId="2" fillId="0" borderId="0" xfId="3" applyNumberFormat="1" applyFont="1" applyFill="1" applyBorder="1" applyAlignment="1" applyProtection="1">
      <alignment horizontal="center" vertical="center"/>
    </xf>
    <xf numFmtId="4" fontId="30" fillId="0" borderId="0" xfId="3" applyNumberFormat="1" applyFont="1" applyFill="1" applyBorder="1" applyAlignment="1" applyProtection="1">
      <alignment horizontal="center" vertical="center"/>
    </xf>
    <xf numFmtId="4" fontId="2" fillId="15" borderId="25" xfId="3" applyNumberFormat="1" applyFont="1" applyFill="1" applyBorder="1" applyAlignment="1" applyProtection="1">
      <alignment horizontal="right" vertical="center"/>
    </xf>
    <xf numFmtId="4" fontId="2" fillId="15" borderId="18" xfId="3" applyNumberFormat="1" applyFont="1" applyFill="1" applyBorder="1" applyAlignment="1" applyProtection="1">
      <alignment horizontal="right" vertical="center"/>
    </xf>
    <xf numFmtId="0" fontId="8" fillId="15" borderId="18" xfId="0" applyNumberFormat="1" applyFont="1" applyFill="1" applyBorder="1" applyAlignment="1" applyProtection="1">
      <alignment horizontal="left" vertical="center"/>
    </xf>
    <xf numFmtId="0" fontId="66" fillId="6" borderId="26" xfId="3" applyFont="1" applyFill="1" applyBorder="1" applyAlignment="1" applyProtection="1">
      <alignment horizontal="right" vertical="center" wrapText="1"/>
    </xf>
    <xf numFmtId="0" fontId="66" fillId="6" borderId="26" xfId="3" applyFont="1" applyFill="1" applyBorder="1" applyAlignment="1" applyProtection="1">
      <alignment horizontal="left" vertical="center" wrapText="1"/>
    </xf>
    <xf numFmtId="0" fontId="66" fillId="0" borderId="33" xfId="3" applyFont="1" applyBorder="1" applyAlignment="1" applyProtection="1">
      <alignment horizontal="right" vertical="center" wrapText="1"/>
    </xf>
    <xf numFmtId="0" fontId="66" fillId="0" borderId="33" xfId="3" applyFont="1" applyBorder="1" applyAlignment="1" applyProtection="1">
      <alignment horizontal="left" vertical="center" wrapText="1"/>
    </xf>
    <xf numFmtId="0" fontId="66" fillId="0" borderId="26" xfId="3" applyFont="1" applyBorder="1" applyAlignment="1" applyProtection="1">
      <alignment horizontal="right" vertical="center" wrapText="1"/>
    </xf>
    <xf numFmtId="0" fontId="66" fillId="0" borderId="26" xfId="3" applyFont="1" applyFill="1" applyBorder="1" applyAlignment="1" applyProtection="1">
      <alignment horizontal="left" vertical="center" wrapText="1"/>
    </xf>
    <xf numFmtId="0" fontId="5" fillId="6" borderId="33" xfId="0" applyNumberFormat="1" applyFont="1" applyFill="1" applyBorder="1" applyAlignment="1" applyProtection="1">
      <alignment horizontal="left" vertical="center"/>
    </xf>
    <xf numFmtId="0" fontId="5" fillId="6" borderId="22" xfId="0" applyNumberFormat="1" applyFont="1" applyFill="1" applyBorder="1" applyAlignment="1" applyProtection="1">
      <alignment horizontal="left" vertical="center"/>
    </xf>
    <xf numFmtId="0" fontId="5" fillId="6" borderId="13" xfId="0" applyNumberFormat="1" applyFont="1" applyFill="1" applyBorder="1" applyAlignment="1" applyProtection="1">
      <alignment horizontal="left" vertical="center"/>
    </xf>
    <xf numFmtId="0" fontId="5" fillId="6" borderId="39" xfId="0" applyNumberFormat="1" applyFont="1" applyFill="1" applyBorder="1" applyAlignment="1" applyProtection="1">
      <alignment horizontal="left" vertical="center"/>
    </xf>
    <xf numFmtId="0" fontId="66" fillId="0" borderId="22" xfId="0" applyFont="1" applyFill="1" applyBorder="1" applyAlignment="1" applyProtection="1">
      <alignment horizontal="right" vertical="center"/>
    </xf>
    <xf numFmtId="0" fontId="66" fillId="0" borderId="26" xfId="0" applyFont="1" applyFill="1" applyBorder="1" applyAlignment="1" applyProtection="1">
      <alignment horizontal="right" vertical="center"/>
    </xf>
    <xf numFmtId="0" fontId="66" fillId="0" borderId="26" xfId="0" applyFont="1" applyFill="1" applyBorder="1" applyAlignment="1" applyProtection="1">
      <alignment vertical="center" wrapText="1"/>
    </xf>
    <xf numFmtId="0" fontId="66" fillId="0" borderId="33" xfId="0" applyFont="1" applyBorder="1" applyAlignment="1" applyProtection="1">
      <alignment horizontal="right" vertical="center"/>
    </xf>
    <xf numFmtId="0" fontId="66" fillId="0" borderId="33" xfId="0" applyFont="1" applyFill="1" applyBorder="1" applyAlignment="1" applyProtection="1">
      <alignment vertical="center" wrapText="1"/>
    </xf>
    <xf numFmtId="0" fontId="66" fillId="0" borderId="33" xfId="0" applyFont="1" applyFill="1" applyBorder="1" applyAlignment="1" applyProtection="1">
      <alignment horizontal="right" vertical="center"/>
    </xf>
    <xf numFmtId="0" fontId="69" fillId="0" borderId="22" xfId="0" applyFont="1" applyFill="1" applyBorder="1" applyAlignment="1" applyProtection="1">
      <alignment vertical="center" wrapText="1"/>
    </xf>
    <xf numFmtId="0" fontId="69" fillId="0" borderId="26" xfId="0" applyFont="1" applyFill="1" applyBorder="1" applyAlignment="1" applyProtection="1">
      <alignment horizontal="right" vertical="center"/>
    </xf>
    <xf numFmtId="0" fontId="69" fillId="0" borderId="26" xfId="0" applyFont="1" applyFill="1" applyBorder="1" applyAlignment="1" applyProtection="1">
      <alignment vertical="center" wrapText="1"/>
    </xf>
    <xf numFmtId="0" fontId="66" fillId="0" borderId="13" xfId="0" applyFont="1" applyFill="1" applyBorder="1" applyAlignment="1" applyProtection="1">
      <alignment horizontal="right" vertical="center"/>
    </xf>
    <xf numFmtId="0" fontId="66" fillId="0" borderId="13" xfId="0" applyFont="1" applyFill="1" applyBorder="1" applyAlignment="1" applyProtection="1">
      <alignment vertical="center" wrapText="1"/>
    </xf>
    <xf numFmtId="0" fontId="5" fillId="15" borderId="18" xfId="0" applyFont="1" applyFill="1" applyBorder="1" applyAlignment="1" applyProtection="1">
      <alignment horizontal="left" vertical="center"/>
    </xf>
    <xf numFmtId="0" fontId="5" fillId="15" borderId="18" xfId="0" applyFont="1" applyFill="1" applyBorder="1" applyAlignment="1" applyProtection="1">
      <alignment horizontal="left" vertical="center" wrapText="1"/>
    </xf>
    <xf numFmtId="0" fontId="5" fillId="6" borderId="30" xfId="0" applyNumberFormat="1" applyFont="1" applyFill="1" applyBorder="1" applyAlignment="1" applyProtection="1">
      <alignment horizontal="left" vertical="center"/>
    </xf>
    <xf numFmtId="0" fontId="5" fillId="0" borderId="30" xfId="0" applyFont="1" applyFill="1" applyBorder="1" applyAlignment="1" applyProtection="1">
      <alignment horizontal="left" vertical="center"/>
    </xf>
    <xf numFmtId="0" fontId="5" fillId="6" borderId="32" xfId="0" applyNumberFormat="1" applyFont="1" applyFill="1" applyBorder="1" applyAlignment="1" applyProtection="1">
      <alignment horizontal="left" vertical="center"/>
    </xf>
    <xf numFmtId="0" fontId="5" fillId="0" borderId="32" xfId="0" applyFont="1" applyFill="1" applyBorder="1" applyAlignment="1" applyProtection="1">
      <alignment horizontal="left" vertical="center"/>
    </xf>
    <xf numFmtId="0" fontId="5" fillId="6" borderId="31" xfId="0" applyNumberFormat="1" applyFont="1" applyFill="1" applyBorder="1" applyAlignment="1" applyProtection="1">
      <alignment horizontal="left" vertical="center"/>
    </xf>
    <xf numFmtId="0" fontId="5" fillId="0" borderId="31" xfId="0" applyFont="1" applyFill="1" applyBorder="1" applyAlignment="1" applyProtection="1">
      <alignment horizontal="left" vertical="center"/>
    </xf>
    <xf numFmtId="0" fontId="5" fillId="6" borderId="51" xfId="0" applyNumberFormat="1" applyFont="1" applyFill="1" applyBorder="1" applyAlignment="1" applyProtection="1">
      <alignment horizontal="left" vertical="center"/>
    </xf>
    <xf numFmtId="0" fontId="5" fillId="0" borderId="51" xfId="0" applyFont="1" applyFill="1" applyBorder="1" applyAlignment="1" applyProtection="1">
      <alignment horizontal="left" vertical="center"/>
    </xf>
    <xf numFmtId="0" fontId="5" fillId="0" borderId="31" xfId="0" applyFont="1" applyFill="1" applyBorder="1" applyAlignment="1" applyProtection="1">
      <alignment horizontal="left" vertical="center" wrapText="1"/>
    </xf>
    <xf numFmtId="4" fontId="76" fillId="7" borderId="33" xfId="3" applyNumberFormat="1" applyFont="1" applyFill="1" applyBorder="1" applyAlignment="1" applyProtection="1">
      <alignment horizontal="center" vertical="center"/>
    </xf>
    <xf numFmtId="4" fontId="76" fillId="7" borderId="30" xfId="3" applyNumberFormat="1" applyFont="1" applyFill="1" applyBorder="1" applyAlignment="1" applyProtection="1">
      <alignment horizontal="center" vertical="center"/>
    </xf>
    <xf numFmtId="4" fontId="76" fillId="7" borderId="13" xfId="3" applyNumberFormat="1" applyFont="1" applyFill="1" applyBorder="1" applyAlignment="1" applyProtection="1">
      <alignment horizontal="center" vertical="center"/>
    </xf>
    <xf numFmtId="4" fontId="76" fillId="7" borderId="32" xfId="3" applyNumberFormat="1" applyFont="1" applyFill="1" applyBorder="1" applyAlignment="1" applyProtection="1">
      <alignment horizontal="center" vertical="center"/>
    </xf>
    <xf numFmtId="0" fontId="5" fillId="6" borderId="30" xfId="0" applyNumberFormat="1" applyFont="1" applyFill="1" applyBorder="1" applyAlignment="1" applyProtection="1">
      <alignment horizontal="left" vertical="center" wrapText="1"/>
    </xf>
    <xf numFmtId="0" fontId="5" fillId="6" borderId="23" xfId="0" applyNumberFormat="1" applyFont="1" applyFill="1" applyBorder="1" applyAlignment="1" applyProtection="1">
      <alignment horizontal="left" vertical="center"/>
    </xf>
    <xf numFmtId="0" fontId="5" fillId="0" borderId="43" xfId="0" applyFont="1" applyFill="1" applyBorder="1" applyAlignment="1" applyProtection="1">
      <alignment horizontal="left" vertical="center"/>
    </xf>
    <xf numFmtId="0" fontId="5" fillId="6" borderId="34" xfId="0" applyNumberFormat="1" applyFont="1" applyFill="1" applyBorder="1" applyAlignment="1" applyProtection="1">
      <alignment horizontal="left" vertical="center"/>
    </xf>
    <xf numFmtId="4" fontId="66" fillId="0" borderId="34" xfId="3" applyNumberFormat="1" applyFont="1" applyFill="1" applyBorder="1" applyAlignment="1" applyProtection="1">
      <alignment horizontal="right" vertical="center"/>
    </xf>
    <xf numFmtId="4" fontId="66" fillId="0" borderId="30" xfId="3" applyNumberFormat="1" applyFont="1" applyFill="1" applyBorder="1" applyAlignment="1" applyProtection="1">
      <alignment horizontal="right" vertical="center"/>
    </xf>
    <xf numFmtId="4" fontId="66" fillId="0" borderId="33" xfId="3" applyNumberFormat="1" applyFont="1" applyFill="1" applyBorder="1" applyAlignment="1" applyProtection="1">
      <alignment horizontal="left" vertical="center"/>
    </xf>
    <xf numFmtId="4" fontId="66" fillId="0" borderId="28" xfId="3" applyNumberFormat="1" applyFont="1" applyFill="1" applyBorder="1" applyAlignment="1" applyProtection="1">
      <alignment horizontal="right" vertical="center"/>
    </xf>
    <xf numFmtId="4" fontId="66" fillId="0" borderId="44" xfId="3" applyNumberFormat="1" applyFont="1" applyFill="1" applyBorder="1" applyAlignment="1" applyProtection="1">
      <alignment horizontal="left" vertical="center" wrapText="1"/>
    </xf>
    <xf numFmtId="0" fontId="66" fillId="0" borderId="33" xfId="0" applyFont="1" applyBorder="1" applyAlignment="1" applyProtection="1">
      <alignment vertical="center" wrapText="1"/>
    </xf>
    <xf numFmtId="0" fontId="66" fillId="0" borderId="50" xfId="3" applyNumberFormat="1" applyFont="1" applyFill="1" applyBorder="1" applyAlignment="1" applyProtection="1">
      <alignment horizontal="right" vertical="center"/>
    </xf>
    <xf numFmtId="0" fontId="67" fillId="6" borderId="28" xfId="0" applyNumberFormat="1" applyFont="1" applyFill="1" applyBorder="1" applyAlignment="1" applyProtection="1">
      <alignment horizontal="right" vertical="center"/>
    </xf>
    <xf numFmtId="0" fontId="67" fillId="6" borderId="44" xfId="0" applyNumberFormat="1" applyFont="1" applyFill="1" applyBorder="1" applyAlignment="1" applyProtection="1">
      <alignment horizontal="left" vertical="center"/>
    </xf>
    <xf numFmtId="4" fontId="66" fillId="0" borderId="24" xfId="3" applyNumberFormat="1" applyFont="1" applyFill="1" applyBorder="1" applyAlignment="1" applyProtection="1">
      <alignment horizontal="right" vertical="center"/>
      <protection locked="0"/>
    </xf>
    <xf numFmtId="0" fontId="66" fillId="6" borderId="31" xfId="3" applyFont="1" applyFill="1" applyBorder="1" applyAlignment="1" applyProtection="1">
      <alignment horizontal="right" vertical="center" wrapText="1"/>
    </xf>
    <xf numFmtId="0" fontId="66" fillId="6" borderId="34" xfId="3" applyFont="1" applyFill="1" applyBorder="1" applyAlignment="1" applyProtection="1">
      <alignment horizontal="right" vertical="center" wrapText="1"/>
    </xf>
    <xf numFmtId="4" fontId="66" fillId="0" borderId="41" xfId="3" applyNumberFormat="1" applyFont="1" applyFill="1" applyBorder="1" applyAlignment="1" applyProtection="1">
      <alignment horizontal="right" vertical="center"/>
      <protection locked="0"/>
    </xf>
    <xf numFmtId="0" fontId="66" fillId="0" borderId="30" xfId="3" applyFont="1" applyBorder="1" applyAlignment="1" applyProtection="1">
      <alignment horizontal="right" vertical="center"/>
    </xf>
    <xf numFmtId="0" fontId="66" fillId="0" borderId="33" xfId="3" applyFont="1" applyBorder="1" applyAlignment="1" applyProtection="1">
      <alignment vertical="center" wrapText="1"/>
    </xf>
    <xf numFmtId="0" fontId="66" fillId="0" borderId="32" xfId="3" applyFont="1" applyBorder="1" applyAlignment="1" applyProtection="1">
      <alignment horizontal="right" vertical="center"/>
    </xf>
    <xf numFmtId="0" fontId="66" fillId="0" borderId="31" xfId="3" applyFont="1" applyBorder="1" applyAlignment="1" applyProtection="1">
      <alignment horizontal="right" vertical="center"/>
    </xf>
    <xf numFmtId="0" fontId="67" fillId="6" borderId="13" xfId="0" applyFont="1" applyFill="1" applyBorder="1" applyAlignment="1" applyProtection="1">
      <alignment vertical="center"/>
    </xf>
    <xf numFmtId="0" fontId="2" fillId="16" borderId="29" xfId="0" applyNumberFormat="1" applyFont="1" applyFill="1" applyBorder="1" applyAlignment="1" applyProtection="1">
      <alignment horizontal="left" vertical="center"/>
    </xf>
    <xf numFmtId="0" fontId="2" fillId="16" borderId="18" xfId="0" applyNumberFormat="1" applyFont="1" applyFill="1" applyBorder="1" applyAlignment="1" applyProtection="1">
      <alignment horizontal="left" vertical="center"/>
    </xf>
    <xf numFmtId="4" fontId="2" fillId="7" borderId="14" xfId="3" applyNumberFormat="1" applyFont="1" applyFill="1" applyBorder="1" applyAlignment="1" applyProtection="1">
      <alignment horizontal="right" vertical="center"/>
    </xf>
    <xf numFmtId="0" fontId="9" fillId="2" borderId="0" xfId="0" applyFont="1" applyFill="1" applyAlignment="1" applyProtection="1">
      <alignment vertical="center"/>
    </xf>
    <xf numFmtId="0" fontId="9" fillId="2" borderId="0" xfId="0" applyFont="1" applyFill="1" applyAlignment="1" applyProtection="1"/>
    <xf numFmtId="0" fontId="6" fillId="3" borderId="0" xfId="0" applyFont="1" applyFill="1" applyProtection="1"/>
    <xf numFmtId="166" fontId="10" fillId="2" borderId="0" xfId="0" applyNumberFormat="1" applyFont="1" applyFill="1" applyAlignment="1" applyProtection="1"/>
    <xf numFmtId="0" fontId="5" fillId="16" borderId="22" xfId="0" applyNumberFormat="1" applyFont="1" applyFill="1" applyBorder="1" applyAlignment="1" applyProtection="1">
      <alignment horizontal="left" vertical="center"/>
    </xf>
    <xf numFmtId="0" fontId="66" fillId="6" borderId="22" xfId="3" applyFont="1" applyFill="1" applyBorder="1" applyAlignment="1" applyProtection="1">
      <alignment horizontal="right" vertical="center"/>
    </xf>
    <xf numFmtId="0" fontId="66" fillId="6" borderId="22" xfId="3" applyFont="1" applyFill="1" applyBorder="1" applyAlignment="1" applyProtection="1">
      <alignment vertical="center" wrapText="1"/>
    </xf>
    <xf numFmtId="0" fontId="74" fillId="6" borderId="22" xfId="3" applyFont="1" applyFill="1" applyBorder="1" applyProtection="1"/>
    <xf numFmtId="4" fontId="68" fillId="7" borderId="22" xfId="3" applyNumberFormat="1" applyFont="1" applyFill="1" applyBorder="1" applyAlignment="1" applyProtection="1">
      <alignment horizontal="right" vertical="center"/>
    </xf>
    <xf numFmtId="4" fontId="78" fillId="6" borderId="22" xfId="3" applyNumberFormat="1" applyFont="1" applyFill="1" applyBorder="1" applyAlignment="1" applyProtection="1">
      <alignment horizontal="right" vertical="center"/>
    </xf>
    <xf numFmtId="0" fontId="76" fillId="16" borderId="22" xfId="3" applyNumberFormat="1" applyFont="1" applyFill="1" applyBorder="1" applyAlignment="1" applyProtection="1">
      <alignment horizontal="left" vertical="center"/>
    </xf>
    <xf numFmtId="4" fontId="76" fillId="16" borderId="22" xfId="3" applyNumberFormat="1" applyFont="1" applyFill="1" applyBorder="1" applyAlignment="1" applyProtection="1">
      <alignment horizontal="left" vertical="center"/>
    </xf>
    <xf numFmtId="0" fontId="79" fillId="6" borderId="22" xfId="0" applyFont="1" applyFill="1" applyBorder="1" applyAlignment="1" applyProtection="1">
      <alignment horizontal="right" vertical="center"/>
    </xf>
    <xf numFmtId="0" fontId="79" fillId="6" borderId="22" xfId="0" applyFont="1" applyFill="1" applyBorder="1" applyAlignment="1" applyProtection="1">
      <alignment vertical="center" wrapText="1"/>
    </xf>
    <xf numFmtId="4" fontId="66" fillId="6" borderId="22" xfId="3" applyNumberFormat="1" applyFont="1" applyFill="1" applyBorder="1" applyAlignment="1" applyProtection="1">
      <alignment horizontal="right" vertical="center"/>
    </xf>
    <xf numFmtId="0" fontId="66" fillId="6" borderId="22" xfId="0" applyFont="1" applyFill="1" applyBorder="1" applyAlignment="1" applyProtection="1">
      <alignment vertical="center" wrapText="1"/>
    </xf>
    <xf numFmtId="0" fontId="66" fillId="6" borderId="22" xfId="0" applyFont="1" applyFill="1" applyBorder="1" applyAlignment="1" applyProtection="1">
      <alignment horizontal="right" vertical="center"/>
    </xf>
    <xf numFmtId="0" fontId="2" fillId="16" borderId="22" xfId="3" applyNumberFormat="1" applyFont="1" applyFill="1" applyBorder="1" applyAlignment="1" applyProtection="1">
      <alignment horizontal="left" vertical="center"/>
    </xf>
    <xf numFmtId="0" fontId="69" fillId="6" borderId="22" xfId="3" applyFont="1" applyFill="1" applyBorder="1" applyAlignment="1" applyProtection="1">
      <alignment horizontal="right"/>
    </xf>
    <xf numFmtId="0" fontId="37" fillId="6" borderId="22" xfId="3" applyFont="1" applyFill="1" applyBorder="1" applyProtection="1"/>
    <xf numFmtId="4" fontId="2" fillId="16" borderId="22" xfId="3" applyNumberFormat="1" applyFont="1" applyFill="1" applyBorder="1" applyAlignment="1" applyProtection="1">
      <alignment horizontal="left" vertical="center"/>
    </xf>
    <xf numFmtId="0" fontId="79" fillId="6" borderId="22" xfId="3" applyFont="1" applyFill="1" applyBorder="1" applyAlignment="1" applyProtection="1">
      <alignment horizontal="right" vertical="center"/>
    </xf>
    <xf numFmtId="0" fontId="5" fillId="16" borderId="22" xfId="0" applyFont="1" applyFill="1" applyBorder="1" applyAlignment="1" applyProtection="1">
      <alignment horizontal="left" vertical="center"/>
    </xf>
    <xf numFmtId="0" fontId="2" fillId="16" borderId="22" xfId="3" applyFont="1" applyFill="1" applyBorder="1" applyAlignment="1" applyProtection="1">
      <alignment horizontal="right"/>
    </xf>
    <xf numFmtId="0" fontId="2" fillId="16" borderId="22" xfId="0" applyFont="1" applyFill="1" applyBorder="1" applyAlignment="1" applyProtection="1">
      <alignment horizontal="left" vertical="center"/>
    </xf>
    <xf numFmtId="0" fontId="2" fillId="16" borderId="22" xfId="0" applyFont="1" applyFill="1" applyBorder="1" applyAlignment="1" applyProtection="1">
      <alignment vertical="center" wrapText="1"/>
    </xf>
    <xf numFmtId="0" fontId="5" fillId="16" borderId="22" xfId="0" applyFont="1" applyFill="1" applyBorder="1" applyAlignment="1" applyProtection="1">
      <alignment horizontal="left" vertical="center" wrapText="1"/>
    </xf>
    <xf numFmtId="4" fontId="77" fillId="7" borderId="22" xfId="3" applyNumberFormat="1" applyFont="1" applyFill="1" applyBorder="1" applyAlignment="1" applyProtection="1">
      <alignment horizontal="right" vertical="center"/>
    </xf>
    <xf numFmtId="0" fontId="76" fillId="16" borderId="22" xfId="3" applyFont="1" applyFill="1" applyBorder="1" applyProtection="1"/>
    <xf numFmtId="0" fontId="5" fillId="16" borderId="22" xfId="0" applyFont="1" applyFill="1" applyBorder="1" applyAlignment="1" applyProtection="1">
      <alignment horizontal="center" vertical="center"/>
    </xf>
    <xf numFmtId="0" fontId="76" fillId="16" borderId="23" xfId="3" applyFont="1" applyFill="1" applyBorder="1" applyProtection="1"/>
    <xf numFmtId="0" fontId="83" fillId="6" borderId="53" xfId="0" applyFont="1" applyFill="1" applyBorder="1" applyAlignment="1" applyProtection="1">
      <alignment vertical="center" wrapText="1"/>
    </xf>
    <xf numFmtId="0" fontId="83" fillId="6" borderId="55" xfId="0" applyFont="1" applyFill="1" applyBorder="1" applyAlignment="1" applyProtection="1">
      <alignment vertical="center" wrapText="1"/>
    </xf>
    <xf numFmtId="0" fontId="85" fillId="0" borderId="27" xfId="0" applyFont="1" applyBorder="1" applyAlignment="1">
      <alignment horizontal="left" vertical="center" wrapText="1"/>
    </xf>
    <xf numFmtId="0" fontId="66" fillId="0" borderId="0" xfId="3" applyFont="1" applyFill="1" applyBorder="1" applyAlignment="1" applyProtection="1">
      <alignment horizontal="right" vertical="center"/>
    </xf>
    <xf numFmtId="0" fontId="66" fillId="0" borderId="0" xfId="3" applyFont="1" applyFill="1" applyBorder="1" applyAlignment="1" applyProtection="1">
      <alignment vertical="center" wrapText="1"/>
    </xf>
    <xf numFmtId="0" fontId="80" fillId="0" borderId="0" xfId="0" applyFont="1" applyFill="1" applyBorder="1" applyAlignment="1" applyProtection="1">
      <alignment horizontal="right" vertical="center"/>
    </xf>
    <xf numFmtId="0" fontId="80" fillId="0" borderId="0" xfId="0" applyFont="1" applyFill="1" applyBorder="1" applyAlignment="1" applyProtection="1">
      <alignment vertical="center" wrapText="1"/>
    </xf>
    <xf numFmtId="4" fontId="78" fillId="0" borderId="0" xfId="3" applyNumberFormat="1" applyFont="1" applyFill="1" applyBorder="1" applyAlignment="1" applyProtection="1">
      <alignment horizontal="center" vertical="center"/>
      <protection locked="0"/>
    </xf>
    <xf numFmtId="0" fontId="66" fillId="0" borderId="0" xfId="3" applyFont="1" applyFill="1" applyBorder="1" applyAlignment="1" applyProtection="1">
      <alignment vertical="center"/>
    </xf>
    <xf numFmtId="0" fontId="37" fillId="0" borderId="0" xfId="3" applyFont="1" applyFill="1" applyBorder="1" applyAlignment="1" applyProtection="1">
      <alignment vertical="center" wrapText="1"/>
    </xf>
    <xf numFmtId="0" fontId="37" fillId="0" borderId="0" xfId="3" applyFont="1" applyFill="1" applyBorder="1" applyAlignment="1" applyProtection="1">
      <alignment horizontal="right" vertical="center" wrapText="1"/>
    </xf>
    <xf numFmtId="0" fontId="86" fillId="0" borderId="0" xfId="0" applyFont="1" applyAlignment="1">
      <alignment horizontal="center" vertical="center"/>
    </xf>
    <xf numFmtId="0" fontId="87" fillId="0" borderId="0" xfId="0" applyFont="1"/>
    <xf numFmtId="4" fontId="37" fillId="0" borderId="0" xfId="3" applyNumberFormat="1" applyFont="1" applyFill="1" applyBorder="1" applyAlignment="1" applyProtection="1">
      <alignment horizontal="left" vertical="center"/>
    </xf>
    <xf numFmtId="0" fontId="88" fillId="0" borderId="0" xfId="0" applyFont="1" applyFill="1" applyBorder="1" applyProtection="1"/>
    <xf numFmtId="0" fontId="89" fillId="0" borderId="0" xfId="0" applyFont="1" applyFill="1" applyBorder="1"/>
    <xf numFmtId="0" fontId="87" fillId="0" borderId="0" xfId="0" applyFont="1" applyFill="1" applyBorder="1"/>
    <xf numFmtId="0" fontId="90" fillId="0" borderId="0" xfId="0" applyFont="1" applyFill="1" applyBorder="1" applyAlignment="1" applyProtection="1">
      <alignment vertical="center" wrapText="1"/>
    </xf>
    <xf numFmtId="0" fontId="91" fillId="0" borderId="0" xfId="3" applyFont="1" applyFill="1" applyBorder="1" applyAlignment="1" applyProtection="1">
      <alignment horizontal="left" vertical="center"/>
    </xf>
    <xf numFmtId="2" fontId="91" fillId="0" borderId="0" xfId="0" applyNumberFormat="1" applyFont="1" applyFill="1" applyBorder="1" applyAlignment="1" applyProtection="1">
      <alignment horizontal="center" vertical="center"/>
    </xf>
    <xf numFmtId="0" fontId="91" fillId="0" borderId="0" xfId="0" applyNumberFormat="1" applyFont="1" applyFill="1" applyBorder="1" applyAlignment="1" applyProtection="1">
      <alignment horizontal="center" vertical="center"/>
    </xf>
    <xf numFmtId="0" fontId="9" fillId="6" borderId="0" xfId="0" applyFont="1" applyFill="1" applyBorder="1" applyProtection="1"/>
    <xf numFmtId="0" fontId="94" fillId="0" borderId="18" xfId="0" applyFont="1" applyBorder="1" applyAlignment="1">
      <alignment horizontal="center" vertical="center" wrapText="1"/>
    </xf>
    <xf numFmtId="0" fontId="85" fillId="0" borderId="44" xfId="0" applyFont="1" applyBorder="1" applyAlignment="1">
      <alignment horizontal="left" vertical="center" wrapText="1"/>
    </xf>
    <xf numFmtId="0" fontId="85" fillId="0" borderId="44" xfId="0" applyFont="1" applyBorder="1" applyAlignment="1">
      <alignment vertical="center" wrapText="1"/>
    </xf>
    <xf numFmtId="0" fontId="85" fillId="0" borderId="22" xfId="0" applyFont="1" applyBorder="1" applyAlignment="1">
      <alignment horizontal="left" vertical="center" wrapText="1"/>
    </xf>
    <xf numFmtId="0" fontId="85" fillId="0" borderId="22" xfId="0" applyFont="1" applyBorder="1" applyAlignment="1">
      <alignment vertical="center" wrapText="1"/>
    </xf>
    <xf numFmtId="0" fontId="42" fillId="0" borderId="22" xfId="0" applyFont="1" applyBorder="1" applyAlignment="1">
      <alignment horizontal="left" vertical="center" wrapText="1"/>
    </xf>
    <xf numFmtId="0" fontId="85" fillId="0" borderId="23" xfId="0" applyFont="1" applyBorder="1" applyAlignment="1">
      <alignment vertical="center" wrapText="1"/>
    </xf>
    <xf numFmtId="4" fontId="2" fillId="16" borderId="18" xfId="3" applyNumberFormat="1" applyFont="1" applyFill="1" applyBorder="1" applyAlignment="1" applyProtection="1">
      <alignment horizontal="right" vertical="center"/>
    </xf>
    <xf numFmtId="4" fontId="2" fillId="16" borderId="39" xfId="3" applyNumberFormat="1" applyFont="1" applyFill="1" applyBorder="1" applyAlignment="1" applyProtection="1">
      <alignment horizontal="right" vertical="center"/>
    </xf>
    <xf numFmtId="164" fontId="77" fillId="7" borderId="33" xfId="2" applyFont="1" applyFill="1" applyBorder="1" applyAlignment="1" applyProtection="1">
      <alignment horizontal="right" vertical="center"/>
    </xf>
    <xf numFmtId="164" fontId="77" fillId="7" borderId="13" xfId="2" applyFont="1" applyFill="1" applyBorder="1" applyAlignment="1" applyProtection="1">
      <alignment horizontal="right" vertical="center"/>
    </xf>
    <xf numFmtId="0" fontId="2" fillId="16" borderId="18" xfId="0" applyNumberFormat="1" applyFont="1" applyFill="1" applyBorder="1" applyAlignment="1" applyProtection="1">
      <alignment horizontal="left" vertical="center" wrapText="1"/>
    </xf>
    <xf numFmtId="164" fontId="76" fillId="16" borderId="22" xfId="2" applyFont="1" applyFill="1" applyBorder="1" applyAlignment="1" applyProtection="1">
      <alignment horizontal="right" vertical="center"/>
    </xf>
    <xf numFmtId="164" fontId="5" fillId="16" borderId="22" xfId="2" applyFont="1" applyFill="1" applyBorder="1" applyAlignment="1" applyProtection="1">
      <alignment horizontal="center" vertical="center"/>
    </xf>
    <xf numFmtId="167" fontId="2" fillId="16" borderId="18" xfId="2" applyNumberFormat="1" applyFont="1" applyFill="1" applyBorder="1" applyAlignment="1" applyProtection="1">
      <alignment horizontal="right" vertical="center" wrapText="1"/>
    </xf>
    <xf numFmtId="0" fontId="85" fillId="0" borderId="23" xfId="0" applyFont="1" applyBorder="1" applyAlignment="1">
      <alignment horizontal="left" vertical="center" wrapText="1"/>
    </xf>
    <xf numFmtId="0" fontId="70" fillId="0" borderId="22" xfId="0" applyFont="1" applyBorder="1" applyAlignment="1">
      <alignment vertical="center" wrapText="1"/>
    </xf>
    <xf numFmtId="0" fontId="70" fillId="0" borderId="22" xfId="0" applyFont="1" applyBorder="1" applyAlignment="1">
      <alignment horizontal="left" vertical="center" wrapText="1"/>
    </xf>
    <xf numFmtId="0" fontId="96" fillId="0" borderId="22" xfId="0" applyFont="1" applyFill="1" applyBorder="1" applyProtection="1"/>
    <xf numFmtId="0" fontId="67" fillId="0" borderId="22" xfId="0" applyFont="1" applyFill="1" applyBorder="1" applyProtection="1"/>
    <xf numFmtId="4" fontId="32" fillId="6" borderId="0" xfId="0" applyNumberFormat="1" applyFont="1" applyFill="1" applyBorder="1" applyAlignment="1" applyProtection="1">
      <alignment horizontal="center" vertical="center"/>
    </xf>
    <xf numFmtId="4" fontId="66" fillId="0" borderId="31" xfId="3" applyNumberFormat="1" applyFont="1" applyFill="1" applyBorder="1" applyAlignment="1" applyProtection="1">
      <alignment horizontal="right" vertical="center"/>
    </xf>
    <xf numFmtId="0" fontId="66" fillId="0" borderId="56" xfId="3" applyNumberFormat="1" applyFont="1" applyFill="1" applyBorder="1" applyAlignment="1" applyProtection="1">
      <alignment horizontal="right" vertical="center"/>
    </xf>
    <xf numFmtId="0" fontId="66" fillId="0" borderId="23" xfId="0" applyFont="1" applyFill="1" applyBorder="1" applyAlignment="1" applyProtection="1">
      <alignment vertical="center" wrapText="1"/>
    </xf>
    <xf numFmtId="0" fontId="85" fillId="0" borderId="16" xfId="0" applyFont="1" applyBorder="1" applyAlignment="1">
      <alignment horizontal="left" vertical="center" wrapText="1"/>
    </xf>
    <xf numFmtId="0" fontId="85" fillId="0" borderId="17" xfId="0" applyFont="1" applyBorder="1" applyAlignment="1">
      <alignment horizontal="left" vertical="center" wrapText="1"/>
    </xf>
    <xf numFmtId="0" fontId="85" fillId="0" borderId="33" xfId="0" applyFont="1" applyBorder="1" applyAlignment="1">
      <alignment horizontal="left" vertical="center" wrapText="1"/>
    </xf>
    <xf numFmtId="0" fontId="85" fillId="0" borderId="40" xfId="0" applyFont="1" applyBorder="1" applyAlignment="1">
      <alignment horizontal="left" vertical="center" wrapText="1"/>
    </xf>
    <xf numFmtId="0" fontId="85" fillId="0" borderId="26" xfId="0" applyFont="1" applyBorder="1" applyAlignment="1">
      <alignment horizontal="left" vertical="center" wrapText="1"/>
    </xf>
    <xf numFmtId="0" fontId="85" fillId="0" borderId="41" xfId="0" applyFont="1" applyBorder="1" applyAlignment="1">
      <alignment horizontal="left" vertical="center" wrapText="1"/>
    </xf>
    <xf numFmtId="0" fontId="85" fillId="0" borderId="24" xfId="0" applyFont="1" applyBorder="1" applyAlignment="1">
      <alignment horizontal="left" vertical="center" wrapText="1"/>
    </xf>
    <xf numFmtId="0" fontId="85" fillId="0" borderId="42" xfId="0" applyFont="1" applyBorder="1" applyAlignment="1">
      <alignment horizontal="left" vertical="center" wrapText="1"/>
    </xf>
    <xf numFmtId="0" fontId="85" fillId="0" borderId="13" xfId="0" applyFont="1" applyBorder="1" applyAlignment="1">
      <alignment horizontal="left" vertical="center" wrapText="1"/>
    </xf>
    <xf numFmtId="0" fontId="8" fillId="0" borderId="0" xfId="0" applyFont="1" applyProtection="1"/>
    <xf numFmtId="2" fontId="66" fillId="6" borderId="35" xfId="0" applyNumberFormat="1" applyFont="1" applyFill="1" applyBorder="1" applyAlignment="1" applyProtection="1">
      <alignment horizontal="right" vertical="center"/>
      <protection locked="0"/>
    </xf>
    <xf numFmtId="4" fontId="66" fillId="0" borderId="40" xfId="3" applyNumberFormat="1" applyFont="1" applyFill="1" applyBorder="1" applyAlignment="1" applyProtection="1">
      <alignment horizontal="right" vertical="center"/>
      <protection locked="0"/>
    </xf>
    <xf numFmtId="4" fontId="76" fillId="16" borderId="22" xfId="3" applyNumberFormat="1" applyFont="1" applyFill="1" applyBorder="1" applyAlignment="1" applyProtection="1">
      <alignment horizontal="right" vertical="center"/>
    </xf>
    <xf numFmtId="167" fontId="76" fillId="16" borderId="22" xfId="2" applyNumberFormat="1" applyFont="1" applyFill="1" applyBorder="1" applyAlignment="1" applyProtection="1">
      <alignment horizontal="right" vertical="center"/>
    </xf>
    <xf numFmtId="164" fontId="76" fillId="16" borderId="23" xfId="2" applyFont="1" applyFill="1" applyBorder="1" applyAlignment="1" applyProtection="1">
      <alignment horizontal="right" vertical="center"/>
    </xf>
    <xf numFmtId="0" fontId="66" fillId="6" borderId="22" xfId="3" applyFont="1" applyFill="1" applyBorder="1" applyAlignment="1" applyProtection="1">
      <alignment horizontal="right"/>
    </xf>
    <xf numFmtId="0" fontId="3" fillId="2" borderId="0" xfId="0" applyFont="1" applyFill="1" applyProtection="1"/>
    <xf numFmtId="0" fontId="30" fillId="0" borderId="5" xfId="0" applyFont="1" applyFill="1" applyBorder="1" applyAlignment="1" applyProtection="1">
      <alignment horizontal="center" vertical="center"/>
      <protection locked="0"/>
    </xf>
    <xf numFmtId="0" fontId="1" fillId="0" borderId="0" xfId="0" applyFont="1" applyFill="1" applyBorder="1" applyProtection="1"/>
    <xf numFmtId="0" fontId="1" fillId="0" borderId="11" xfId="0" applyFont="1" applyFill="1" applyBorder="1" applyProtection="1"/>
    <xf numFmtId="0" fontId="30" fillId="0" borderId="0" xfId="0" applyFont="1" applyFill="1" applyBorder="1" applyProtection="1"/>
    <xf numFmtId="0" fontId="30" fillId="0" borderId="11" xfId="0" applyFont="1" applyFill="1" applyBorder="1" applyProtection="1"/>
    <xf numFmtId="0" fontId="30" fillId="0" borderId="0" xfId="0" applyFont="1" applyFill="1" applyBorder="1" applyAlignment="1" applyProtection="1">
      <alignment horizontal="right"/>
    </xf>
    <xf numFmtId="0" fontId="9" fillId="0" borderId="0" xfId="0" applyFont="1" applyBorder="1" applyProtection="1"/>
    <xf numFmtId="0" fontId="9" fillId="0" borderId="0" xfId="0" applyFont="1" applyBorder="1" applyAlignment="1" applyProtection="1">
      <alignment horizontal="right"/>
    </xf>
    <xf numFmtId="0" fontId="14" fillId="0" borderId="0" xfId="0" applyFont="1" applyFill="1" applyBorder="1" applyAlignment="1" applyProtection="1">
      <alignment horizontal="center" vertical="center"/>
    </xf>
    <xf numFmtId="4" fontId="25" fillId="6" borderId="5" xfId="0" applyNumberFormat="1" applyFont="1" applyFill="1" applyBorder="1" applyAlignment="1" applyProtection="1">
      <alignment horizontal="center" vertical="center"/>
      <protection locked="0"/>
    </xf>
    <xf numFmtId="0" fontId="26" fillId="6" borderId="5" xfId="0" applyFont="1" applyFill="1" applyBorder="1" applyAlignment="1" applyProtection="1">
      <alignment vertical="center"/>
      <protection locked="0"/>
    </xf>
    <xf numFmtId="2" fontId="26" fillId="0" borderId="5" xfId="0" applyNumberFormat="1" applyFont="1" applyBorder="1" applyAlignment="1" applyProtection="1">
      <alignment horizontal="center" vertical="center"/>
      <protection locked="0"/>
    </xf>
    <xf numFmtId="2" fontId="26" fillId="6" borderId="5" xfId="0" applyNumberFormat="1" applyFont="1" applyFill="1" applyBorder="1" applyAlignment="1" applyProtection="1">
      <alignment horizontal="center" vertical="center"/>
      <protection locked="0"/>
    </xf>
    <xf numFmtId="0" fontId="5" fillId="0" borderId="0" xfId="0" applyFont="1" applyAlignment="1" applyProtection="1">
      <alignment horizontal="center" vertical="center"/>
    </xf>
    <xf numFmtId="0" fontId="14" fillId="0" borderId="0" xfId="0" applyFont="1" applyFill="1" applyBorder="1" applyAlignment="1" applyProtection="1">
      <alignment horizontal="center" vertical="center"/>
    </xf>
    <xf numFmtId="0" fontId="11" fillId="0" borderId="0" xfId="0" applyFont="1" applyProtection="1"/>
    <xf numFmtId="0" fontId="15" fillId="0" borderId="0" xfId="0" applyFont="1" applyProtection="1"/>
    <xf numFmtId="0" fontId="3" fillId="0" borderId="0" xfId="0" applyFont="1" applyAlignment="1" applyProtection="1">
      <alignment horizontal="left" vertical="top" wrapText="1"/>
    </xf>
    <xf numFmtId="0" fontId="1" fillId="0" borderId="0" xfId="0" applyFont="1" applyAlignment="1" applyProtection="1">
      <alignment vertical="center" wrapText="1"/>
    </xf>
    <xf numFmtId="0" fontId="23" fillId="0" borderId="0" xfId="0" applyFont="1" applyAlignment="1" applyProtection="1"/>
    <xf numFmtId="0" fontId="63" fillId="0" borderId="0" xfId="0" applyFont="1" applyProtection="1"/>
    <xf numFmtId="0" fontId="63" fillId="6" borderId="0" xfId="0" applyFont="1" applyFill="1" applyProtection="1"/>
    <xf numFmtId="0" fontId="23" fillId="0" borderId="0" xfId="0" applyFont="1" applyAlignment="1" applyProtection="1">
      <alignment horizontal="left" indent="1"/>
    </xf>
    <xf numFmtId="0" fontId="103" fillId="0" borderId="0" xfId="0" applyFont="1" applyProtection="1"/>
    <xf numFmtId="0" fontId="104" fillId="0" borderId="0" xfId="0" applyFont="1" applyProtection="1"/>
    <xf numFmtId="0" fontId="9" fillId="0" borderId="0" xfId="0" applyFont="1" applyBorder="1" applyAlignment="1" applyProtection="1">
      <alignment horizontal="left" vertical="center" wrapText="1"/>
    </xf>
    <xf numFmtId="0" fontId="7"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Alignment="1" applyProtection="1">
      <alignment horizontal="left" vertical="center" wrapText="1"/>
    </xf>
    <xf numFmtId="0" fontId="11" fillId="0" borderId="0" xfId="0" applyFont="1" applyBorder="1" applyProtection="1"/>
    <xf numFmtId="0" fontId="23" fillId="6" borderId="0" xfId="0" applyFont="1" applyFill="1" applyBorder="1" applyProtection="1"/>
    <xf numFmtId="0" fontId="103" fillId="6" borderId="0" xfId="0" applyFont="1" applyFill="1" applyProtection="1"/>
    <xf numFmtId="0" fontId="70" fillId="6" borderId="0" xfId="0" applyFont="1" applyFill="1" applyProtection="1"/>
    <xf numFmtId="0" fontId="23" fillId="6" borderId="0" xfId="0" applyFont="1" applyFill="1" applyProtection="1"/>
    <xf numFmtId="0" fontId="3" fillId="0" borderId="0" xfId="0" applyFont="1" applyAlignment="1" applyProtection="1">
      <alignment horizontal="left"/>
    </xf>
    <xf numFmtId="0" fontId="104" fillId="6" borderId="0" xfId="0" applyFont="1" applyFill="1" applyProtection="1"/>
    <xf numFmtId="0" fontId="59" fillId="0" borderId="0" xfId="0" applyFont="1" applyProtection="1"/>
    <xf numFmtId="0" fontId="61" fillId="0" borderId="0" xfId="0" applyFont="1" applyProtection="1"/>
    <xf numFmtId="0" fontId="102" fillId="6" borderId="0" xfId="0" applyFont="1" applyFill="1" applyProtection="1"/>
    <xf numFmtId="0" fontId="105" fillId="6" borderId="0" xfId="0" applyFont="1" applyFill="1" applyProtection="1"/>
    <xf numFmtId="0" fontId="95" fillId="6" borderId="0" xfId="0" applyFont="1" applyFill="1" applyProtection="1"/>
    <xf numFmtId="4" fontId="70" fillId="6" borderId="18" xfId="3" applyNumberFormat="1" applyFont="1" applyFill="1" applyBorder="1" applyAlignment="1" applyProtection="1">
      <alignment horizontal="right" vertical="center"/>
      <protection locked="0"/>
    </xf>
    <xf numFmtId="4" fontId="70" fillId="6" borderId="13" xfId="3" applyNumberFormat="1" applyFont="1" applyFill="1" applyBorder="1" applyAlignment="1" applyProtection="1">
      <alignment horizontal="right" vertical="center"/>
      <protection locked="0"/>
    </xf>
    <xf numFmtId="4" fontId="9" fillId="6" borderId="14" xfId="0" applyNumberFormat="1" applyFont="1" applyFill="1" applyBorder="1" applyAlignment="1" applyProtection="1">
      <alignment horizontal="right" vertical="center"/>
      <protection locked="0"/>
    </xf>
    <xf numFmtId="4" fontId="9" fillId="6" borderId="42" xfId="0" applyNumberFormat="1" applyFont="1" applyFill="1" applyBorder="1" applyAlignment="1" applyProtection="1">
      <alignment horizontal="right" vertical="center"/>
      <protection locked="0"/>
    </xf>
    <xf numFmtId="4" fontId="9" fillId="6" borderId="18" xfId="0" applyNumberFormat="1" applyFont="1" applyFill="1" applyBorder="1" applyAlignment="1" applyProtection="1">
      <alignment horizontal="right" vertical="center"/>
      <protection locked="0"/>
    </xf>
    <xf numFmtId="4" fontId="9" fillId="6" borderId="13" xfId="3" applyNumberFormat="1" applyFont="1" applyFill="1" applyBorder="1" applyAlignment="1" applyProtection="1">
      <alignment horizontal="right" vertical="center"/>
      <protection locked="0"/>
    </xf>
    <xf numFmtId="4" fontId="9" fillId="6" borderId="27" xfId="0" applyNumberFormat="1" applyFont="1" applyFill="1" applyBorder="1" applyAlignment="1" applyProtection="1">
      <alignment horizontal="right" vertical="center"/>
      <protection locked="0"/>
    </xf>
    <xf numFmtId="4" fontId="66" fillId="0" borderId="44" xfId="3" applyNumberFormat="1" applyFont="1" applyFill="1" applyBorder="1" applyAlignment="1" applyProtection="1">
      <alignment horizontal="right" vertical="center"/>
    </xf>
    <xf numFmtId="0" fontId="67" fillId="0" borderId="44" xfId="0" applyFont="1" applyFill="1" applyBorder="1" applyAlignment="1" applyProtection="1">
      <alignment horizontal="left" vertical="center"/>
    </xf>
    <xf numFmtId="4" fontId="70" fillId="0" borderId="22" xfId="3" applyNumberFormat="1" applyFont="1" applyFill="1" applyBorder="1" applyAlignment="1" applyProtection="1">
      <alignment horizontal="right" vertical="center"/>
      <protection locked="0"/>
    </xf>
    <xf numFmtId="4" fontId="70" fillId="0" borderId="26" xfId="3" applyNumberFormat="1" applyFont="1" applyFill="1" applyBorder="1" applyAlignment="1" applyProtection="1">
      <alignment horizontal="right" vertical="center"/>
      <protection locked="0"/>
    </xf>
    <xf numFmtId="4" fontId="70" fillId="0" borderId="33" xfId="3" applyNumberFormat="1" applyFont="1" applyFill="1" applyBorder="1" applyAlignment="1" applyProtection="1">
      <alignment horizontal="right" vertical="center"/>
      <protection locked="0"/>
    </xf>
    <xf numFmtId="4" fontId="70" fillId="0" borderId="44" xfId="3" applyNumberFormat="1" applyFont="1" applyFill="1" applyBorder="1" applyAlignment="1" applyProtection="1">
      <alignment horizontal="right" vertical="center"/>
      <protection locked="0"/>
    </xf>
    <xf numFmtId="0" fontId="85" fillId="0" borderId="47" xfId="0" applyFont="1" applyBorder="1" applyAlignment="1">
      <alignment horizontal="left" vertical="center" wrapText="1"/>
    </xf>
    <xf numFmtId="167" fontId="8" fillId="0" borderId="33" xfId="2" applyNumberFormat="1" applyFont="1" applyFill="1" applyBorder="1" applyAlignment="1" applyProtection="1">
      <alignment horizontal="right" vertical="center"/>
      <protection locked="0"/>
    </xf>
    <xf numFmtId="167" fontId="8" fillId="0" borderId="22" xfId="2" applyNumberFormat="1" applyFont="1" applyFill="1" applyBorder="1" applyAlignment="1" applyProtection="1">
      <alignment horizontal="right" vertical="center"/>
      <protection locked="0"/>
    </xf>
    <xf numFmtId="2" fontId="8" fillId="0" borderId="22" xfId="0" applyNumberFormat="1" applyFont="1" applyFill="1" applyBorder="1" applyAlignment="1" applyProtection="1">
      <alignment horizontal="right" vertical="center"/>
      <protection locked="0"/>
    </xf>
    <xf numFmtId="2" fontId="8" fillId="6" borderId="22" xfId="2" applyNumberFormat="1" applyFont="1" applyFill="1" applyBorder="1" applyAlignment="1" applyProtection="1">
      <alignment horizontal="right" vertical="center" wrapText="1"/>
      <protection locked="0"/>
    </xf>
    <xf numFmtId="4" fontId="66" fillId="22" borderId="22" xfId="3" applyNumberFormat="1" applyFont="1" applyFill="1" applyBorder="1" applyAlignment="1" applyProtection="1">
      <alignment horizontal="right" vertical="center"/>
    </xf>
    <xf numFmtId="4" fontId="78" fillId="22" borderId="22" xfId="3" applyNumberFormat="1" applyFont="1" applyFill="1" applyBorder="1" applyAlignment="1" applyProtection="1">
      <alignment horizontal="right" vertical="center"/>
    </xf>
    <xf numFmtId="164" fontId="76" fillId="6" borderId="23" xfId="2" applyFont="1" applyFill="1" applyBorder="1" applyAlignment="1" applyProtection="1">
      <alignment horizontal="right" vertical="center"/>
    </xf>
    <xf numFmtId="4" fontId="26" fillId="0" borderId="21" xfId="0" applyNumberFormat="1" applyFont="1" applyBorder="1" applyAlignment="1" applyProtection="1">
      <alignment horizontal="center" vertical="center"/>
      <protection locked="0"/>
    </xf>
    <xf numFmtId="4" fontId="28" fillId="10" borderId="58" xfId="0" applyNumberFormat="1" applyFont="1" applyFill="1" applyBorder="1" applyAlignment="1" applyProtection="1">
      <alignment horizontal="center"/>
    </xf>
    <xf numFmtId="0" fontId="24" fillId="10" borderId="4" xfId="0" applyFont="1" applyFill="1" applyBorder="1" applyAlignment="1" applyProtection="1">
      <alignment vertical="center"/>
    </xf>
    <xf numFmtId="0" fontId="24" fillId="10" borderId="15" xfId="0" applyFont="1" applyFill="1" applyBorder="1" applyAlignment="1" applyProtection="1">
      <alignment vertical="center"/>
    </xf>
    <xf numFmtId="2" fontId="28" fillId="6" borderId="0" xfId="0" applyNumberFormat="1" applyFont="1" applyFill="1" applyBorder="1" applyAlignment="1" applyProtection="1">
      <alignment horizontal="center"/>
    </xf>
    <xf numFmtId="4" fontId="28" fillId="10" borderId="57" xfId="0" applyNumberFormat="1" applyFont="1" applyFill="1" applyBorder="1" applyAlignment="1" applyProtection="1">
      <alignment horizontal="center"/>
    </xf>
    <xf numFmtId="0" fontId="32" fillId="10" borderId="4" xfId="0" applyFont="1" applyFill="1" applyBorder="1" applyAlignment="1" applyProtection="1"/>
    <xf numFmtId="0" fontId="32" fillId="10" borderId="15" xfId="0" applyFont="1" applyFill="1" applyBorder="1" applyAlignment="1" applyProtection="1"/>
    <xf numFmtId="0" fontId="32" fillId="6" borderId="0" xfId="0" applyFont="1" applyFill="1" applyBorder="1" applyAlignment="1" applyProtection="1"/>
    <xf numFmtId="4" fontId="25" fillId="0" borderId="4" xfId="0" applyNumberFormat="1" applyFont="1" applyBorder="1" applyAlignment="1" applyProtection="1">
      <alignment horizontal="center" vertical="center"/>
      <protection locked="0"/>
    </xf>
    <xf numFmtId="2" fontId="36" fillId="21" borderId="62" xfId="0" applyNumberFormat="1" applyFont="1" applyFill="1" applyBorder="1" applyAlignment="1" applyProtection="1">
      <alignment horizontal="center" vertical="center"/>
    </xf>
    <xf numFmtId="2" fontId="28" fillId="24" borderId="63" xfId="0" applyNumberFormat="1" applyFont="1" applyFill="1" applyBorder="1" applyAlignment="1" applyProtection="1">
      <alignment horizontal="center"/>
    </xf>
    <xf numFmtId="0" fontId="32" fillId="10" borderId="64" xfId="0" applyFont="1" applyFill="1" applyBorder="1" applyAlignment="1" applyProtection="1"/>
    <xf numFmtId="0" fontId="32" fillId="10" borderId="65" xfId="0" applyFont="1" applyFill="1" applyBorder="1" applyAlignment="1" applyProtection="1"/>
    <xf numFmtId="2" fontId="28" fillId="0" borderId="61" xfId="0" applyNumberFormat="1" applyFont="1" applyFill="1" applyBorder="1" applyAlignment="1" applyProtection="1">
      <alignment horizontal="center"/>
    </xf>
    <xf numFmtId="4" fontId="48" fillId="6" borderId="0" xfId="3" applyNumberFormat="1" applyFont="1" applyFill="1" applyBorder="1" applyAlignment="1" applyProtection="1">
      <alignment horizontal="center" vertical="center"/>
    </xf>
    <xf numFmtId="2" fontId="36" fillId="0" borderId="0" xfId="0" applyNumberFormat="1" applyFont="1" applyFill="1" applyBorder="1" applyAlignment="1" applyProtection="1">
      <alignment horizontal="center" vertical="center"/>
    </xf>
    <xf numFmtId="2" fontId="36" fillId="21" borderId="63" xfId="0" applyNumberFormat="1" applyFont="1" applyFill="1" applyBorder="1" applyAlignment="1" applyProtection="1">
      <alignment horizontal="center" vertical="center"/>
    </xf>
    <xf numFmtId="0" fontId="29" fillId="0" borderId="2" xfId="0" applyFont="1" applyBorder="1" applyAlignment="1" applyProtection="1">
      <alignment horizontal="center" vertical="center" wrapText="1"/>
    </xf>
    <xf numFmtId="4" fontId="36" fillId="23" borderId="59" xfId="0" applyNumberFormat="1" applyFont="1" applyFill="1" applyBorder="1" applyAlignment="1" applyProtection="1">
      <alignment horizontal="center" vertical="center"/>
    </xf>
    <xf numFmtId="4" fontId="36" fillId="23" borderId="60" xfId="0" applyNumberFormat="1" applyFont="1" applyFill="1" applyBorder="1" applyAlignment="1" applyProtection="1">
      <alignment horizontal="center" vertical="center"/>
    </xf>
    <xf numFmtId="4" fontId="25" fillId="0" borderId="0" xfId="0" applyNumberFormat="1" applyFont="1" applyBorder="1" applyAlignment="1" applyProtection="1">
      <alignment horizontal="center" vertical="center"/>
    </xf>
    <xf numFmtId="4" fontId="48" fillId="0" borderId="42" xfId="3" applyNumberFormat="1" applyFont="1" applyFill="1" applyBorder="1" applyAlignment="1" applyProtection="1">
      <alignment horizontal="center" vertical="center"/>
    </xf>
    <xf numFmtId="2" fontId="7" fillId="19" borderId="18" xfId="0" applyNumberFormat="1" applyFont="1" applyFill="1" applyBorder="1" applyAlignment="1" applyProtection="1">
      <alignment horizontal="center" vertical="center"/>
      <protection locked="0"/>
    </xf>
    <xf numFmtId="0" fontId="37" fillId="0" borderId="5" xfId="0" applyFont="1" applyBorder="1" applyAlignment="1" applyProtection="1">
      <alignment horizontal="center" vertical="center" wrapText="1"/>
    </xf>
    <xf numFmtId="0" fontId="46" fillId="6" borderId="0" xfId="0" applyFont="1" applyFill="1" applyBorder="1" applyAlignment="1" applyProtection="1">
      <alignment horizontal="left" vertical="center" wrapText="1"/>
    </xf>
    <xf numFmtId="0" fontId="1" fillId="6" borderId="0" xfId="0" applyFont="1" applyFill="1" applyBorder="1" applyAlignment="1" applyProtection="1">
      <alignment vertical="center" wrapText="1"/>
    </xf>
    <xf numFmtId="0" fontId="102" fillId="6" borderId="0" xfId="0" applyFont="1" applyFill="1" applyBorder="1" applyAlignment="1" applyProtection="1">
      <alignment vertical="center" wrapText="1"/>
    </xf>
    <xf numFmtId="0" fontId="11" fillId="0" borderId="71" xfId="0" applyFont="1" applyBorder="1" applyProtection="1"/>
    <xf numFmtId="0" fontId="3" fillId="0" borderId="66"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66" xfId="0" applyFont="1" applyBorder="1" applyAlignment="1" applyProtection="1">
      <alignment horizontal="left" vertical="center" wrapText="1"/>
    </xf>
    <xf numFmtId="0" fontId="57" fillId="0" borderId="70" xfId="0" applyFont="1" applyFill="1" applyBorder="1" applyAlignment="1" applyProtection="1">
      <alignment horizontal="right" vertical="center" readingOrder="1"/>
    </xf>
    <xf numFmtId="0" fontId="106" fillId="6" borderId="0" xfId="0" applyFont="1" applyFill="1" applyBorder="1" applyAlignment="1" applyProtection="1">
      <alignment horizontal="center" vertical="center"/>
    </xf>
    <xf numFmtId="0" fontId="65" fillId="6" borderId="0" xfId="0" applyFont="1" applyFill="1" applyBorder="1" applyAlignment="1" applyProtection="1">
      <alignment horizontal="center" vertical="center"/>
    </xf>
    <xf numFmtId="0" fontId="67" fillId="0" borderId="0" xfId="0" applyFont="1" applyAlignment="1" applyProtection="1">
      <alignment vertical="center"/>
    </xf>
    <xf numFmtId="0" fontId="67" fillId="0" borderId="18" xfId="0" applyFont="1" applyBorder="1" applyAlignment="1" applyProtection="1">
      <alignment horizontal="right" vertical="center"/>
    </xf>
    <xf numFmtId="0" fontId="3" fillId="0" borderId="0" xfId="0" applyFont="1" applyAlignment="1" applyProtection="1">
      <alignment vertical="top" wrapText="1"/>
    </xf>
    <xf numFmtId="0" fontId="3" fillId="0" borderId="72" xfId="0" applyFont="1" applyBorder="1" applyAlignment="1" applyProtection="1">
      <alignment horizontal="left" vertical="center" wrapText="1"/>
    </xf>
    <xf numFmtId="0" fontId="9" fillId="0" borderId="72" xfId="0" applyFont="1" applyBorder="1" applyAlignment="1" applyProtection="1">
      <alignment horizontal="left" vertical="center" wrapText="1"/>
    </xf>
    <xf numFmtId="0" fontId="9" fillId="0" borderId="73" xfId="0" applyFont="1" applyBorder="1" applyAlignment="1" applyProtection="1">
      <alignment horizontal="left" vertical="center" wrapText="1"/>
    </xf>
    <xf numFmtId="0" fontId="3" fillId="5" borderId="10" xfId="0" applyFont="1" applyFill="1" applyBorder="1" applyAlignment="1" applyProtection="1">
      <alignment vertical="center"/>
      <protection locked="0"/>
    </xf>
    <xf numFmtId="0" fontId="6" fillId="5" borderId="0" xfId="0" applyFont="1" applyFill="1" applyBorder="1" applyAlignment="1" applyProtection="1">
      <alignment vertical="center"/>
      <protection locked="0"/>
    </xf>
    <xf numFmtId="0" fontId="6" fillId="5" borderId="10" xfId="0" applyFont="1" applyFill="1" applyBorder="1" applyAlignment="1" applyProtection="1">
      <alignment vertical="center"/>
      <protection locked="0"/>
    </xf>
    <xf numFmtId="0" fontId="6" fillId="5" borderId="1" xfId="0" applyFont="1" applyFill="1" applyBorder="1" applyAlignment="1" applyProtection="1">
      <alignment vertical="center"/>
      <protection locked="0"/>
    </xf>
    <xf numFmtId="0" fontId="6" fillId="5" borderId="2" xfId="0" applyFont="1" applyFill="1" applyBorder="1" applyAlignment="1" applyProtection="1">
      <alignment vertical="center"/>
      <protection locked="0"/>
    </xf>
    <xf numFmtId="0" fontId="114" fillId="0" borderId="72" xfId="0" applyFont="1" applyBorder="1" applyAlignment="1" applyProtection="1">
      <alignment horizontal="left" vertical="center" wrapText="1"/>
    </xf>
    <xf numFmtId="0" fontId="115" fillId="0" borderId="72" xfId="0" applyFont="1" applyBorder="1" applyProtection="1"/>
    <xf numFmtId="0" fontId="57" fillId="0" borderId="0" xfId="0" applyFont="1" applyFill="1" applyBorder="1" applyAlignment="1" applyProtection="1">
      <alignment horizontal="center" vertical="center" readingOrder="1"/>
    </xf>
    <xf numFmtId="0" fontId="57" fillId="0" borderId="70" xfId="0" applyFont="1" applyFill="1" applyBorder="1" applyAlignment="1" applyProtection="1">
      <alignment vertical="center" readingOrder="1"/>
    </xf>
    <xf numFmtId="0" fontId="7" fillId="0" borderId="0" xfId="0" applyFont="1" applyBorder="1" applyAlignment="1" applyProtection="1">
      <alignment horizontal="left" vertical="center" wrapText="1"/>
    </xf>
    <xf numFmtId="0" fontId="66" fillId="0" borderId="23" xfId="0" applyFont="1" applyFill="1" applyBorder="1" applyAlignment="1" applyProtection="1">
      <alignment horizontal="right" vertical="center"/>
    </xf>
    <xf numFmtId="4" fontId="78" fillId="20" borderId="22" xfId="3" applyNumberFormat="1" applyFont="1" applyFill="1" applyBorder="1" applyAlignment="1" applyProtection="1">
      <alignment horizontal="right" vertical="center"/>
    </xf>
    <xf numFmtId="2" fontId="66" fillId="25" borderId="13" xfId="0" applyNumberFormat="1" applyFont="1" applyFill="1" applyBorder="1" applyAlignment="1" applyProtection="1">
      <alignment horizontal="right"/>
      <protection locked="0"/>
    </xf>
    <xf numFmtId="4" fontId="66" fillId="25" borderId="22" xfId="3" applyNumberFormat="1" applyFont="1" applyFill="1" applyBorder="1" applyAlignment="1" applyProtection="1">
      <alignment horizontal="right" vertical="center"/>
    </xf>
    <xf numFmtId="4" fontId="70" fillId="15" borderId="18" xfId="3" applyNumberFormat="1" applyFont="1" applyFill="1" applyBorder="1" applyAlignment="1" applyProtection="1">
      <alignment horizontal="right" vertical="center"/>
    </xf>
    <xf numFmtId="14" fontId="26" fillId="0" borderId="5" xfId="0" applyNumberFormat="1" applyFont="1" applyBorder="1" applyAlignment="1" applyProtection="1">
      <alignment horizontal="center" vertical="center"/>
      <protection locked="0"/>
    </xf>
    <xf numFmtId="0" fontId="26" fillId="0" borderId="5" xfId="0" applyFont="1" applyBorder="1" applyAlignment="1" applyProtection="1">
      <alignment horizontal="center" vertical="center" wrapText="1"/>
      <protection locked="0"/>
    </xf>
    <xf numFmtId="0" fontId="26" fillId="0" borderId="74" xfId="0" applyNumberFormat="1" applyFont="1" applyFill="1" applyBorder="1" applyAlignment="1" applyProtection="1">
      <alignment vertical="center"/>
      <protection locked="0"/>
    </xf>
    <xf numFmtId="4" fontId="26" fillId="0" borderId="74" xfId="0" applyNumberFormat="1" applyFont="1" applyFill="1" applyBorder="1" applyAlignment="1" applyProtection="1">
      <alignment horizontal="center" vertical="center"/>
      <protection locked="0"/>
    </xf>
    <xf numFmtId="0" fontId="26" fillId="0" borderId="74" xfId="0" applyNumberFormat="1" applyFont="1" applyFill="1" applyBorder="1" applyAlignment="1" applyProtection="1">
      <alignment horizontal="center" vertical="center"/>
      <protection locked="0"/>
    </xf>
    <xf numFmtId="4" fontId="26" fillId="0" borderId="5" xfId="0" applyNumberFormat="1" applyFont="1" applyBorder="1" applyAlignment="1" applyProtection="1">
      <alignment horizontal="center" vertical="center"/>
      <protection locked="0"/>
    </xf>
    <xf numFmtId="4" fontId="25" fillId="0" borderId="5" xfId="0" applyNumberFormat="1"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4" fontId="26" fillId="0" borderId="5" xfId="0" applyNumberFormat="1" applyFont="1" applyBorder="1" applyAlignment="1" applyProtection="1">
      <alignment horizontal="center" vertical="center"/>
      <protection locked="0"/>
    </xf>
    <xf numFmtId="0" fontId="26" fillId="0" borderId="5" xfId="0" applyFont="1" applyBorder="1" applyAlignment="1" applyProtection="1">
      <alignment vertical="center"/>
      <protection locked="0"/>
    </xf>
    <xf numFmtId="0" fontId="0" fillId="0" borderId="0" xfId="0" applyProtection="1"/>
    <xf numFmtId="0" fontId="7" fillId="0" borderId="0" xfId="0" applyFont="1" applyFill="1" applyAlignment="1" applyProtection="1">
      <alignment horizontal="left"/>
    </xf>
    <xf numFmtId="0" fontId="26" fillId="0" borderId="74" xfId="0" applyNumberFormat="1" applyFont="1" applyFill="1" applyBorder="1" applyAlignment="1" applyProtection="1">
      <alignment horizontal="center" vertical="center" wrapText="1"/>
      <protection locked="0"/>
    </xf>
    <xf numFmtId="0" fontId="37" fillId="0" borderId="0" xfId="0" applyFont="1" applyBorder="1" applyAlignment="1" applyProtection="1">
      <alignment horizontal="center" vertical="center"/>
    </xf>
    <xf numFmtId="0" fontId="13" fillId="0" borderId="0" xfId="0" applyFont="1" applyBorder="1" applyAlignment="1" applyProtection="1">
      <alignment horizontal="left" vertical="top" wrapText="1"/>
      <protection locked="0"/>
    </xf>
    <xf numFmtId="4" fontId="48" fillId="0" borderId="0" xfId="3"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wrapText="1"/>
    </xf>
    <xf numFmtId="2" fontId="26" fillId="0" borderId="0" xfId="0" applyNumberFormat="1" applyFont="1" applyFill="1" applyBorder="1" applyAlignment="1" applyProtection="1">
      <alignment horizontal="center"/>
    </xf>
    <xf numFmtId="0" fontId="24" fillId="6" borderId="0" xfId="0" applyFont="1" applyFill="1" applyBorder="1" applyAlignment="1" applyProtection="1">
      <alignment vertical="center"/>
    </xf>
    <xf numFmtId="2" fontId="25" fillId="6" borderId="0" xfId="0" applyNumberFormat="1" applyFont="1" applyFill="1" applyBorder="1" applyAlignment="1" applyProtection="1">
      <alignment horizontal="center" vertical="center"/>
    </xf>
    <xf numFmtId="0" fontId="14" fillId="0" borderId="0" xfId="0" applyFont="1" applyBorder="1" applyAlignment="1" applyProtection="1">
      <alignment horizontal="left" vertical="center"/>
    </xf>
    <xf numFmtId="0" fontId="26" fillId="0" borderId="74" xfId="0" applyFont="1" applyBorder="1" applyAlignment="1" applyProtection="1">
      <alignment vertical="center"/>
      <protection locked="0"/>
    </xf>
    <xf numFmtId="0" fontId="26" fillId="0" borderId="74" xfId="0" applyFont="1" applyBorder="1" applyAlignment="1" applyProtection="1">
      <alignment horizontal="center" vertical="center"/>
      <protection locked="0"/>
    </xf>
    <xf numFmtId="14" fontId="26" fillId="0" borderId="74" xfId="0" applyNumberFormat="1" applyFont="1" applyBorder="1" applyAlignment="1" applyProtection="1">
      <alignment horizontal="center" vertical="center"/>
      <protection locked="0"/>
    </xf>
    <xf numFmtId="4" fontId="25" fillId="0" borderId="74" xfId="0" applyNumberFormat="1" applyFont="1" applyBorder="1" applyAlignment="1" applyProtection="1">
      <alignment horizontal="center" vertical="center"/>
      <protection locked="0"/>
    </xf>
    <xf numFmtId="2" fontId="26" fillId="0" borderId="74" xfId="0" applyNumberFormat="1" applyFont="1" applyBorder="1" applyAlignment="1" applyProtection="1">
      <alignment horizontal="center" vertical="center"/>
      <protection locked="0"/>
    </xf>
    <xf numFmtId="4" fontId="48" fillId="8" borderId="74" xfId="3" applyNumberFormat="1" applyFont="1" applyFill="1" applyBorder="1" applyAlignment="1" applyProtection="1">
      <alignment horizontal="center" vertical="center"/>
    </xf>
    <xf numFmtId="4" fontId="36" fillId="6" borderId="0" xfId="0" applyNumberFormat="1" applyFont="1" applyFill="1" applyBorder="1" applyAlignment="1" applyProtection="1">
      <alignment horizontal="center" vertical="center"/>
    </xf>
    <xf numFmtId="0" fontId="32" fillId="6" borderId="0" xfId="0" applyFont="1" applyFill="1" applyBorder="1" applyAlignment="1" applyProtection="1">
      <alignment horizontal="center"/>
    </xf>
    <xf numFmtId="0" fontId="25" fillId="6" borderId="0" xfId="0" applyFont="1" applyFill="1" applyProtection="1"/>
    <xf numFmtId="0" fontId="32" fillId="6" borderId="74" xfId="0" applyFont="1" applyFill="1" applyBorder="1" applyAlignment="1" applyProtection="1">
      <alignment horizontal="center" vertical="center"/>
      <protection locked="0"/>
    </xf>
    <xf numFmtId="0" fontId="7" fillId="0" borderId="0" xfId="0" applyFont="1" applyFill="1" applyBorder="1" applyProtection="1"/>
    <xf numFmtId="4" fontId="48" fillId="8" borderId="74" xfId="3" applyNumberFormat="1" applyFont="1" applyFill="1" applyBorder="1" applyAlignment="1" applyProtection="1">
      <alignment horizontal="center" vertical="center"/>
    </xf>
    <xf numFmtId="4" fontId="25" fillId="0" borderId="74" xfId="0" applyNumberFormat="1" applyFont="1" applyBorder="1" applyAlignment="1" applyProtection="1">
      <alignment horizontal="center" vertical="center"/>
      <protection locked="0"/>
    </xf>
    <xf numFmtId="4" fontId="24" fillId="10" borderId="74" xfId="0" applyNumberFormat="1" applyFont="1" applyFill="1" applyBorder="1" applyAlignment="1" applyProtection="1">
      <alignment horizontal="center" vertical="center"/>
    </xf>
    <xf numFmtId="4" fontId="2" fillId="7" borderId="14" xfId="3" applyNumberFormat="1" applyFont="1" applyFill="1" applyBorder="1" applyAlignment="1" applyProtection="1">
      <alignment horizontal="right" vertical="center"/>
    </xf>
    <xf numFmtId="164" fontId="5" fillId="15" borderId="18" xfId="2" applyFont="1" applyFill="1" applyBorder="1" applyAlignment="1" applyProtection="1">
      <alignment horizontal="right" vertical="center" wrapText="1"/>
    </xf>
    <xf numFmtId="164" fontId="70" fillId="7" borderId="33" xfId="2" applyFont="1" applyFill="1" applyBorder="1" applyAlignment="1" applyProtection="1">
      <alignment horizontal="right" vertical="center"/>
    </xf>
    <xf numFmtId="164" fontId="70" fillId="7" borderId="22" xfId="2" applyFont="1" applyFill="1" applyBorder="1" applyAlignment="1" applyProtection="1">
      <alignment horizontal="right" vertical="center"/>
    </xf>
    <xf numFmtId="164" fontId="70" fillId="0" borderId="22" xfId="2" applyFont="1" applyFill="1" applyBorder="1" applyAlignment="1" applyProtection="1">
      <alignment horizontal="right" vertical="center"/>
      <protection locked="0"/>
    </xf>
    <xf numFmtId="164" fontId="70" fillId="7" borderId="26" xfId="2" applyFont="1" applyFill="1" applyBorder="1" applyAlignment="1" applyProtection="1">
      <alignment horizontal="right" vertical="center"/>
    </xf>
    <xf numFmtId="164" fontId="70" fillId="7" borderId="13" xfId="2" applyFont="1" applyFill="1" applyBorder="1" applyAlignment="1" applyProtection="1">
      <alignment horizontal="right" vertical="center"/>
    </xf>
    <xf numFmtId="167" fontId="5" fillId="15" borderId="18" xfId="2" applyNumberFormat="1" applyFont="1" applyFill="1" applyBorder="1" applyAlignment="1" applyProtection="1">
      <alignment horizontal="right" vertical="center" wrapText="1"/>
    </xf>
    <xf numFmtId="167" fontId="5" fillId="15" borderId="18" xfId="2" applyNumberFormat="1" applyFont="1" applyFill="1" applyBorder="1" applyAlignment="1" applyProtection="1">
      <alignment horizontal="right" vertical="center"/>
    </xf>
    <xf numFmtId="4" fontId="26" fillId="0" borderId="21" xfId="0" applyNumberFormat="1" applyFont="1" applyBorder="1" applyAlignment="1" applyProtection="1">
      <alignment horizontal="center" vertical="center"/>
      <protection locked="0"/>
    </xf>
    <xf numFmtId="2" fontId="28" fillId="6" borderId="0" xfId="0" applyNumberFormat="1" applyFont="1" applyFill="1" applyBorder="1" applyAlignment="1" applyProtection="1">
      <alignment horizontal="center"/>
    </xf>
    <xf numFmtId="4" fontId="36" fillId="23" borderId="59" xfId="0" applyNumberFormat="1" applyFont="1" applyFill="1" applyBorder="1" applyAlignment="1" applyProtection="1">
      <alignment horizontal="center" vertical="center"/>
    </xf>
    <xf numFmtId="4" fontId="36" fillId="23" borderId="60" xfId="0" applyNumberFormat="1" applyFont="1" applyFill="1" applyBorder="1" applyAlignment="1" applyProtection="1">
      <alignment horizontal="center" vertical="center"/>
    </xf>
    <xf numFmtId="164" fontId="70" fillId="7" borderId="23" xfId="2" applyFont="1" applyFill="1" applyBorder="1" applyAlignment="1" applyProtection="1">
      <alignment horizontal="right" vertical="center"/>
    </xf>
    <xf numFmtId="164" fontId="70" fillId="0" borderId="26" xfId="2" applyFont="1" applyFill="1" applyBorder="1" applyAlignment="1" applyProtection="1">
      <alignment horizontal="right" vertical="center"/>
      <protection locked="0"/>
    </xf>
    <xf numFmtId="167" fontId="70" fillId="17" borderId="33" xfId="2" applyNumberFormat="1" applyFont="1" applyFill="1" applyBorder="1" applyAlignment="1" applyProtection="1">
      <alignment horizontal="right" vertical="center"/>
    </xf>
    <xf numFmtId="167" fontId="70" fillId="17" borderId="22" xfId="2" applyNumberFormat="1" applyFont="1" applyFill="1" applyBorder="1" applyAlignment="1" applyProtection="1">
      <alignment horizontal="right" vertical="center"/>
    </xf>
    <xf numFmtId="164" fontId="70" fillId="0" borderId="22" xfId="2" applyFont="1" applyBorder="1" applyAlignment="1" applyProtection="1">
      <alignment horizontal="right"/>
      <protection locked="0"/>
    </xf>
    <xf numFmtId="167" fontId="70" fillId="17" borderId="26" xfId="2" applyNumberFormat="1" applyFont="1" applyFill="1" applyBorder="1" applyAlignment="1" applyProtection="1">
      <alignment horizontal="right" vertical="center"/>
    </xf>
    <xf numFmtId="167" fontId="70" fillId="0" borderId="13" xfId="2" applyNumberFormat="1" applyFont="1" applyFill="1" applyBorder="1" applyAlignment="1" applyProtection="1">
      <alignment horizontal="right" vertical="center"/>
      <protection locked="0"/>
    </xf>
    <xf numFmtId="164" fontId="70" fillId="0" borderId="13" xfId="2" applyFont="1" applyFill="1" applyBorder="1" applyAlignment="1" applyProtection="1">
      <alignment horizontal="right" vertical="center"/>
      <protection locked="0"/>
    </xf>
    <xf numFmtId="167" fontId="70" fillId="17" borderId="13" xfId="2" applyNumberFormat="1" applyFont="1" applyFill="1" applyBorder="1" applyAlignment="1" applyProtection="1">
      <alignment horizontal="right" vertical="center"/>
    </xf>
    <xf numFmtId="167" fontId="70" fillId="17" borderId="23" xfId="2" applyNumberFormat="1" applyFont="1" applyFill="1" applyBorder="1" applyAlignment="1" applyProtection="1">
      <alignment horizontal="right" vertical="center"/>
    </xf>
    <xf numFmtId="4" fontId="66" fillId="22" borderId="13" xfId="0" applyNumberFormat="1" applyFont="1" applyFill="1" applyBorder="1" applyAlignment="1" applyProtection="1">
      <alignment horizontal="right"/>
      <protection locked="0"/>
    </xf>
    <xf numFmtId="4" fontId="66" fillId="0" borderId="22" xfId="0" applyNumberFormat="1" applyFont="1" applyBorder="1" applyAlignment="1" applyProtection="1">
      <alignment horizontal="right"/>
      <protection locked="0"/>
    </xf>
    <xf numFmtId="4" fontId="66" fillId="0" borderId="13" xfId="0" applyNumberFormat="1" applyFont="1" applyBorder="1" applyAlignment="1" applyProtection="1">
      <alignment horizontal="right"/>
      <protection locked="0"/>
    </xf>
    <xf numFmtId="4" fontId="66" fillId="22" borderId="44" xfId="0" applyNumberFormat="1" applyFont="1" applyFill="1" applyBorder="1" applyAlignment="1" applyProtection="1">
      <alignment horizontal="right" vertical="center"/>
      <protection locked="0"/>
    </xf>
    <xf numFmtId="4" fontId="66" fillId="0" borderId="13" xfId="0" applyNumberFormat="1" applyFont="1" applyBorder="1" applyAlignment="1" applyProtection="1">
      <alignment horizontal="right" vertical="center"/>
      <protection locked="0"/>
    </xf>
    <xf numFmtId="4" fontId="66" fillId="20" borderId="23" xfId="0" applyNumberFormat="1" applyFont="1" applyFill="1" applyBorder="1" applyAlignment="1" applyProtection="1">
      <alignment horizontal="right"/>
      <protection locked="0"/>
    </xf>
    <xf numFmtId="4" fontId="8" fillId="6" borderId="22" xfId="2" applyNumberFormat="1" applyFont="1" applyFill="1" applyBorder="1" applyAlignment="1" applyProtection="1">
      <alignment horizontal="right" vertical="center" wrapText="1"/>
      <protection locked="0"/>
    </xf>
    <xf numFmtId="4" fontId="8" fillId="6" borderId="13" xfId="2" applyNumberFormat="1" applyFont="1" applyFill="1" applyBorder="1" applyAlignment="1" applyProtection="1">
      <alignment horizontal="right" vertical="center" wrapText="1"/>
      <protection locked="0"/>
    </xf>
    <xf numFmtId="4" fontId="8" fillId="6" borderId="39" xfId="2" applyNumberFormat="1" applyFont="1" applyFill="1" applyBorder="1" applyAlignment="1" applyProtection="1">
      <alignment horizontal="right" vertical="center" wrapText="1"/>
      <protection locked="0"/>
    </xf>
    <xf numFmtId="4" fontId="8" fillId="0" borderId="13" xfId="2" applyNumberFormat="1" applyFont="1" applyFill="1" applyBorder="1" applyAlignment="1" applyProtection="1">
      <alignment horizontal="right" vertical="center"/>
      <protection locked="0"/>
    </xf>
    <xf numFmtId="4" fontId="8" fillId="0" borderId="22" xfId="2" applyNumberFormat="1" applyFont="1" applyFill="1" applyBorder="1" applyAlignment="1" applyProtection="1">
      <alignment horizontal="right" vertical="center"/>
      <protection locked="0"/>
    </xf>
    <xf numFmtId="4" fontId="8" fillId="0" borderId="39" xfId="2" applyNumberFormat="1" applyFont="1" applyFill="1" applyBorder="1" applyAlignment="1" applyProtection="1">
      <alignment horizontal="right" vertical="center"/>
      <protection locked="0"/>
    </xf>
    <xf numFmtId="0" fontId="6" fillId="0" borderId="0" xfId="0" applyFont="1" applyAlignment="1" applyProtection="1">
      <alignment vertical="center"/>
    </xf>
    <xf numFmtId="0" fontId="24" fillId="10" borderId="74" xfId="0" applyFont="1" applyFill="1" applyBorder="1" applyAlignment="1" applyProtection="1">
      <alignment vertical="center"/>
    </xf>
    <xf numFmtId="4" fontId="99" fillId="23" borderId="74" xfId="0" applyNumberFormat="1" applyFont="1" applyFill="1" applyBorder="1" applyAlignment="1" applyProtection="1">
      <alignment horizontal="center" vertical="center"/>
    </xf>
    <xf numFmtId="4" fontId="24" fillId="10" borderId="74" xfId="0" applyNumberFormat="1" applyFont="1" applyFill="1" applyBorder="1" applyAlignment="1" applyProtection="1">
      <alignment horizontal="center"/>
    </xf>
    <xf numFmtId="4" fontId="36" fillId="23" borderId="74" xfId="0" applyNumberFormat="1" applyFont="1" applyFill="1" applyBorder="1" applyAlignment="1" applyProtection="1">
      <alignment horizontal="center" vertical="center"/>
    </xf>
    <xf numFmtId="4" fontId="82" fillId="6" borderId="5" xfId="0" applyNumberFormat="1" applyFont="1" applyFill="1" applyBorder="1" applyAlignment="1" applyProtection="1">
      <alignment vertical="center" wrapText="1"/>
    </xf>
    <xf numFmtId="4" fontId="2" fillId="6" borderId="52" xfId="0" applyNumberFormat="1" applyFont="1" applyFill="1" applyBorder="1" applyAlignment="1" applyProtection="1">
      <alignment vertical="center" wrapText="1"/>
    </xf>
    <xf numFmtId="0" fontId="0" fillId="0" borderId="0" xfId="0" applyAlignment="1" applyProtection="1">
      <alignment vertical="center"/>
    </xf>
    <xf numFmtId="2" fontId="26" fillId="6" borderId="0" xfId="0" applyNumberFormat="1" applyFont="1" applyFill="1" applyBorder="1" applyAlignment="1" applyProtection="1">
      <alignment horizontal="center" vertical="center"/>
    </xf>
    <xf numFmtId="2" fontId="26" fillId="0" borderId="0" xfId="0" applyNumberFormat="1" applyFont="1" applyFill="1" applyBorder="1" applyAlignment="1" applyProtection="1">
      <alignment horizontal="center" vertical="center"/>
    </xf>
    <xf numFmtId="4" fontId="25" fillId="0" borderId="21" xfId="0" applyNumberFormat="1" applyFont="1" applyBorder="1" applyAlignment="1" applyProtection="1">
      <alignment horizontal="center" vertical="center"/>
      <protection locked="0"/>
    </xf>
    <xf numFmtId="0" fontId="6" fillId="0" borderId="0" xfId="0" applyNumberFormat="1" applyFont="1" applyAlignment="1" applyProtection="1">
      <alignment vertical="center"/>
    </xf>
    <xf numFmtId="10" fontId="26" fillId="0" borderId="5" xfId="0" applyNumberFormat="1" applyFont="1" applyBorder="1" applyAlignment="1" applyProtection="1">
      <alignment horizontal="center" vertical="center"/>
      <protection locked="0"/>
    </xf>
    <xf numFmtId="10" fontId="25" fillId="0" borderId="21" xfId="0" applyNumberFormat="1" applyFont="1" applyBorder="1" applyAlignment="1" applyProtection="1">
      <alignment horizontal="center" vertical="center"/>
      <protection locked="0"/>
    </xf>
    <xf numFmtId="10" fontId="25" fillId="0" borderId="5" xfId="0" applyNumberFormat="1" applyFont="1" applyBorder="1" applyAlignment="1" applyProtection="1">
      <alignment horizontal="center" vertical="center"/>
      <protection locked="0"/>
    </xf>
    <xf numFmtId="10" fontId="25" fillId="0" borderId="74" xfId="0" applyNumberFormat="1" applyFont="1" applyBorder="1" applyAlignment="1" applyProtection="1">
      <alignment horizontal="center" vertical="center"/>
      <protection locked="0"/>
    </xf>
    <xf numFmtId="4" fontId="27" fillId="10" borderId="74" xfId="0" applyNumberFormat="1" applyFont="1" applyFill="1" applyBorder="1" applyAlignment="1" applyProtection="1">
      <alignment horizontal="center"/>
    </xf>
    <xf numFmtId="2" fontId="27" fillId="24" borderId="74" xfId="0" applyNumberFormat="1" applyFont="1" applyFill="1" applyBorder="1" applyAlignment="1" applyProtection="1">
      <alignment horizontal="center"/>
    </xf>
    <xf numFmtId="2" fontId="36" fillId="21" borderId="74" xfId="0" applyNumberFormat="1" applyFont="1" applyFill="1" applyBorder="1" applyAlignment="1" applyProtection="1">
      <alignment horizontal="center" vertical="center"/>
    </xf>
    <xf numFmtId="2" fontId="27" fillId="24" borderId="74" xfId="0" applyNumberFormat="1" applyFont="1" applyFill="1" applyBorder="1" applyAlignment="1" applyProtection="1">
      <alignment horizontal="center" vertical="center"/>
    </xf>
    <xf numFmtId="0" fontId="32" fillId="0" borderId="75" xfId="0" applyFont="1" applyFill="1" applyBorder="1" applyAlignment="1" applyProtection="1">
      <alignment horizontal="center"/>
    </xf>
    <xf numFmtId="0" fontId="32" fillId="10" borderId="74" xfId="0" applyFont="1" applyFill="1" applyBorder="1" applyAlignment="1" applyProtection="1"/>
    <xf numFmtId="2" fontId="28" fillId="24" borderId="74" xfId="0" applyNumberFormat="1" applyFont="1" applyFill="1" applyBorder="1" applyAlignment="1" applyProtection="1">
      <alignment horizontal="center"/>
    </xf>
    <xf numFmtId="4" fontId="27" fillId="10" borderId="74" xfId="0" applyNumberFormat="1" applyFont="1" applyFill="1" applyBorder="1" applyAlignment="1" applyProtection="1">
      <alignment horizontal="center" vertical="center"/>
    </xf>
    <xf numFmtId="0" fontId="2" fillId="10" borderId="46" xfId="0" applyFont="1" applyFill="1" applyBorder="1" applyAlignment="1" applyProtection="1">
      <alignment horizontal="center"/>
    </xf>
    <xf numFmtId="0" fontId="30" fillId="10" borderId="74" xfId="0" applyFont="1" applyFill="1" applyBorder="1" applyAlignment="1" applyProtection="1">
      <alignment horizontal="center"/>
    </xf>
    <xf numFmtId="0" fontId="81" fillId="0" borderId="0" xfId="0" applyFont="1" applyFill="1" applyBorder="1" applyAlignment="1" applyProtection="1">
      <alignment vertical="center"/>
    </xf>
    <xf numFmtId="164" fontId="70" fillId="26" borderId="33" xfId="2" applyFont="1" applyFill="1" applyBorder="1" applyAlignment="1" applyProtection="1">
      <alignment horizontal="right" vertical="center"/>
      <protection locked="0"/>
    </xf>
    <xf numFmtId="164" fontId="70" fillId="26" borderId="22" xfId="2" applyFont="1" applyFill="1" applyBorder="1" applyAlignment="1" applyProtection="1">
      <alignment horizontal="right" vertical="center"/>
      <protection locked="0"/>
    </xf>
    <xf numFmtId="164" fontId="70" fillId="26" borderId="23" xfId="2" applyFont="1" applyFill="1" applyBorder="1" applyAlignment="1" applyProtection="1">
      <alignment horizontal="right" vertical="center"/>
      <protection locked="0"/>
    </xf>
    <xf numFmtId="167" fontId="8" fillId="26" borderId="44" xfId="2" quotePrefix="1" applyNumberFormat="1" applyFont="1" applyFill="1" applyBorder="1" applyAlignment="1" applyProtection="1">
      <alignment horizontal="right" vertical="center"/>
      <protection locked="0"/>
    </xf>
    <xf numFmtId="4" fontId="8" fillId="26" borderId="22" xfId="2" applyNumberFormat="1" applyFont="1" applyFill="1" applyBorder="1" applyAlignment="1" applyProtection="1">
      <alignment horizontal="right" vertical="center" wrapText="1"/>
      <protection locked="0"/>
    </xf>
    <xf numFmtId="167" fontId="8" fillId="26" borderId="13" xfId="2" applyNumberFormat="1" applyFont="1" applyFill="1" applyBorder="1" applyAlignment="1" applyProtection="1">
      <alignment horizontal="right" vertical="center"/>
      <protection locked="0"/>
    </xf>
    <xf numFmtId="167" fontId="8" fillId="26" borderId="22" xfId="2" applyNumberFormat="1" applyFont="1" applyFill="1" applyBorder="1" applyAlignment="1" applyProtection="1">
      <alignment horizontal="right" vertical="center"/>
      <protection locked="0"/>
    </xf>
    <xf numFmtId="4" fontId="37" fillId="7" borderId="18" xfId="3" applyNumberFormat="1" applyFont="1" applyFill="1" applyBorder="1" applyAlignment="1" applyProtection="1">
      <alignment horizontal="right" vertical="center"/>
    </xf>
    <xf numFmtId="0" fontId="1" fillId="6" borderId="0" xfId="0" applyFont="1" applyFill="1" applyBorder="1" applyAlignment="1" applyProtection="1">
      <protection locked="0"/>
    </xf>
    <xf numFmtId="0" fontId="69" fillId="0" borderId="22" xfId="0" applyFont="1" applyFill="1" applyBorder="1" applyAlignment="1" applyProtection="1">
      <alignment horizontal="right" vertical="center" wrapText="1"/>
    </xf>
    <xf numFmtId="4" fontId="69" fillId="0" borderId="26" xfId="3" applyNumberFormat="1" applyFont="1" applyFill="1" applyBorder="1" applyAlignment="1" applyProtection="1">
      <alignment horizontal="left" vertical="center"/>
    </xf>
    <xf numFmtId="4" fontId="66" fillId="0" borderId="22" xfId="0" applyNumberFormat="1" applyFont="1" applyFill="1" applyBorder="1" applyProtection="1">
      <protection locked="0"/>
    </xf>
    <xf numFmtId="9" fontId="25" fillId="0" borderId="5" xfId="5" applyFont="1" applyBorder="1" applyAlignment="1" applyProtection="1">
      <alignment horizontal="center" vertical="center"/>
      <protection locked="0"/>
    </xf>
    <xf numFmtId="9" fontId="26" fillId="0" borderId="5" xfId="5" applyFont="1" applyBorder="1" applyAlignment="1" applyProtection="1">
      <alignment horizontal="center" vertical="center"/>
      <protection locked="0"/>
    </xf>
    <xf numFmtId="9" fontId="26" fillId="6" borderId="5" xfId="5" applyFont="1" applyFill="1" applyBorder="1" applyAlignment="1" applyProtection="1">
      <alignment horizontal="center" vertical="center"/>
      <protection locked="0"/>
    </xf>
    <xf numFmtId="9" fontId="25" fillId="0" borderId="21" xfId="5" applyFont="1" applyBorder="1" applyAlignment="1" applyProtection="1">
      <alignment horizontal="center" vertical="center"/>
      <protection locked="0"/>
    </xf>
    <xf numFmtId="9" fontId="25" fillId="0" borderId="74" xfId="5" applyFont="1" applyBorder="1" applyAlignment="1" applyProtection="1">
      <alignment horizontal="center"/>
      <protection locked="0"/>
    </xf>
    <xf numFmtId="0" fontId="1" fillId="0" borderId="0" xfId="0" applyFont="1" applyAlignment="1" applyProtection="1">
      <alignment horizontal="left"/>
    </xf>
    <xf numFmtId="0" fontId="1" fillId="6" borderId="0" xfId="0" applyFont="1" applyFill="1" applyAlignment="1" applyProtection="1">
      <alignment horizontal="left"/>
    </xf>
    <xf numFmtId="0" fontId="70" fillId="0" borderId="7" xfId="0" applyFont="1" applyBorder="1" applyAlignment="1" applyProtection="1">
      <alignment horizontal="left" vertical="center" wrapText="1"/>
    </xf>
    <xf numFmtId="0" fontId="70" fillId="0" borderId="8" xfId="0" applyFont="1" applyBorder="1" applyAlignment="1" applyProtection="1">
      <alignment horizontal="left" vertical="center" wrapText="1"/>
    </xf>
    <xf numFmtId="0" fontId="70" fillId="0" borderId="9" xfId="0" applyFont="1" applyBorder="1" applyAlignment="1" applyProtection="1">
      <alignment horizontal="left" vertical="center" wrapText="1"/>
    </xf>
    <xf numFmtId="0" fontId="70" fillId="0" borderId="1" xfId="0" applyFont="1" applyBorder="1" applyAlignment="1" applyProtection="1">
      <alignment horizontal="left" vertical="center" wrapText="1"/>
    </xf>
    <xf numFmtId="0" fontId="70" fillId="0" borderId="2" xfId="0" applyFont="1" applyBorder="1" applyAlignment="1" applyProtection="1">
      <alignment horizontal="left" vertical="center" wrapText="1"/>
    </xf>
    <xf numFmtId="0" fontId="70" fillId="0" borderId="3" xfId="0" applyFont="1" applyBorder="1" applyAlignment="1" applyProtection="1">
      <alignment horizontal="left" vertical="center" wrapText="1"/>
    </xf>
    <xf numFmtId="0" fontId="11" fillId="0" borderId="0" xfId="0" applyFont="1" applyAlignment="1" applyProtection="1">
      <alignment horizontal="center"/>
    </xf>
    <xf numFmtId="0" fontId="1"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96" fillId="0" borderId="0" xfId="0" applyFont="1" applyBorder="1" applyAlignment="1" applyProtection="1">
      <alignment horizontal="left" vertical="center" wrapText="1"/>
    </xf>
    <xf numFmtId="0" fontId="102" fillId="6" borderId="0" xfId="0" applyFont="1" applyFill="1" applyAlignment="1" applyProtection="1">
      <alignment horizontal="left"/>
    </xf>
    <xf numFmtId="0" fontId="7" fillId="0" borderId="0" xfId="0" applyFont="1" applyAlignment="1" applyProtection="1">
      <alignment horizontal="left" vertical="center" wrapText="1"/>
    </xf>
    <xf numFmtId="0" fontId="45" fillId="0" borderId="67" xfId="0" applyFont="1" applyBorder="1" applyAlignment="1" applyProtection="1">
      <alignment horizontal="left" vertical="center" wrapText="1"/>
    </xf>
    <xf numFmtId="0" fontId="45" fillId="0" borderId="68" xfId="0" applyFont="1" applyBorder="1" applyAlignment="1" applyProtection="1">
      <alignment horizontal="left" vertical="center" wrapText="1"/>
    </xf>
    <xf numFmtId="0" fontId="45" fillId="0" borderId="69" xfId="0" applyFont="1" applyBorder="1" applyAlignment="1" applyProtection="1">
      <alignment horizontal="left" vertical="center" wrapText="1"/>
    </xf>
    <xf numFmtId="0" fontId="30" fillId="11" borderId="70" xfId="0" quotePrefix="1" applyFont="1" applyFill="1" applyBorder="1" applyAlignment="1" applyProtection="1">
      <alignment horizontal="center" vertical="center" wrapText="1"/>
    </xf>
    <xf numFmtId="0" fontId="30" fillId="11" borderId="0" xfId="0" quotePrefix="1" applyFont="1" applyFill="1" applyBorder="1" applyAlignment="1" applyProtection="1">
      <alignment horizontal="center" vertical="center" wrapText="1"/>
    </xf>
    <xf numFmtId="0" fontId="30" fillId="11" borderId="66" xfId="0" quotePrefix="1" applyFont="1" applyFill="1" applyBorder="1" applyAlignment="1" applyProtection="1">
      <alignment horizontal="center" vertical="center" wrapText="1"/>
    </xf>
    <xf numFmtId="0" fontId="7" fillId="0" borderId="2" xfId="0" applyFont="1" applyBorder="1" applyAlignment="1" applyProtection="1">
      <alignment horizontal="center" wrapText="1"/>
    </xf>
    <xf numFmtId="0" fontId="9" fillId="0" borderId="0" xfId="0" applyFont="1" applyAlignment="1">
      <alignment horizontal="left" vertical="center" wrapText="1"/>
    </xf>
    <xf numFmtId="0" fontId="70" fillId="0" borderId="4" xfId="0" applyFont="1" applyBorder="1" applyAlignment="1" applyProtection="1">
      <alignment horizontal="center" vertical="center" wrapText="1"/>
    </xf>
    <xf numFmtId="0" fontId="70" fillId="0" borderId="46" xfId="0" applyFont="1" applyBorder="1" applyAlignment="1" applyProtection="1">
      <alignment horizontal="center" vertical="center" wrapText="1"/>
    </xf>
    <xf numFmtId="0" fontId="70" fillId="0" borderId="7" xfId="0" applyFont="1" applyBorder="1" applyAlignment="1" applyProtection="1">
      <alignment horizontal="center" vertical="center" wrapText="1"/>
    </xf>
    <xf numFmtId="0" fontId="70" fillId="0" borderId="9" xfId="0" applyFont="1" applyBorder="1" applyAlignment="1" applyProtection="1">
      <alignment horizontal="center" vertical="center" wrapText="1"/>
    </xf>
    <xf numFmtId="0" fontId="70" fillId="0" borderId="10" xfId="0" applyFont="1" applyBorder="1" applyAlignment="1" applyProtection="1">
      <alignment horizontal="center" vertical="center" wrapText="1"/>
    </xf>
    <xf numFmtId="0" fontId="70" fillId="0" borderId="11" xfId="0" applyFont="1" applyBorder="1" applyAlignment="1" applyProtection="1">
      <alignment horizontal="center" vertical="center" wrapText="1"/>
    </xf>
    <xf numFmtId="0" fontId="37" fillId="0" borderId="21" xfId="0" applyFont="1" applyBorder="1" applyAlignment="1" applyProtection="1">
      <alignment horizontal="center" vertical="center" wrapText="1"/>
    </xf>
    <xf numFmtId="0" fontId="37" fillId="0" borderId="6" xfId="0" applyFont="1" applyBorder="1" applyAlignment="1" applyProtection="1">
      <alignment horizontal="center" vertical="center" wrapText="1"/>
    </xf>
    <xf numFmtId="0" fontId="37" fillId="0" borderId="36" xfId="0" applyFont="1" applyBorder="1" applyAlignment="1" applyProtection="1">
      <alignment horizontal="center" vertical="center" wrapText="1"/>
    </xf>
    <xf numFmtId="0" fontId="58" fillId="0" borderId="1" xfId="0" applyFont="1" applyBorder="1" applyAlignment="1" applyProtection="1">
      <alignment vertical="center" wrapText="1"/>
    </xf>
    <xf numFmtId="0" fontId="58" fillId="0" borderId="2" xfId="0" applyFont="1" applyBorder="1" applyAlignment="1" applyProtection="1">
      <alignment vertical="center" wrapText="1"/>
    </xf>
    <xf numFmtId="0" fontId="30" fillId="0" borderId="2" xfId="0" applyFont="1" applyFill="1" applyBorder="1" applyAlignment="1" applyProtection="1">
      <alignment horizontal="center" readingOrder="1"/>
    </xf>
    <xf numFmtId="0" fontId="30" fillId="0" borderId="8" xfId="0" applyFont="1" applyFill="1" applyBorder="1" applyAlignment="1" applyProtection="1">
      <alignment horizontal="center" vertical="center" readingOrder="1"/>
    </xf>
    <xf numFmtId="0" fontId="9" fillId="0" borderId="70" xfId="0" applyFont="1" applyBorder="1" applyAlignment="1" applyProtection="1">
      <alignment horizontal="left"/>
    </xf>
    <xf numFmtId="0" fontId="9" fillId="0" borderId="0" xfId="0" applyFont="1" applyBorder="1" applyAlignment="1" applyProtection="1">
      <alignment horizontal="left"/>
    </xf>
    <xf numFmtId="0" fontId="9" fillId="0" borderId="66" xfId="0" applyFont="1" applyBorder="1" applyAlignment="1" applyProtection="1">
      <alignment horizontal="left"/>
    </xf>
    <xf numFmtId="0" fontId="114" fillId="0" borderId="72" xfId="0" applyFont="1" applyBorder="1" applyAlignment="1" applyProtection="1">
      <alignment horizontal="center" vertical="center" wrapText="1"/>
    </xf>
    <xf numFmtId="0" fontId="70" fillId="0" borderId="4" xfId="0" applyFont="1" applyBorder="1" applyAlignment="1" applyProtection="1">
      <alignment horizontal="left" vertical="center" wrapText="1"/>
    </xf>
    <xf numFmtId="0" fontId="70" fillId="0" borderId="15" xfId="0" applyFont="1" applyBorder="1" applyAlignment="1" applyProtection="1">
      <alignment horizontal="left" vertical="center" wrapText="1"/>
    </xf>
    <xf numFmtId="0" fontId="70" fillId="0" borderId="46" xfId="0" applyFont="1" applyBorder="1" applyAlignment="1" applyProtection="1">
      <alignment horizontal="left" vertical="center" wrapText="1"/>
    </xf>
    <xf numFmtId="0" fontId="103" fillId="0" borderId="4" xfId="0" applyFont="1" applyBorder="1" applyAlignment="1" applyProtection="1">
      <alignment horizontal="left" vertical="center" wrapText="1"/>
    </xf>
    <xf numFmtId="0" fontId="37" fillId="0" borderId="15" xfId="0" applyFont="1" applyBorder="1" applyAlignment="1" applyProtection="1">
      <alignment horizontal="left" vertical="center" wrapText="1"/>
    </xf>
    <xf numFmtId="0" fontId="37" fillId="0" borderId="46" xfId="0" applyFont="1" applyBorder="1" applyAlignment="1" applyProtection="1">
      <alignment horizontal="left" vertical="center" wrapText="1"/>
    </xf>
    <xf numFmtId="0" fontId="3" fillId="0" borderId="0" xfId="0" applyFont="1" applyAlignment="1" applyProtection="1">
      <alignment vertical="top" wrapText="1"/>
    </xf>
    <xf numFmtId="0" fontId="7" fillId="0" borderId="0" xfId="0" applyFont="1" applyBorder="1" applyAlignment="1" applyProtection="1">
      <alignment horizontal="left" vertical="center" wrapText="1"/>
    </xf>
    <xf numFmtId="0" fontId="58" fillId="0" borderId="4" xfId="0" applyFont="1" applyBorder="1" applyAlignment="1" applyProtection="1">
      <alignment vertical="center" wrapText="1"/>
    </xf>
    <xf numFmtId="0" fontId="58" fillId="0" borderId="15" xfId="0" applyFont="1" applyBorder="1" applyAlignment="1" applyProtection="1">
      <alignment vertical="center" wrapText="1"/>
    </xf>
    <xf numFmtId="0" fontId="106" fillId="17" borderId="29" xfId="0" applyFont="1" applyFill="1" applyBorder="1" applyAlignment="1" applyProtection="1">
      <alignment horizontal="center" vertical="center"/>
    </xf>
    <xf numFmtId="0" fontId="65" fillId="17" borderId="38" xfId="0" applyFont="1" applyFill="1" applyBorder="1" applyAlignment="1" applyProtection="1">
      <alignment horizontal="center" vertical="center"/>
    </xf>
    <xf numFmtId="0" fontId="65" fillId="17" borderId="14" xfId="0" applyFont="1" applyFill="1" applyBorder="1" applyAlignment="1" applyProtection="1">
      <alignment horizontal="center" vertical="center"/>
    </xf>
    <xf numFmtId="0" fontId="103" fillId="0" borderId="0" xfId="0" applyFont="1" applyAlignment="1" applyProtection="1">
      <alignment horizontal="left" vertical="center" wrapText="1"/>
    </xf>
    <xf numFmtId="0" fontId="3" fillId="21" borderId="4" xfId="0" applyFont="1" applyFill="1" applyBorder="1" applyAlignment="1" applyProtection="1">
      <alignment horizontal="left" vertical="center" wrapText="1"/>
    </xf>
    <xf numFmtId="0" fontId="3" fillId="21" borderId="15" xfId="0" applyFont="1" applyFill="1" applyBorder="1" applyAlignment="1" applyProtection="1">
      <alignment horizontal="left" vertical="center" wrapText="1"/>
    </xf>
    <xf numFmtId="0" fontId="3" fillId="21" borderId="46" xfId="0" applyFont="1" applyFill="1" applyBorder="1" applyAlignment="1" applyProtection="1">
      <alignment horizontal="left" vertical="center" wrapText="1"/>
    </xf>
    <xf numFmtId="0" fontId="56" fillId="16" borderId="4" xfId="0" applyFont="1" applyFill="1" applyBorder="1" applyAlignment="1" applyProtection="1">
      <alignment horizontal="center" vertical="center"/>
    </xf>
    <xf numFmtId="0" fontId="56" fillId="16" borderId="15" xfId="0" applyFont="1" applyFill="1" applyBorder="1" applyAlignment="1" applyProtection="1">
      <alignment horizontal="center" vertical="center"/>
    </xf>
    <xf numFmtId="0" fontId="56" fillId="16" borderId="46" xfId="0" applyFont="1" applyFill="1" applyBorder="1" applyAlignment="1" applyProtection="1">
      <alignment horizontal="center" vertical="center"/>
    </xf>
    <xf numFmtId="0" fontId="106" fillId="17" borderId="4" xfId="0" applyFont="1" applyFill="1" applyBorder="1" applyAlignment="1" applyProtection="1">
      <alignment horizontal="left" vertical="center"/>
    </xf>
    <xf numFmtId="0" fontId="106" fillId="17" borderId="15" xfId="0" applyFont="1" applyFill="1" applyBorder="1" applyAlignment="1" applyProtection="1">
      <alignment horizontal="left" vertical="center"/>
    </xf>
    <xf numFmtId="0" fontId="106" fillId="17" borderId="46" xfId="0" applyFont="1" applyFill="1" applyBorder="1" applyAlignment="1" applyProtection="1">
      <alignment horizontal="left" vertical="center"/>
    </xf>
    <xf numFmtId="0" fontId="46" fillId="21" borderId="4" xfId="0" applyFont="1" applyFill="1" applyBorder="1" applyAlignment="1" applyProtection="1">
      <alignment horizontal="left" vertical="center" wrapText="1"/>
    </xf>
    <xf numFmtId="0" fontId="46" fillId="21" borderId="15" xfId="0" applyFont="1" applyFill="1" applyBorder="1" applyAlignment="1" applyProtection="1">
      <alignment horizontal="left" vertical="center" wrapText="1"/>
    </xf>
    <xf numFmtId="0" fontId="46" fillId="21" borderId="46" xfId="0" applyFont="1" applyFill="1" applyBorder="1" applyAlignment="1" applyProtection="1">
      <alignment horizontal="left" vertical="center" wrapText="1"/>
    </xf>
    <xf numFmtId="0" fontId="1" fillId="6" borderId="4" xfId="0" applyFont="1" applyFill="1" applyBorder="1" applyAlignment="1" applyProtection="1">
      <alignment horizontal="left" vertical="center" wrapText="1"/>
    </xf>
    <xf numFmtId="0" fontId="1" fillId="6" borderId="15" xfId="0" applyFont="1" applyFill="1" applyBorder="1" applyAlignment="1" applyProtection="1">
      <alignment horizontal="left" vertical="center" wrapText="1"/>
    </xf>
    <xf numFmtId="0" fontId="1" fillId="6" borderId="46" xfId="0" applyFont="1" applyFill="1" applyBorder="1" applyAlignment="1" applyProtection="1">
      <alignment horizontal="left" vertical="center" wrapText="1"/>
    </xf>
    <xf numFmtId="0" fontId="102" fillId="6" borderId="4" xfId="0" applyFont="1" applyFill="1" applyBorder="1" applyAlignment="1" applyProtection="1">
      <alignment horizontal="left" vertical="center" wrapText="1"/>
    </xf>
    <xf numFmtId="0" fontId="102" fillId="6" borderId="15" xfId="0" applyFont="1" applyFill="1" applyBorder="1" applyAlignment="1" applyProtection="1">
      <alignment horizontal="left" vertical="center" wrapText="1"/>
    </xf>
    <xf numFmtId="0" fontId="102" fillId="6" borderId="46" xfId="0" applyFont="1" applyFill="1" applyBorder="1" applyAlignment="1" applyProtection="1">
      <alignment horizontal="left" vertical="center" wrapText="1"/>
    </xf>
    <xf numFmtId="0" fontId="106" fillId="17" borderId="38" xfId="0" applyFont="1" applyFill="1" applyBorder="1" applyAlignment="1" applyProtection="1">
      <alignment horizontal="center" vertical="center"/>
    </xf>
    <xf numFmtId="0" fontId="106" fillId="17" borderId="14" xfId="0" applyFont="1" applyFill="1" applyBorder="1" applyAlignment="1" applyProtection="1">
      <alignment horizontal="center" vertical="center"/>
    </xf>
    <xf numFmtId="0" fontId="3" fillId="0" borderId="0" xfId="0" applyFont="1" applyAlignment="1" applyProtection="1">
      <alignment horizontal="left"/>
    </xf>
    <xf numFmtId="0" fontId="7" fillId="0" borderId="0" xfId="0" applyFont="1" applyAlignment="1" applyProtection="1">
      <alignment horizontal="left"/>
    </xf>
    <xf numFmtId="0" fontId="1" fillId="0" borderId="0" xfId="0" applyFont="1" applyAlignment="1" applyProtection="1">
      <alignment horizontal="left" vertical="top" wrapText="1"/>
    </xf>
    <xf numFmtId="0" fontId="12" fillId="0" borderId="0" xfId="0" applyFont="1" applyAlignment="1" applyProtection="1">
      <alignment horizontal="center" vertical="center" wrapText="1"/>
    </xf>
    <xf numFmtId="166" fontId="116" fillId="13" borderId="0" xfId="0" applyNumberFormat="1" applyFont="1" applyFill="1" applyAlignment="1" applyProtection="1">
      <alignment horizontal="center"/>
      <protection locked="0"/>
    </xf>
    <xf numFmtId="0" fontId="8" fillId="3" borderId="0" xfId="0" applyFont="1" applyFill="1" applyAlignment="1" applyProtection="1">
      <alignment horizontal="left"/>
    </xf>
    <xf numFmtId="0" fontId="18" fillId="0" borderId="0" xfId="0" applyFont="1" applyAlignment="1" applyProtection="1">
      <alignment horizontal="center" wrapText="1"/>
    </xf>
    <xf numFmtId="0" fontId="30" fillId="0" borderId="4" xfId="0" applyFont="1" applyFill="1" applyBorder="1" applyAlignment="1" applyProtection="1">
      <alignment horizontal="center"/>
      <protection locked="0"/>
    </xf>
    <xf numFmtId="0" fontId="30" fillId="0" borderId="15" xfId="0" applyFont="1" applyFill="1" applyBorder="1" applyAlignment="1" applyProtection="1">
      <alignment horizontal="center"/>
      <protection locked="0"/>
    </xf>
    <xf numFmtId="0" fontId="30" fillId="0" borderId="46" xfId="0" applyFont="1" applyFill="1" applyBorder="1" applyAlignment="1" applyProtection="1">
      <alignment horizontal="center"/>
      <protection locked="0"/>
    </xf>
    <xf numFmtId="165" fontId="30" fillId="0" borderId="0" xfId="0" applyNumberFormat="1" applyFont="1" applyFill="1" applyBorder="1" applyAlignment="1" applyProtection="1">
      <alignment horizontal="center"/>
      <protection locked="0"/>
    </xf>
    <xf numFmtId="0" fontId="30" fillId="0" borderId="4" xfId="0" applyNumberFormat="1" applyFont="1" applyFill="1" applyBorder="1" applyAlignment="1" applyProtection="1">
      <alignment horizontal="center"/>
      <protection locked="0"/>
    </xf>
    <xf numFmtId="0" fontId="30" fillId="0" borderId="15" xfId="0" applyNumberFormat="1" applyFont="1" applyFill="1" applyBorder="1" applyAlignment="1" applyProtection="1">
      <alignment horizontal="center"/>
      <protection locked="0"/>
    </xf>
    <xf numFmtId="0" fontId="30" fillId="0" borderId="46" xfId="0" applyNumberFormat="1" applyFont="1" applyFill="1" applyBorder="1" applyAlignment="1" applyProtection="1">
      <alignment horizontal="center"/>
      <protection locked="0"/>
    </xf>
    <xf numFmtId="0" fontId="10" fillId="14" borderId="0" xfId="0" applyFont="1" applyFill="1" applyBorder="1" applyAlignment="1" applyProtection="1">
      <alignment horizontal="center" vertical="top"/>
    </xf>
    <xf numFmtId="0" fontId="10" fillId="14" borderId="11" xfId="0" applyFont="1" applyFill="1" applyBorder="1" applyAlignment="1" applyProtection="1">
      <alignment horizontal="center" vertical="top"/>
    </xf>
    <xf numFmtId="0" fontId="71" fillId="4" borderId="0" xfId="0" applyFont="1" applyFill="1" applyBorder="1" applyAlignment="1" applyProtection="1">
      <alignment horizontal="center"/>
    </xf>
    <xf numFmtId="0" fontId="118" fillId="10" borderId="0" xfId="1" applyFont="1" applyFill="1" applyBorder="1" applyAlignment="1" applyProtection="1">
      <alignment horizontal="center" wrapText="1"/>
      <protection locked="0"/>
    </xf>
    <xf numFmtId="0" fontId="81" fillId="10" borderId="0" xfId="0" applyFont="1" applyFill="1" applyBorder="1" applyAlignment="1" applyProtection="1">
      <alignment horizontal="center" wrapText="1"/>
      <protection locked="0"/>
    </xf>
    <xf numFmtId="0" fontId="8" fillId="10" borderId="0" xfId="0" applyFont="1" applyFill="1" applyAlignment="1" applyProtection="1">
      <alignment horizontal="center"/>
    </xf>
    <xf numFmtId="165" fontId="30" fillId="0" borderId="4" xfId="0" applyNumberFormat="1" applyFont="1" applyFill="1" applyBorder="1" applyAlignment="1" applyProtection="1">
      <alignment horizontal="center"/>
      <protection locked="0"/>
    </xf>
    <xf numFmtId="165" fontId="30" fillId="0" borderId="46" xfId="0" applyNumberFormat="1" applyFont="1" applyFill="1" applyBorder="1" applyAlignment="1" applyProtection="1">
      <alignment horizontal="center"/>
      <protection locked="0"/>
    </xf>
    <xf numFmtId="0" fontId="8" fillId="10" borderId="0" xfId="0" applyFont="1" applyFill="1" applyAlignment="1" applyProtection="1">
      <alignment horizontal="center" vertical="center"/>
    </xf>
    <xf numFmtId="0" fontId="8" fillId="10" borderId="0" xfId="0" quotePrefix="1" applyFont="1" applyFill="1" applyAlignment="1" applyProtection="1">
      <alignment horizontal="center" vertical="center"/>
    </xf>
    <xf numFmtId="0" fontId="45" fillId="10" borderId="4" xfId="0" applyFont="1" applyFill="1" applyBorder="1" applyAlignment="1" applyProtection="1">
      <alignment horizontal="center" vertical="center"/>
    </xf>
    <xf numFmtId="0" fontId="45" fillId="10" borderId="15" xfId="0" applyFont="1" applyFill="1" applyBorder="1" applyAlignment="1" applyProtection="1">
      <alignment horizontal="center" vertical="center"/>
    </xf>
    <xf numFmtId="0" fontId="45" fillId="10" borderId="46" xfId="0" applyFont="1" applyFill="1" applyBorder="1" applyAlignment="1" applyProtection="1">
      <alignment horizontal="center" vertical="center"/>
    </xf>
    <xf numFmtId="0" fontId="30" fillId="0" borderId="4" xfId="0" applyFont="1" applyFill="1" applyBorder="1" applyAlignment="1" applyProtection="1">
      <alignment horizontal="center" vertical="center"/>
      <protection locked="0"/>
    </xf>
    <xf numFmtId="0" fontId="30" fillId="0" borderId="15" xfId="0" applyFont="1" applyFill="1" applyBorder="1" applyAlignment="1" applyProtection="1">
      <alignment horizontal="center" vertical="center"/>
      <protection locked="0"/>
    </xf>
    <xf numFmtId="0" fontId="30" fillId="0" borderId="46" xfId="0" applyFont="1" applyFill="1" applyBorder="1" applyAlignment="1" applyProtection="1">
      <alignment horizontal="center" vertical="center"/>
      <protection locked="0"/>
    </xf>
    <xf numFmtId="0" fontId="30" fillId="0" borderId="4" xfId="0"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vertical="center" wrapText="1"/>
      <protection locked="0"/>
    </xf>
    <xf numFmtId="0" fontId="30" fillId="0" borderId="46" xfId="0" applyFont="1" applyFill="1" applyBorder="1" applyAlignment="1" applyProtection="1">
      <alignment horizontal="center" vertical="center" wrapText="1"/>
      <protection locked="0"/>
    </xf>
    <xf numFmtId="0" fontId="29" fillId="23" borderId="74" xfId="0" applyFont="1" applyFill="1" applyBorder="1" applyAlignment="1" applyProtection="1">
      <alignment horizontal="center" vertical="center" wrapText="1"/>
    </xf>
    <xf numFmtId="0" fontId="31" fillId="23" borderId="74" xfId="0" applyFont="1" applyFill="1" applyBorder="1" applyAlignment="1" applyProtection="1">
      <alignment horizontal="center" vertical="center" wrapText="1"/>
    </xf>
    <xf numFmtId="0" fontId="45" fillId="10" borderId="0" xfId="0" applyFont="1" applyFill="1" applyBorder="1" applyAlignment="1" applyProtection="1">
      <alignment horizontal="center" vertical="center"/>
    </xf>
    <xf numFmtId="0" fontId="72" fillId="4" borderId="0" xfId="0" applyFont="1" applyFill="1" applyBorder="1" applyAlignment="1" applyProtection="1">
      <alignment horizontal="center" vertical="top" wrapText="1"/>
    </xf>
    <xf numFmtId="0" fontId="2" fillId="19" borderId="0" xfId="0" applyFont="1" applyFill="1" applyAlignment="1" applyProtection="1">
      <alignment horizontal="center" vertical="center"/>
    </xf>
    <xf numFmtId="0" fontId="117" fillId="19" borderId="4" xfId="0" applyFont="1" applyFill="1" applyBorder="1" applyAlignment="1">
      <alignment horizontal="center" vertical="center" wrapText="1"/>
    </xf>
    <xf numFmtId="0" fontId="117" fillId="19" borderId="46" xfId="0" applyFont="1" applyFill="1" applyBorder="1" applyAlignment="1">
      <alignment horizontal="center" vertical="center" wrapText="1"/>
    </xf>
    <xf numFmtId="0" fontId="29" fillId="19" borderId="21" xfId="0" applyFont="1" applyFill="1" applyBorder="1" applyAlignment="1" applyProtection="1">
      <alignment horizontal="center" vertical="center" wrapText="1"/>
    </xf>
    <xf numFmtId="0" fontId="0" fillId="0" borderId="6" xfId="0" applyBorder="1" applyAlignment="1">
      <alignment horizontal="center" vertical="center" wrapText="1"/>
    </xf>
    <xf numFmtId="0" fontId="111" fillId="10" borderId="21" xfId="0" applyNumberFormat="1" applyFont="1" applyFill="1" applyBorder="1" applyAlignment="1" applyProtection="1">
      <alignment horizontal="center" vertical="center" wrapText="1"/>
    </xf>
    <xf numFmtId="0" fontId="37" fillId="0" borderId="0" xfId="0" applyFont="1" applyBorder="1" applyAlignment="1" applyProtection="1">
      <alignment horizontal="center" vertical="center"/>
    </xf>
    <xf numFmtId="0" fontId="29" fillId="0" borderId="5" xfId="0" applyFont="1" applyBorder="1" applyAlignment="1" applyProtection="1">
      <alignment horizontal="center" vertical="center" wrapText="1"/>
    </xf>
    <xf numFmtId="0" fontId="73" fillId="20" borderId="5" xfId="0" applyFont="1" applyFill="1" applyBorder="1" applyAlignment="1" applyProtection="1">
      <alignment horizontal="center" vertical="center" textRotation="255"/>
    </xf>
    <xf numFmtId="0" fontId="73" fillId="20" borderId="74" xfId="0" applyFont="1" applyFill="1" applyBorder="1" applyAlignment="1" applyProtection="1">
      <alignment horizontal="center" vertical="center" textRotation="255"/>
    </xf>
    <xf numFmtId="0" fontId="32" fillId="23" borderId="74" xfId="0" applyFont="1" applyFill="1" applyBorder="1" applyAlignment="1" applyProtection="1">
      <alignment horizontal="center" vertical="center" wrapText="1"/>
    </xf>
    <xf numFmtId="0" fontId="9" fillId="0" borderId="7"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14" fillId="0" borderId="2" xfId="0" applyFont="1" applyBorder="1" applyAlignment="1" applyProtection="1">
      <alignment horizontal="left" vertical="center"/>
    </xf>
    <xf numFmtId="0" fontId="29" fillId="6" borderId="21" xfId="0" applyFont="1" applyFill="1" applyBorder="1" applyAlignment="1" applyProtection="1">
      <alignment horizontal="center" vertical="center" wrapText="1"/>
    </xf>
    <xf numFmtId="0" fontId="29" fillId="6" borderId="6" xfId="0" applyFont="1" applyFill="1" applyBorder="1" applyAlignment="1" applyProtection="1">
      <alignment horizontal="center" vertical="center" wrapText="1"/>
    </xf>
    <xf numFmtId="0" fontId="29" fillId="6" borderId="36" xfId="0" applyFont="1" applyFill="1" applyBorder="1" applyAlignment="1" applyProtection="1">
      <alignment horizontal="center" vertical="center" wrapText="1"/>
    </xf>
    <xf numFmtId="0" fontId="27" fillId="10" borderId="29" xfId="0" applyFont="1" applyFill="1" applyBorder="1" applyAlignment="1" applyProtection="1">
      <alignment horizontal="left" vertical="center" wrapText="1"/>
    </xf>
    <xf numFmtId="0" fontId="27" fillId="10" borderId="38" xfId="0" applyFont="1" applyFill="1" applyBorder="1" applyAlignment="1" applyProtection="1">
      <alignment horizontal="left" vertical="center" wrapText="1"/>
    </xf>
    <xf numFmtId="0" fontId="27" fillId="10" borderId="14" xfId="0" applyFont="1" applyFill="1" applyBorder="1" applyAlignment="1" applyProtection="1">
      <alignment horizontal="left" vertical="center" wrapText="1"/>
    </xf>
    <xf numFmtId="0" fontId="29" fillId="0" borderId="74" xfId="0" applyFont="1" applyBorder="1" applyAlignment="1" applyProtection="1">
      <alignment horizontal="center" vertical="center" wrapText="1"/>
    </xf>
    <xf numFmtId="0" fontId="100" fillId="0" borderId="74" xfId="0" applyFont="1" applyBorder="1" applyAlignment="1" applyProtection="1">
      <alignment horizontal="center" vertical="center" wrapText="1"/>
    </xf>
    <xf numFmtId="0" fontId="37" fillId="20" borderId="21" xfId="0" applyFont="1" applyFill="1" applyBorder="1" applyAlignment="1" applyProtection="1">
      <alignment horizontal="center" vertical="center" textRotation="255"/>
    </xf>
    <xf numFmtId="0" fontId="37" fillId="20" borderId="6" xfId="0" applyFont="1" applyFill="1" applyBorder="1" applyAlignment="1" applyProtection="1">
      <alignment horizontal="center" vertical="center" textRotation="255"/>
    </xf>
    <xf numFmtId="0" fontId="37" fillId="20" borderId="36" xfId="0" applyFont="1" applyFill="1" applyBorder="1" applyAlignment="1" applyProtection="1">
      <alignment horizontal="center" vertical="center" textRotation="255"/>
    </xf>
    <xf numFmtId="0" fontId="27" fillId="10" borderId="4" xfId="0" applyFont="1" applyFill="1" applyBorder="1" applyAlignment="1" applyProtection="1">
      <alignment horizontal="right" vertical="center"/>
    </xf>
    <xf numFmtId="0" fontId="27" fillId="10" borderId="15" xfId="0" applyFont="1" applyFill="1" applyBorder="1" applyAlignment="1" applyProtection="1">
      <alignment horizontal="right" vertical="center"/>
    </xf>
    <xf numFmtId="0" fontId="27" fillId="10" borderId="46" xfId="0" applyFont="1" applyFill="1" applyBorder="1" applyAlignment="1" applyProtection="1">
      <alignment horizontal="right" vertical="center"/>
    </xf>
    <xf numFmtId="0" fontId="29" fillId="0" borderId="4" xfId="0" applyFont="1" applyBorder="1" applyAlignment="1" applyProtection="1">
      <alignment horizontal="center" vertical="center" wrapText="1"/>
    </xf>
    <xf numFmtId="0" fontId="111" fillId="10" borderId="6" xfId="0" applyNumberFormat="1" applyFont="1" applyFill="1" applyBorder="1" applyAlignment="1" applyProtection="1">
      <alignment horizontal="center" vertical="center" wrapText="1"/>
    </xf>
    <xf numFmtId="0" fontId="111" fillId="10" borderId="36" xfId="0" applyNumberFormat="1" applyFont="1" applyFill="1" applyBorder="1" applyAlignment="1" applyProtection="1">
      <alignment horizontal="center" vertical="center" wrapText="1"/>
    </xf>
    <xf numFmtId="0" fontId="29" fillId="6" borderId="5" xfId="0" applyFont="1" applyFill="1" applyBorder="1" applyAlignment="1" applyProtection="1">
      <alignment horizontal="center" vertical="center" wrapText="1"/>
    </xf>
    <xf numFmtId="0" fontId="29" fillId="21" borderId="74" xfId="0" applyFont="1" applyFill="1" applyBorder="1" applyAlignment="1" applyProtection="1">
      <alignment horizontal="center" vertical="center" wrapText="1"/>
    </xf>
    <xf numFmtId="0" fontId="0" fillId="0" borderId="74" xfId="0" applyBorder="1" applyAlignment="1">
      <alignment horizontal="center" vertical="center" wrapText="1"/>
    </xf>
    <xf numFmtId="0" fontId="13" fillId="0" borderId="2" xfId="0" applyNumberFormat="1" applyFont="1" applyFill="1" applyBorder="1" applyAlignment="1" applyProtection="1">
      <alignment horizontal="center" vertical="center" wrapText="1"/>
    </xf>
    <xf numFmtId="0" fontId="29" fillId="0" borderId="74" xfId="0" applyFont="1" applyBorder="1" applyAlignment="1" applyProtection="1">
      <alignment horizontal="center" vertical="center"/>
    </xf>
    <xf numFmtId="0" fontId="29" fillId="6" borderId="5" xfId="0" applyFont="1" applyFill="1" applyBorder="1" applyAlignment="1" applyProtection="1">
      <alignment horizontal="center" vertical="top" wrapText="1"/>
    </xf>
    <xf numFmtId="0" fontId="29" fillId="19" borderId="6" xfId="0" applyFont="1" applyFill="1" applyBorder="1" applyAlignment="1" applyProtection="1">
      <alignment horizontal="center" vertical="center" wrapText="1"/>
    </xf>
    <xf numFmtId="0" fontId="29" fillId="19" borderId="36" xfId="0" applyFont="1" applyFill="1" applyBorder="1" applyAlignment="1" applyProtection="1">
      <alignment horizontal="center" vertical="center" wrapText="1"/>
    </xf>
    <xf numFmtId="0" fontId="24" fillId="10" borderId="4" xfId="0" applyFont="1" applyFill="1" applyBorder="1" applyAlignment="1" applyProtection="1">
      <alignment horizontal="left"/>
    </xf>
    <xf numFmtId="0" fontId="24" fillId="10" borderId="15" xfId="0" applyFont="1" applyFill="1" applyBorder="1" applyAlignment="1" applyProtection="1">
      <alignment horizontal="left"/>
    </xf>
    <xf numFmtId="0" fontId="37" fillId="0" borderId="44" xfId="3" applyFont="1" applyFill="1" applyBorder="1" applyAlignment="1" applyProtection="1">
      <alignment horizontal="left" vertical="center" wrapText="1"/>
    </xf>
    <xf numFmtId="0" fontId="37" fillId="0" borderId="26" xfId="3" applyFont="1" applyFill="1" applyBorder="1" applyAlignment="1" applyProtection="1">
      <alignment horizontal="left" vertical="center" wrapText="1"/>
    </xf>
    <xf numFmtId="0" fontId="37" fillId="0" borderId="44" xfId="3" applyFont="1" applyFill="1" applyBorder="1" applyAlignment="1" applyProtection="1">
      <alignment horizontal="left" vertical="center"/>
    </xf>
    <xf numFmtId="0" fontId="37" fillId="0" borderId="26" xfId="3" applyFont="1" applyFill="1" applyBorder="1" applyAlignment="1" applyProtection="1">
      <alignment horizontal="left" vertical="center"/>
    </xf>
    <xf numFmtId="0" fontId="37" fillId="0" borderId="23" xfId="3" applyFont="1" applyFill="1" applyBorder="1" applyAlignment="1" applyProtection="1">
      <alignment horizontal="left" vertical="center"/>
    </xf>
    <xf numFmtId="0" fontId="37" fillId="0" borderId="16" xfId="3" applyFont="1" applyFill="1" applyBorder="1" applyAlignment="1" applyProtection="1">
      <alignment horizontal="left" vertical="center" wrapText="1"/>
    </xf>
    <xf numFmtId="0" fontId="37" fillId="0" borderId="39" xfId="3" applyFont="1" applyFill="1" applyBorder="1" applyAlignment="1" applyProtection="1">
      <alignment horizontal="left" vertical="center" wrapText="1"/>
    </xf>
    <xf numFmtId="0" fontId="37" fillId="0" borderId="23" xfId="3" applyFont="1" applyFill="1" applyBorder="1" applyAlignment="1" applyProtection="1">
      <alignment horizontal="left" vertical="center" wrapText="1"/>
    </xf>
    <xf numFmtId="0" fontId="37" fillId="0" borderId="35" xfId="3" applyFont="1" applyFill="1" applyBorder="1" applyAlignment="1" applyProtection="1">
      <alignment horizontal="left" vertical="center"/>
    </xf>
    <xf numFmtId="0" fontId="37" fillId="0" borderId="47" xfId="3" applyFont="1" applyFill="1" applyBorder="1" applyAlignment="1" applyProtection="1">
      <alignment horizontal="left" vertical="center"/>
    </xf>
    <xf numFmtId="0" fontId="5" fillId="0" borderId="7" xfId="0" applyFont="1" applyBorder="1" applyAlignment="1" applyProtection="1">
      <alignment horizontal="center"/>
    </xf>
    <xf numFmtId="0" fontId="5" fillId="0" borderId="8" xfId="0" applyFont="1" applyBorder="1" applyAlignment="1" applyProtection="1">
      <alignment horizontal="center"/>
    </xf>
    <xf numFmtId="0" fontId="5" fillId="0" borderId="9" xfId="0" applyFont="1" applyBorder="1" applyAlignment="1" applyProtection="1">
      <alignment horizontal="center"/>
    </xf>
    <xf numFmtId="0" fontId="49" fillId="0" borderId="0" xfId="0" applyFont="1" applyAlignment="1" applyProtection="1">
      <alignment horizontal="left" vertical="top" wrapText="1"/>
    </xf>
    <xf numFmtId="0" fontId="2" fillId="15" borderId="29" xfId="3" applyFont="1" applyFill="1" applyBorder="1" applyAlignment="1" applyProtection="1">
      <alignment horizontal="left" vertical="center" wrapText="1"/>
    </xf>
    <xf numFmtId="0" fontId="2" fillId="15" borderId="19" xfId="3" applyFont="1" applyFill="1" applyBorder="1" applyAlignment="1" applyProtection="1">
      <alignment horizontal="left" vertical="center" wrapText="1"/>
    </xf>
    <xf numFmtId="0" fontId="2" fillId="15" borderId="20" xfId="3" applyFont="1" applyFill="1" applyBorder="1" applyAlignment="1" applyProtection="1">
      <alignment horizontal="left" vertical="center" wrapText="1"/>
    </xf>
    <xf numFmtId="0" fontId="2" fillId="15" borderId="37" xfId="3" applyFont="1" applyFill="1" applyBorder="1" applyAlignment="1" applyProtection="1">
      <alignment horizontal="left" vertical="center" wrapText="1"/>
    </xf>
    <xf numFmtId="0" fontId="49" fillId="0" borderId="1" xfId="0" applyFont="1" applyBorder="1" applyAlignment="1" applyProtection="1">
      <alignment horizontal="center" vertical="center" wrapText="1"/>
    </xf>
    <xf numFmtId="0" fontId="98" fillId="0" borderId="2" xfId="0" applyFont="1" applyBorder="1" applyAlignment="1" applyProtection="1">
      <alignment horizontal="center" vertical="center" wrapText="1"/>
    </xf>
    <xf numFmtId="0" fontId="98" fillId="0" borderId="3" xfId="0" applyFont="1" applyBorder="1" applyAlignment="1" applyProtection="1">
      <alignment horizontal="center" vertical="center" wrapText="1"/>
    </xf>
    <xf numFmtId="0" fontId="2" fillId="15" borderId="25" xfId="3" applyFont="1" applyFill="1" applyBorder="1" applyAlignment="1" applyProtection="1">
      <alignment horizontal="left" vertical="center" wrapText="1"/>
    </xf>
    <xf numFmtId="0" fontId="2" fillId="15" borderId="38" xfId="3" applyFont="1" applyFill="1" applyBorder="1" applyAlignment="1" applyProtection="1">
      <alignment horizontal="left" vertical="center" wrapText="1"/>
    </xf>
    <xf numFmtId="0" fontId="64" fillId="15" borderId="4" xfId="0" applyFont="1" applyFill="1" applyBorder="1" applyAlignment="1" applyProtection="1">
      <alignment horizontal="center" vertical="center"/>
    </xf>
    <xf numFmtId="0" fontId="64" fillId="15" borderId="15" xfId="0" applyFont="1" applyFill="1" applyBorder="1" applyAlignment="1" applyProtection="1">
      <alignment horizontal="center" vertical="center"/>
    </xf>
    <xf numFmtId="0" fontId="37" fillId="0" borderId="48" xfId="3" applyFont="1" applyFill="1" applyBorder="1" applyAlignment="1" applyProtection="1">
      <alignment horizontal="left" vertical="center" wrapText="1"/>
    </xf>
    <xf numFmtId="0" fontId="37" fillId="0" borderId="49" xfId="3" applyFont="1" applyFill="1" applyBorder="1" applyAlignment="1" applyProtection="1">
      <alignment horizontal="left" vertical="center" wrapText="1"/>
    </xf>
    <xf numFmtId="0" fontId="10" fillId="4" borderId="0" xfId="0" applyFont="1" applyFill="1" applyBorder="1" applyAlignment="1" applyProtection="1">
      <alignment horizontal="center" vertical="top"/>
    </xf>
    <xf numFmtId="0" fontId="56" fillId="15" borderId="0" xfId="0" applyFont="1" applyFill="1" applyBorder="1" applyAlignment="1" applyProtection="1">
      <alignment horizontal="center" vertical="center"/>
    </xf>
    <xf numFmtId="0" fontId="37" fillId="0" borderId="44" xfId="3" applyFont="1" applyFill="1" applyBorder="1" applyAlignment="1" applyProtection="1">
      <alignment horizontal="center" vertical="center"/>
    </xf>
    <xf numFmtId="0" fontId="70" fillId="0" borderId="22" xfId="3" applyFont="1" applyFill="1" applyBorder="1" applyProtection="1"/>
    <xf numFmtId="0" fontId="5" fillId="15" borderId="18" xfId="0" applyFont="1" applyFill="1" applyBorder="1" applyAlignment="1" applyProtection="1">
      <alignment horizontal="right" vertical="center"/>
    </xf>
    <xf numFmtId="0" fontId="2" fillId="0" borderId="38" xfId="3" applyFont="1" applyBorder="1" applyAlignment="1" applyProtection="1">
      <alignment horizontal="center" vertical="center"/>
    </xf>
    <xf numFmtId="0" fontId="2" fillId="0" borderId="14" xfId="3" applyFont="1" applyBorder="1" applyAlignment="1" applyProtection="1">
      <alignment horizontal="center" vertical="center"/>
    </xf>
    <xf numFmtId="0" fontId="64" fillId="16" borderId="10" xfId="0" applyFont="1" applyFill="1" applyBorder="1" applyAlignment="1" applyProtection="1">
      <alignment horizontal="center" vertical="center"/>
    </xf>
    <xf numFmtId="0" fontId="64" fillId="16" borderId="0" xfId="0" applyFont="1" applyFill="1" applyBorder="1" applyAlignment="1" applyProtection="1">
      <alignment horizontal="center" vertical="center"/>
    </xf>
    <xf numFmtId="0" fontId="81" fillId="0" borderId="0" xfId="0" applyFont="1" applyBorder="1" applyAlignment="1" applyProtection="1">
      <alignment horizontal="center" vertical="center" wrapText="1"/>
    </xf>
    <xf numFmtId="0" fontId="37" fillId="0" borderId="0" xfId="0" applyFont="1" applyFill="1" applyBorder="1" applyAlignment="1" applyProtection="1">
      <alignment horizontal="center" vertical="center"/>
    </xf>
    <xf numFmtId="0" fontId="24" fillId="0" borderId="44" xfId="3" applyFont="1" applyFill="1" applyBorder="1" applyAlignment="1" applyProtection="1">
      <alignment horizontal="center" vertical="center" wrapText="1"/>
    </xf>
    <xf numFmtId="0" fontId="24" fillId="0" borderId="22" xfId="3" applyFont="1" applyFill="1" applyBorder="1" applyAlignment="1" applyProtection="1">
      <alignment horizontal="center" vertical="center"/>
    </xf>
    <xf numFmtId="0" fontId="70" fillId="0" borderId="22" xfId="3" applyFont="1" applyFill="1" applyBorder="1" applyAlignment="1" applyProtection="1">
      <alignment horizontal="left"/>
    </xf>
    <xf numFmtId="0" fontId="37" fillId="0" borderId="44" xfId="3" applyFont="1" applyFill="1" applyBorder="1" applyAlignment="1" applyProtection="1">
      <alignment horizontal="center" vertical="center" wrapText="1"/>
    </xf>
    <xf numFmtId="0" fontId="96" fillId="23" borderId="7" xfId="0" applyFont="1" applyFill="1" applyBorder="1" applyAlignment="1" applyProtection="1">
      <alignment vertical="center" wrapText="1"/>
    </xf>
    <xf numFmtId="0" fontId="112" fillId="23" borderId="8" xfId="0" applyFont="1" applyFill="1" applyBorder="1" applyAlignment="1">
      <alignment vertical="center" wrapText="1"/>
    </xf>
    <xf numFmtId="0" fontId="112" fillId="23" borderId="9" xfId="0" applyFont="1" applyFill="1" applyBorder="1" applyAlignment="1">
      <alignment vertical="center" wrapText="1"/>
    </xf>
    <xf numFmtId="0" fontId="112" fillId="23" borderId="10" xfId="0" applyFont="1" applyFill="1" applyBorder="1" applyAlignment="1">
      <alignment vertical="center" wrapText="1"/>
    </xf>
    <xf numFmtId="0" fontId="112" fillId="23" borderId="0" xfId="0" applyFont="1" applyFill="1" applyBorder="1" applyAlignment="1">
      <alignment vertical="center" wrapText="1"/>
    </xf>
    <xf numFmtId="0" fontId="112" fillId="23" borderId="11" xfId="0" applyFont="1" applyFill="1" applyBorder="1" applyAlignment="1">
      <alignment vertical="center" wrapText="1"/>
    </xf>
    <xf numFmtId="0" fontId="0" fillId="23" borderId="10" xfId="0" applyFill="1" applyBorder="1" applyAlignment="1">
      <alignment vertical="center" wrapText="1"/>
    </xf>
    <xf numFmtId="0" fontId="0" fillId="23" borderId="0" xfId="0" applyFill="1" applyBorder="1" applyAlignment="1">
      <alignment vertical="center" wrapText="1"/>
    </xf>
    <xf numFmtId="0" fontId="0" fillId="23" borderId="11" xfId="0" applyFill="1" applyBorder="1" applyAlignment="1">
      <alignment vertical="center" wrapText="1"/>
    </xf>
    <xf numFmtId="0" fontId="0" fillId="23" borderId="1" xfId="0" applyFill="1" applyBorder="1" applyAlignment="1">
      <alignment vertical="center" wrapText="1"/>
    </xf>
    <xf numFmtId="0" fontId="0" fillId="23" borderId="2" xfId="0" applyFill="1" applyBorder="1" applyAlignment="1">
      <alignment vertical="center" wrapText="1"/>
    </xf>
    <xf numFmtId="0" fontId="0" fillId="23" borderId="3" xfId="0" applyFill="1" applyBorder="1" applyAlignment="1">
      <alignment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37" fillId="0" borderId="26" xfId="3"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16" borderId="29" xfId="3" applyFont="1" applyFill="1" applyBorder="1" applyAlignment="1" applyProtection="1">
      <alignment horizontal="right" vertical="center" wrapText="1"/>
    </xf>
    <xf numFmtId="0" fontId="2" fillId="16" borderId="38" xfId="3" applyFont="1" applyFill="1" applyBorder="1" applyAlignment="1" applyProtection="1">
      <alignment horizontal="right" vertical="center" wrapText="1"/>
    </xf>
    <xf numFmtId="0" fontId="75" fillId="0" borderId="0" xfId="0" applyFont="1" applyAlignment="1" applyProtection="1">
      <alignment horizontal="center" wrapText="1"/>
    </xf>
    <xf numFmtId="0" fontId="37" fillId="0" borderId="23" xfId="3" applyFont="1" applyFill="1" applyBorder="1" applyAlignment="1" applyProtection="1">
      <alignment horizontal="center" vertical="center" wrapText="1"/>
    </xf>
    <xf numFmtId="0" fontId="37" fillId="0" borderId="23" xfId="3" applyFont="1" applyFill="1" applyBorder="1" applyAlignment="1" applyProtection="1">
      <alignment horizontal="center" vertical="center"/>
    </xf>
    <xf numFmtId="0" fontId="37" fillId="0" borderId="16" xfId="3" applyFont="1" applyFill="1" applyBorder="1" applyAlignment="1" applyProtection="1">
      <alignment horizontal="center" vertical="center" wrapText="1"/>
    </xf>
    <xf numFmtId="0" fontId="37" fillId="0" borderId="39" xfId="3" applyFont="1" applyFill="1" applyBorder="1" applyAlignment="1" applyProtection="1">
      <alignment horizontal="center" vertical="center" wrapText="1"/>
    </xf>
    <xf numFmtId="0" fontId="37" fillId="0" borderId="16" xfId="3" applyFont="1" applyFill="1" applyBorder="1" applyAlignment="1" applyProtection="1">
      <alignment horizontal="center" vertical="center"/>
    </xf>
    <xf numFmtId="0" fontId="37" fillId="0" borderId="39" xfId="3" applyFont="1" applyFill="1" applyBorder="1" applyAlignment="1" applyProtection="1">
      <alignment horizontal="center" vertical="center"/>
    </xf>
    <xf numFmtId="0" fontId="37" fillId="0" borderId="50" xfId="3" applyFont="1" applyFill="1" applyBorder="1" applyAlignment="1" applyProtection="1">
      <alignment horizontal="center" vertical="center" wrapText="1"/>
    </xf>
    <xf numFmtId="0" fontId="37" fillId="0" borderId="51" xfId="3" applyFont="1" applyFill="1" applyBorder="1" applyAlignment="1" applyProtection="1">
      <alignment horizontal="center" vertical="center" wrapText="1"/>
    </xf>
    <xf numFmtId="0" fontId="37" fillId="0" borderId="50" xfId="3" applyFont="1" applyFill="1" applyBorder="1" applyAlignment="1" applyProtection="1">
      <alignment horizontal="left" vertical="center"/>
    </xf>
    <xf numFmtId="0" fontId="37" fillId="0" borderId="51" xfId="3" applyFont="1" applyFill="1" applyBorder="1" applyAlignment="1" applyProtection="1">
      <alignment horizontal="left"/>
    </xf>
    <xf numFmtId="0" fontId="37" fillId="0" borderId="51" xfId="3" applyFont="1" applyFill="1" applyBorder="1" applyProtection="1"/>
    <xf numFmtId="0" fontId="37" fillId="0" borderId="33" xfId="3" applyFont="1" applyFill="1" applyBorder="1" applyAlignment="1" applyProtection="1">
      <alignment horizontal="center" vertical="center"/>
    </xf>
    <xf numFmtId="0" fontId="37" fillId="0" borderId="30" xfId="3" applyFont="1" applyFill="1" applyBorder="1" applyAlignment="1" applyProtection="1">
      <alignment horizontal="center" vertical="center" wrapText="1"/>
    </xf>
    <xf numFmtId="0" fontId="81" fillId="0" borderId="0" xfId="0" applyFont="1" applyAlignment="1" applyProtection="1">
      <alignment horizontal="center"/>
    </xf>
    <xf numFmtId="0" fontId="44" fillId="18" borderId="4" xfId="0" applyFont="1" applyFill="1" applyBorder="1" applyAlignment="1" applyProtection="1">
      <alignment horizontal="center" vertical="center"/>
    </xf>
    <xf numFmtId="0" fontId="44" fillId="18" borderId="15" xfId="0" applyFont="1" applyFill="1" applyBorder="1" applyAlignment="1" applyProtection="1">
      <alignment horizontal="center" vertical="center"/>
    </xf>
    <xf numFmtId="0" fontId="44" fillId="18" borderId="46" xfId="0" applyFont="1" applyFill="1" applyBorder="1" applyAlignment="1" applyProtection="1">
      <alignment horizontal="center" vertical="center"/>
    </xf>
    <xf numFmtId="0" fontId="9" fillId="17" borderId="4" xfId="0" applyNumberFormat="1" applyFont="1" applyFill="1" applyBorder="1" applyAlignment="1" applyProtection="1">
      <alignment horizontal="center" vertical="center" wrapText="1"/>
    </xf>
    <xf numFmtId="0" fontId="9" fillId="17" borderId="15" xfId="0" applyNumberFormat="1" applyFont="1" applyFill="1" applyBorder="1" applyAlignment="1" applyProtection="1">
      <alignment horizontal="center" vertical="center" wrapText="1"/>
    </xf>
    <xf numFmtId="0" fontId="9" fillId="17" borderId="46" xfId="0" applyNumberFormat="1" applyFont="1" applyFill="1" applyBorder="1" applyAlignment="1" applyProtection="1">
      <alignment horizontal="center" vertical="center" wrapText="1"/>
    </xf>
    <xf numFmtId="0" fontId="19" fillId="0" borderId="4" xfId="0" applyFont="1" applyBorder="1" applyAlignment="1" applyProtection="1">
      <alignment horizontal="center" vertical="center"/>
    </xf>
    <xf numFmtId="0" fontId="19" fillId="0" borderId="15" xfId="0" applyFont="1" applyBorder="1" applyAlignment="1" applyProtection="1">
      <alignment horizontal="center" vertical="center"/>
    </xf>
    <xf numFmtId="0" fontId="19" fillId="0" borderId="46" xfId="0" applyFont="1" applyBorder="1" applyAlignment="1" applyProtection="1">
      <alignment horizontal="center" vertical="center"/>
    </xf>
    <xf numFmtId="0" fontId="10" fillId="4" borderId="7" xfId="0" applyFont="1" applyFill="1" applyBorder="1" applyAlignment="1" applyProtection="1">
      <alignment horizontal="center" vertical="top"/>
    </xf>
    <xf numFmtId="0" fontId="10" fillId="4" borderId="8" xfId="0" applyFont="1" applyFill="1" applyBorder="1" applyAlignment="1" applyProtection="1">
      <alignment horizontal="center" vertical="top"/>
    </xf>
    <xf numFmtId="0" fontId="10" fillId="4" borderId="9" xfId="0" applyFont="1" applyFill="1" applyBorder="1" applyAlignment="1" applyProtection="1">
      <alignment horizontal="center" vertical="top"/>
    </xf>
    <xf numFmtId="0" fontId="30" fillId="0" borderId="4" xfId="0" applyNumberFormat="1" applyFont="1" applyFill="1" applyBorder="1" applyAlignment="1" applyProtection="1">
      <alignment horizontal="center" vertical="center"/>
      <protection locked="0"/>
    </xf>
    <xf numFmtId="0" fontId="30" fillId="0" borderId="15" xfId="0" applyNumberFormat="1" applyFont="1" applyFill="1" applyBorder="1" applyAlignment="1" applyProtection="1">
      <alignment horizontal="center" vertical="center"/>
      <protection locked="0"/>
    </xf>
    <xf numFmtId="0" fontId="30" fillId="0" borderId="46" xfId="0" applyNumberFormat="1" applyFont="1" applyFill="1" applyBorder="1" applyAlignment="1" applyProtection="1">
      <alignment horizontal="center" vertical="center"/>
      <protection locked="0"/>
    </xf>
    <xf numFmtId="0" fontId="21" fillId="0" borderId="10"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0" fillId="11" borderId="10" xfId="0" applyFont="1" applyFill="1" applyBorder="1" applyAlignment="1" applyProtection="1">
      <alignment horizontal="left" vertical="center" wrapText="1"/>
    </xf>
    <xf numFmtId="0" fontId="20" fillId="11" borderId="0" xfId="0" applyFont="1" applyFill="1" applyBorder="1" applyAlignment="1" applyProtection="1">
      <alignment horizontal="left" vertical="center" wrapText="1"/>
    </xf>
    <xf numFmtId="0" fontId="20" fillId="11" borderId="11" xfId="0" applyFont="1" applyFill="1" applyBorder="1" applyAlignment="1" applyProtection="1">
      <alignment horizontal="left" vertical="center" wrapText="1"/>
    </xf>
    <xf numFmtId="0" fontId="9" fillId="5" borderId="10" xfId="0" applyFont="1" applyFill="1" applyBorder="1" applyAlignment="1" applyProtection="1">
      <alignment horizontal="left"/>
      <protection locked="0"/>
    </xf>
    <xf numFmtId="0" fontId="0" fillId="0" borderId="0" xfId="0" applyAlignment="1" applyProtection="1">
      <alignment horizontal="left"/>
      <protection locked="0"/>
    </xf>
    <xf numFmtId="168" fontId="9" fillId="12" borderId="0" xfId="0" applyNumberFormat="1" applyFont="1" applyFill="1" applyBorder="1" applyAlignment="1" applyProtection="1">
      <alignment horizontal="center"/>
      <protection locked="0"/>
    </xf>
    <xf numFmtId="168" fontId="9" fillId="12" borderId="11" xfId="0" applyNumberFormat="1" applyFont="1" applyFill="1" applyBorder="1" applyAlignment="1" applyProtection="1">
      <alignment horizontal="center"/>
      <protection locked="0"/>
    </xf>
    <xf numFmtId="0" fontId="84" fillId="6" borderId="0" xfId="3" applyFont="1" applyFill="1" applyBorder="1" applyAlignment="1" applyProtection="1">
      <alignment horizontal="center" vertical="center" wrapText="1"/>
    </xf>
    <xf numFmtId="0" fontId="54" fillId="6" borderId="44" xfId="3" applyFont="1" applyFill="1" applyBorder="1" applyAlignment="1" applyProtection="1">
      <alignment horizontal="center" vertical="center" wrapText="1"/>
    </xf>
    <xf numFmtId="0" fontId="54" fillId="6" borderId="22" xfId="3" applyFont="1" applyFill="1" applyBorder="1" applyAlignment="1" applyProtection="1">
      <alignment horizontal="center" vertical="center"/>
    </xf>
    <xf numFmtId="0" fontId="74" fillId="6" borderId="44" xfId="3" applyFont="1" applyFill="1" applyBorder="1" applyAlignment="1" applyProtection="1">
      <alignment horizontal="center" vertical="center" wrapText="1"/>
    </xf>
    <xf numFmtId="0" fontId="68" fillId="6" borderId="22" xfId="3" applyFont="1" applyFill="1" applyBorder="1" applyProtection="1"/>
    <xf numFmtId="0" fontId="74" fillId="6" borderId="22" xfId="3" applyFont="1" applyFill="1" applyBorder="1" applyAlignment="1" applyProtection="1">
      <alignment horizontal="center" vertical="center" wrapText="1"/>
    </xf>
    <xf numFmtId="0" fontId="74" fillId="6" borderId="44" xfId="3" applyFont="1" applyFill="1" applyBorder="1" applyAlignment="1" applyProtection="1">
      <alignment horizontal="center" vertical="center"/>
    </xf>
    <xf numFmtId="0" fontId="74" fillId="6" borderId="22" xfId="3" applyFont="1" applyFill="1" applyBorder="1" applyAlignment="1" applyProtection="1">
      <alignment horizontal="center" vertical="center"/>
    </xf>
    <xf numFmtId="0" fontId="37" fillId="6" borderId="44" xfId="3" applyFont="1" applyFill="1" applyBorder="1" applyAlignment="1" applyProtection="1">
      <alignment horizontal="left" vertical="center"/>
    </xf>
    <xf numFmtId="0" fontId="37" fillId="6" borderId="22" xfId="3" applyFont="1" applyFill="1" applyBorder="1" applyAlignment="1" applyProtection="1">
      <alignment horizontal="left" vertical="center"/>
    </xf>
    <xf numFmtId="0" fontId="42" fillId="6" borderId="16" xfId="0" applyFont="1" applyFill="1" applyBorder="1" applyAlignment="1">
      <alignment horizontal="center"/>
    </xf>
    <xf numFmtId="0" fontId="42" fillId="6" borderId="33" xfId="0" applyFont="1" applyFill="1" applyBorder="1" applyAlignment="1">
      <alignment horizontal="center"/>
    </xf>
    <xf numFmtId="0" fontId="82" fillId="6" borderId="45" xfId="0" applyFont="1" applyFill="1" applyBorder="1" applyAlignment="1" applyProtection="1">
      <alignment horizontal="center" vertical="center" wrapText="1"/>
    </xf>
    <xf numFmtId="0" fontId="82" fillId="6" borderId="5" xfId="0" applyFont="1" applyFill="1" applyBorder="1" applyAlignment="1" applyProtection="1">
      <alignment horizontal="center" vertical="center" wrapText="1"/>
    </xf>
    <xf numFmtId="0" fontId="82" fillId="6" borderId="54" xfId="0" applyFont="1" applyFill="1" applyBorder="1" applyAlignment="1" applyProtection="1">
      <alignment horizontal="center" vertical="center" wrapText="1"/>
    </xf>
    <xf numFmtId="0" fontId="82" fillId="6" borderId="52" xfId="0" applyFont="1" applyFill="1" applyBorder="1" applyAlignment="1" applyProtection="1">
      <alignment horizontal="center" vertical="center" wrapText="1"/>
    </xf>
    <xf numFmtId="0" fontId="81" fillId="6" borderId="50" xfId="0" applyFont="1" applyFill="1" applyBorder="1" applyAlignment="1" applyProtection="1">
      <alignment horizontal="center" vertical="center"/>
    </xf>
    <xf numFmtId="0" fontId="81" fillId="6" borderId="12" xfId="0" applyFont="1" applyFill="1" applyBorder="1" applyAlignment="1" applyProtection="1">
      <alignment horizontal="center" vertical="center"/>
    </xf>
    <xf numFmtId="0" fontId="81" fillId="6" borderId="17" xfId="0" applyFont="1" applyFill="1" applyBorder="1" applyAlignment="1" applyProtection="1">
      <alignment horizontal="center" vertical="center"/>
    </xf>
    <xf numFmtId="0" fontId="81" fillId="6" borderId="30" xfId="0" applyFont="1" applyFill="1" applyBorder="1" applyAlignment="1" applyProtection="1">
      <alignment horizontal="center" vertical="center"/>
    </xf>
    <xf numFmtId="0" fontId="81" fillId="6" borderId="2" xfId="0" applyFont="1" applyFill="1" applyBorder="1" applyAlignment="1" applyProtection="1">
      <alignment horizontal="center" vertical="center"/>
    </xf>
    <xf numFmtId="0" fontId="81" fillId="6" borderId="40" xfId="0" applyFont="1" applyFill="1" applyBorder="1" applyAlignment="1" applyProtection="1">
      <alignment horizontal="center" vertical="center"/>
    </xf>
    <xf numFmtId="0" fontId="2" fillId="16" borderId="22" xfId="3" applyFont="1" applyFill="1" applyBorder="1" applyAlignment="1" applyProtection="1">
      <alignment horizontal="right" vertical="center" wrapText="1"/>
    </xf>
    <xf numFmtId="0" fontId="2" fillId="16" borderId="23" xfId="3" applyFont="1" applyFill="1" applyBorder="1" applyAlignment="1" applyProtection="1">
      <alignment horizontal="right" vertical="center" wrapText="1"/>
    </xf>
    <xf numFmtId="0" fontId="38" fillId="16" borderId="23" xfId="3" applyFont="1" applyFill="1" applyBorder="1"/>
    <xf numFmtId="0" fontId="94" fillId="0" borderId="16" xfId="0" applyFont="1" applyBorder="1" applyAlignment="1">
      <alignment horizontal="center" vertical="center" wrapText="1"/>
    </xf>
    <xf numFmtId="0" fontId="94" fillId="0" borderId="13" xfId="0" applyFont="1" applyBorder="1" applyAlignment="1">
      <alignment horizontal="center" vertical="center" wrapText="1"/>
    </xf>
    <xf numFmtId="0" fontId="94" fillId="0" borderId="39" xfId="0" applyFont="1" applyBorder="1" applyAlignment="1">
      <alignment horizontal="center" vertical="center" wrapText="1"/>
    </xf>
    <xf numFmtId="0" fontId="37" fillId="0" borderId="0" xfId="3" applyFont="1" applyFill="1" applyBorder="1" applyAlignment="1" applyProtection="1">
      <alignment horizontal="center" vertical="center"/>
    </xf>
    <xf numFmtId="0" fontId="37" fillId="0" borderId="0" xfId="3" applyFont="1" applyFill="1" applyBorder="1" applyAlignment="1" applyProtection="1">
      <alignment horizontal="right" vertical="center" wrapText="1"/>
    </xf>
    <xf numFmtId="0" fontId="37" fillId="0" borderId="0" xfId="3" applyFont="1" applyFill="1" applyBorder="1" applyAlignment="1" applyProtection="1">
      <alignment horizontal="center" vertical="center" wrapText="1"/>
    </xf>
    <xf numFmtId="0" fontId="94" fillId="0" borderId="29" xfId="0" applyFont="1" applyBorder="1" applyAlignment="1">
      <alignment horizontal="center" vertical="center" wrapText="1"/>
    </xf>
    <xf numFmtId="0" fontId="94" fillId="0" borderId="14" xfId="0" applyFont="1" applyBorder="1" applyAlignment="1">
      <alignment horizontal="center" vertical="center" wrapText="1"/>
    </xf>
    <xf numFmtId="0" fontId="55" fillId="0" borderId="0" xfId="0" applyFont="1" applyAlignment="1">
      <alignment horizontal="center" vertical="center"/>
    </xf>
    <xf numFmtId="0" fontId="14" fillId="0" borderId="0" xfId="0" applyFont="1" applyFill="1" applyBorder="1" applyAlignment="1" applyProtection="1">
      <alignment horizontal="center" vertical="center"/>
    </xf>
  </cellXfs>
  <cellStyles count="6">
    <cellStyle name="Lien hypertexte" xfId="1" builtinId="8"/>
    <cellStyle name="Milliers" xfId="2" builtinId="3"/>
    <cellStyle name="Normal" xfId="0" builtinId="0"/>
    <cellStyle name="Normal 2" xfId="3" xr:uid="{00000000-0005-0000-0000-000003000000}"/>
    <cellStyle name="Normal 3" xfId="4" xr:uid="{00000000-0005-0000-0000-000004000000}"/>
    <cellStyle name="Pourcentage" xfId="5" builtinId="5"/>
  </cellStyles>
  <dxfs count="4">
    <dxf>
      <font>
        <b/>
        <i val="0"/>
        <color rgb="FF00B050"/>
      </font>
    </dxf>
    <dxf>
      <font>
        <b/>
        <i val="0"/>
        <color rgb="FFFF0000"/>
      </font>
    </dxf>
    <dxf>
      <font>
        <b/>
        <i val="0"/>
        <color rgb="FF00B050"/>
      </font>
    </dxf>
    <dxf>
      <font>
        <b/>
        <i val="0"/>
        <color rgb="FFFF0000"/>
      </font>
    </dxf>
  </dxfs>
  <tableStyles count="0" defaultTableStyle="TableStyleMedium2" defaultPivotStyle="PivotStyleMedium9"/>
  <colors>
    <mruColors>
      <color rgb="FFF3F8FF"/>
      <color rgb="FFDDECFF"/>
      <color rgb="FFCCECFF"/>
      <color rgb="FFCFFBC9"/>
      <color rgb="FFFFFF99"/>
      <color rgb="FFFFCCCC"/>
      <color rgb="FF008000"/>
      <color rgb="FF0000FF"/>
      <color rgb="FFFFFFCC"/>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190500</xdr:colOff>
      <xdr:row>4</xdr:row>
      <xdr:rowOff>19049</xdr:rowOff>
    </xdr:from>
    <xdr:to>
      <xdr:col>0</xdr:col>
      <xdr:colOff>1076326</xdr:colOff>
      <xdr:row>11</xdr:row>
      <xdr:rowOff>144251</xdr:rowOff>
    </xdr:to>
    <xdr:pic>
      <xdr:nvPicPr>
        <xdr:cNvPr id="4" name="Imag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028699"/>
          <a:ext cx="885826" cy="14301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1</xdr:row>
      <xdr:rowOff>114300</xdr:rowOff>
    </xdr:from>
    <xdr:to>
      <xdr:col>0</xdr:col>
      <xdr:colOff>1152524</xdr:colOff>
      <xdr:row>6</xdr:row>
      <xdr:rowOff>164677</xdr:rowOff>
    </xdr:to>
    <xdr:pic>
      <xdr:nvPicPr>
        <xdr:cNvPr id="5" name="Image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49" y="295275"/>
          <a:ext cx="981075" cy="1583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2"/>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partenaireactionsociale@caf86.caf.fr"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J71"/>
  <sheetViews>
    <sheetView showGridLines="0" topLeftCell="A44" zoomScaleNormal="100" zoomScaleSheetLayoutView="100" workbookViewId="0"/>
  </sheetViews>
  <sheetFormatPr baseColWidth="10" defaultColWidth="9.140625" defaultRowHeight="15.75" x14ac:dyDescent="0.25"/>
  <cols>
    <col min="1" max="1" width="12.28515625" style="2" customWidth="1"/>
    <col min="2" max="2" width="20" style="2" customWidth="1"/>
    <col min="3" max="3" width="13.7109375" style="2" customWidth="1"/>
    <col min="4" max="4" width="14.85546875" style="2" customWidth="1"/>
    <col min="5" max="5" width="18.7109375" style="2" customWidth="1"/>
    <col min="6" max="8" width="9.140625" style="2"/>
    <col min="9" max="9" width="11.7109375" style="2" customWidth="1"/>
    <col min="10" max="10" width="22.85546875" style="2" customWidth="1"/>
    <col min="11" max="16384" width="9.140625" style="2"/>
  </cols>
  <sheetData>
    <row r="1" spans="1:10" ht="18.75" x14ac:dyDescent="0.3">
      <c r="A1" s="327"/>
      <c r="B1" s="328"/>
      <c r="C1" s="328"/>
      <c r="D1" s="328"/>
      <c r="E1" s="328"/>
      <c r="F1" s="328"/>
      <c r="G1" s="328"/>
      <c r="H1" s="328"/>
      <c r="I1" s="328"/>
      <c r="J1" s="328"/>
    </row>
    <row r="2" spans="1:10" ht="39" customHeight="1" x14ac:dyDescent="0.25">
      <c r="A2" s="600" t="s">
        <v>194</v>
      </c>
      <c r="B2" s="601"/>
      <c r="C2" s="601"/>
      <c r="D2" s="601"/>
      <c r="E2" s="601"/>
      <c r="F2" s="601"/>
      <c r="G2" s="601"/>
      <c r="H2" s="601"/>
      <c r="I2" s="601"/>
      <c r="J2" s="602"/>
    </row>
    <row r="3" spans="1:10" ht="26.25" customHeight="1" x14ac:dyDescent="0.3">
      <c r="A3" s="327"/>
      <c r="B3" s="328"/>
      <c r="C3" s="328"/>
      <c r="D3" s="328"/>
      <c r="E3" s="328"/>
      <c r="F3" s="328"/>
      <c r="G3" s="328"/>
      <c r="H3" s="328"/>
      <c r="I3" s="328"/>
      <c r="J3" s="328"/>
    </row>
    <row r="4" spans="1:10" ht="43.5" customHeight="1" x14ac:dyDescent="0.25">
      <c r="A4" s="557" t="s">
        <v>273</v>
      </c>
      <c r="B4" s="557"/>
      <c r="C4" s="557"/>
      <c r="D4" s="557"/>
      <c r="E4" s="557"/>
      <c r="F4" s="557"/>
      <c r="G4" s="557"/>
      <c r="H4" s="557"/>
      <c r="I4" s="557"/>
      <c r="J4" s="557"/>
    </row>
    <row r="5" spans="1:10" ht="50.25" customHeight="1" x14ac:dyDescent="0.25">
      <c r="A5" s="554" t="s">
        <v>274</v>
      </c>
      <c r="B5" s="554"/>
      <c r="C5" s="554"/>
      <c r="D5" s="554"/>
      <c r="E5" s="554"/>
      <c r="F5" s="554"/>
      <c r="G5" s="554"/>
      <c r="H5" s="554"/>
      <c r="I5" s="554"/>
      <c r="J5" s="554"/>
    </row>
    <row r="6" spans="1:10" ht="50.25" customHeight="1" x14ac:dyDescent="0.25">
      <c r="A6" s="619" t="s">
        <v>275</v>
      </c>
      <c r="B6" s="619"/>
      <c r="C6" s="619"/>
      <c r="D6" s="619"/>
      <c r="E6" s="619"/>
      <c r="F6" s="619"/>
      <c r="G6" s="619"/>
      <c r="H6" s="619"/>
      <c r="I6" s="619"/>
      <c r="J6" s="619"/>
    </row>
    <row r="7" spans="1:10" ht="11.25" customHeight="1" x14ac:dyDescent="0.25">
      <c r="A7" s="329"/>
      <c r="B7" s="329"/>
      <c r="C7" s="329"/>
      <c r="D7" s="329"/>
      <c r="E7" s="329"/>
      <c r="F7" s="329"/>
      <c r="G7" s="329"/>
      <c r="H7" s="329"/>
      <c r="I7" s="329"/>
      <c r="J7" s="329"/>
    </row>
    <row r="8" spans="1:10" ht="24.95" customHeight="1" x14ac:dyDescent="0.25">
      <c r="A8" s="596" t="s">
        <v>267</v>
      </c>
      <c r="B8" s="596"/>
      <c r="C8" s="596"/>
      <c r="D8" s="596"/>
      <c r="E8" s="596"/>
      <c r="F8" s="596"/>
      <c r="G8" s="596"/>
      <c r="H8" s="596"/>
      <c r="I8" s="596"/>
      <c r="J8" s="596"/>
    </row>
    <row r="9" spans="1:10" ht="24.95" customHeight="1" x14ac:dyDescent="0.25">
      <c r="A9" s="327"/>
      <c r="B9" s="330"/>
      <c r="C9" s="553" t="s">
        <v>209</v>
      </c>
      <c r="D9" s="553"/>
      <c r="E9" s="553"/>
      <c r="F9" s="553"/>
      <c r="G9" s="553"/>
      <c r="H9" s="553"/>
      <c r="I9" s="553"/>
      <c r="J9" s="553"/>
    </row>
    <row r="10" spans="1:10" ht="24.95" customHeight="1" x14ac:dyDescent="0.25">
      <c r="A10" s="327"/>
      <c r="B10" s="330"/>
      <c r="C10" s="553" t="s">
        <v>208</v>
      </c>
      <c r="D10" s="553"/>
      <c r="E10" s="553"/>
      <c r="F10" s="553"/>
      <c r="G10" s="553"/>
      <c r="H10" s="553"/>
      <c r="I10" s="553"/>
      <c r="J10" s="553"/>
    </row>
    <row r="11" spans="1:10" ht="24.95" customHeight="1" x14ac:dyDescent="0.25">
      <c r="A11" s="327"/>
      <c r="B11" s="331"/>
      <c r="C11" s="544" t="s">
        <v>213</v>
      </c>
      <c r="D11" s="544"/>
      <c r="E11" s="544"/>
      <c r="F11" s="544"/>
      <c r="G11" s="544"/>
      <c r="H11" s="544"/>
      <c r="I11" s="544"/>
      <c r="J11" s="544"/>
    </row>
    <row r="12" spans="1:10" ht="24.95" customHeight="1" x14ac:dyDescent="0.25">
      <c r="A12" s="327"/>
      <c r="B12" s="331"/>
      <c r="C12" s="544" t="s">
        <v>212</v>
      </c>
      <c r="D12" s="544"/>
      <c r="E12" s="544"/>
      <c r="F12" s="544"/>
      <c r="G12" s="544"/>
      <c r="H12" s="544"/>
      <c r="I12" s="544"/>
      <c r="J12" s="544"/>
    </row>
    <row r="13" spans="1:10" ht="24.95" customHeight="1" x14ac:dyDescent="0.25">
      <c r="A13" s="327"/>
      <c r="B13" s="331"/>
      <c r="C13" s="544" t="s">
        <v>255</v>
      </c>
      <c r="D13" s="544"/>
      <c r="E13" s="544"/>
      <c r="F13" s="544"/>
      <c r="G13" s="544"/>
      <c r="H13" s="544"/>
      <c r="I13" s="544"/>
      <c r="J13" s="544"/>
    </row>
    <row r="14" spans="1:10" ht="24.95" customHeight="1" x14ac:dyDescent="0.25">
      <c r="A14" s="327"/>
      <c r="B14" s="331"/>
      <c r="C14" s="544" t="s">
        <v>236</v>
      </c>
      <c r="D14" s="544"/>
      <c r="E14" s="544"/>
      <c r="F14" s="544"/>
      <c r="G14" s="544"/>
      <c r="H14" s="544"/>
      <c r="I14" s="544"/>
      <c r="J14" s="544"/>
    </row>
    <row r="15" spans="1:10" ht="24.95" customHeight="1" x14ac:dyDescent="0.25">
      <c r="A15" s="327"/>
      <c r="B15" s="331"/>
      <c r="C15" s="545" t="s">
        <v>269</v>
      </c>
      <c r="D15" s="545"/>
      <c r="E15" s="545"/>
      <c r="F15" s="545"/>
      <c r="G15" s="545"/>
      <c r="H15" s="545"/>
      <c r="I15" s="545"/>
      <c r="J15" s="545"/>
    </row>
    <row r="16" spans="1:10" ht="24.95" customHeight="1" x14ac:dyDescent="0.3">
      <c r="A16" s="327"/>
      <c r="B16" s="332"/>
      <c r="C16" s="544" t="s">
        <v>210</v>
      </c>
      <c r="D16" s="544"/>
      <c r="E16" s="544"/>
      <c r="F16" s="544"/>
      <c r="G16" s="544"/>
      <c r="H16" s="544"/>
      <c r="I16" s="544"/>
      <c r="J16" s="544"/>
    </row>
    <row r="17" spans="1:10" ht="64.5" customHeight="1" x14ac:dyDescent="0.3">
      <c r="A17" s="334"/>
      <c r="B17" s="332"/>
      <c r="C17" s="333"/>
      <c r="D17" s="332"/>
      <c r="E17" s="332"/>
      <c r="F17" s="332"/>
      <c r="G17" s="332"/>
      <c r="H17" s="332"/>
      <c r="I17" s="332"/>
      <c r="J17" s="332"/>
    </row>
    <row r="18" spans="1:10" ht="33" customHeight="1" x14ac:dyDescent="0.25">
      <c r="A18" s="603" t="s">
        <v>195</v>
      </c>
      <c r="B18" s="604"/>
      <c r="C18" s="604"/>
      <c r="D18" s="604"/>
      <c r="E18" s="604"/>
      <c r="F18" s="604"/>
      <c r="G18" s="604"/>
      <c r="H18" s="604"/>
      <c r="I18" s="604"/>
      <c r="J18" s="605"/>
    </row>
    <row r="19" spans="1:10" ht="39" customHeight="1" x14ac:dyDescent="0.3">
      <c r="A19" s="335" t="s">
        <v>214</v>
      </c>
      <c r="B19" s="336"/>
      <c r="C19" s="336"/>
      <c r="D19" s="327"/>
      <c r="E19" s="328"/>
      <c r="F19" s="328"/>
      <c r="G19" s="328"/>
      <c r="H19" s="328"/>
      <c r="I19" s="328"/>
      <c r="J19" s="328"/>
    </row>
    <row r="20" spans="1:10" ht="50.25" customHeight="1" x14ac:dyDescent="0.25">
      <c r="A20" s="606" t="s">
        <v>215</v>
      </c>
      <c r="B20" s="607"/>
      <c r="C20" s="607"/>
      <c r="D20" s="607"/>
      <c r="E20" s="607"/>
      <c r="F20" s="607"/>
      <c r="G20" s="607"/>
      <c r="H20" s="607"/>
      <c r="I20" s="607"/>
      <c r="J20" s="608"/>
    </row>
    <row r="21" spans="1:10" ht="21.75" customHeight="1" x14ac:dyDescent="0.25">
      <c r="A21" s="399"/>
      <c r="B21" s="399"/>
      <c r="C21" s="399"/>
      <c r="D21" s="399"/>
      <c r="E21" s="399"/>
      <c r="F21" s="399"/>
      <c r="G21" s="399"/>
      <c r="H21" s="399"/>
      <c r="I21" s="399"/>
      <c r="J21" s="399"/>
    </row>
    <row r="22" spans="1:10" s="102" customFormat="1" ht="44.25" customHeight="1" x14ac:dyDescent="0.2">
      <c r="A22" s="554" t="s">
        <v>268</v>
      </c>
      <c r="B22" s="554"/>
      <c r="C22" s="554"/>
      <c r="D22" s="554"/>
      <c r="E22" s="554"/>
      <c r="F22" s="554"/>
      <c r="G22" s="554"/>
      <c r="H22" s="554"/>
      <c r="I22" s="554"/>
      <c r="J22" s="554"/>
    </row>
    <row r="23" spans="1:10" s="102" customFormat="1" ht="18" customHeight="1" x14ac:dyDescent="0.2"/>
    <row r="24" spans="1:10" s="102" customFormat="1" ht="78" customHeight="1" x14ac:dyDescent="0.2">
      <c r="A24" s="338"/>
      <c r="B24" s="572" t="s">
        <v>203</v>
      </c>
      <c r="C24" s="568" t="s">
        <v>270</v>
      </c>
      <c r="D24" s="569"/>
      <c r="E24" s="546" t="s">
        <v>266</v>
      </c>
      <c r="F24" s="547"/>
      <c r="G24" s="547"/>
      <c r="H24" s="547"/>
      <c r="I24" s="548"/>
      <c r="J24" s="339"/>
    </row>
    <row r="25" spans="1:10" s="102" customFormat="1" ht="52.5" customHeight="1" x14ac:dyDescent="0.2">
      <c r="A25" s="338"/>
      <c r="B25" s="573"/>
      <c r="C25" s="570"/>
      <c r="D25" s="571"/>
      <c r="E25" s="549"/>
      <c r="F25" s="550"/>
      <c r="G25" s="550"/>
      <c r="H25" s="550"/>
      <c r="I25" s="551"/>
      <c r="J25" s="339"/>
    </row>
    <row r="26" spans="1:10" s="102" customFormat="1" ht="99" customHeight="1" x14ac:dyDescent="0.2">
      <c r="A26" s="338"/>
      <c r="B26" s="574"/>
      <c r="C26" s="566" t="s">
        <v>271</v>
      </c>
      <c r="D26" s="567"/>
      <c r="E26" s="583" t="s">
        <v>276</v>
      </c>
      <c r="F26" s="584"/>
      <c r="G26" s="584"/>
      <c r="H26" s="584"/>
      <c r="I26" s="585"/>
      <c r="J26" s="339"/>
    </row>
    <row r="27" spans="1:10" s="102" customFormat="1" ht="60" customHeight="1" x14ac:dyDescent="0.2">
      <c r="A27" s="338"/>
      <c r="B27" s="398" t="s">
        <v>204</v>
      </c>
      <c r="C27" s="566" t="s">
        <v>277</v>
      </c>
      <c r="D27" s="567"/>
      <c r="E27" s="586" t="s">
        <v>272</v>
      </c>
      <c r="F27" s="587"/>
      <c r="G27" s="587"/>
      <c r="H27" s="587"/>
      <c r="I27" s="588"/>
      <c r="J27" s="339"/>
    </row>
    <row r="28" spans="1:10" ht="46.5" customHeight="1" x14ac:dyDescent="0.25">
      <c r="A28" s="552"/>
      <c r="B28" s="552"/>
      <c r="C28" s="552"/>
      <c r="D28" s="552"/>
      <c r="E28" s="552"/>
      <c r="F28" s="552"/>
      <c r="G28" s="552"/>
      <c r="H28" s="552"/>
      <c r="I28" s="552"/>
      <c r="J28" s="552"/>
    </row>
    <row r="29" spans="1:10" ht="27.75" customHeight="1" thickBot="1" x14ac:dyDescent="0.3">
      <c r="A29" s="341"/>
      <c r="B29" s="342"/>
      <c r="C29" s="342"/>
      <c r="D29" s="342"/>
      <c r="E29" s="342"/>
      <c r="F29" s="342"/>
      <c r="G29" s="342"/>
      <c r="H29" s="342"/>
      <c r="I29" s="342"/>
      <c r="J29" s="342"/>
    </row>
    <row r="30" spans="1:10" ht="33" customHeight="1" thickBot="1" x14ac:dyDescent="0.3">
      <c r="A30" s="593" t="s">
        <v>196</v>
      </c>
      <c r="B30" s="615"/>
      <c r="C30" s="615"/>
      <c r="D30" s="615"/>
      <c r="E30" s="615"/>
      <c r="F30" s="615"/>
      <c r="G30" s="615"/>
      <c r="H30" s="615"/>
      <c r="I30" s="615"/>
      <c r="J30" s="616"/>
    </row>
    <row r="31" spans="1:10" ht="39.75" customHeight="1" x14ac:dyDescent="0.25">
      <c r="A31" s="335" t="s">
        <v>214</v>
      </c>
      <c r="B31" s="343"/>
      <c r="C31" s="343"/>
      <c r="D31" s="344"/>
      <c r="E31" s="345"/>
      <c r="F31" s="345"/>
      <c r="G31" s="345"/>
      <c r="H31" s="345"/>
      <c r="I31" s="345"/>
      <c r="J31" s="345"/>
    </row>
    <row r="32" spans="1:10" ht="48" customHeight="1" x14ac:dyDescent="0.25">
      <c r="A32" s="606" t="s">
        <v>205</v>
      </c>
      <c r="B32" s="607"/>
      <c r="C32" s="607"/>
      <c r="D32" s="607"/>
      <c r="E32" s="607"/>
      <c r="F32" s="607"/>
      <c r="G32" s="607"/>
      <c r="H32" s="607"/>
      <c r="I32" s="607"/>
      <c r="J32" s="608"/>
    </row>
    <row r="33" spans="1:10" x14ac:dyDescent="0.25">
      <c r="A33" s="337"/>
      <c r="B33" s="337"/>
      <c r="C33" s="337"/>
      <c r="D33" s="337"/>
      <c r="E33" s="337"/>
      <c r="F33" s="337"/>
      <c r="G33" s="337"/>
      <c r="H33" s="337"/>
      <c r="I33" s="337"/>
      <c r="J33" s="337"/>
    </row>
    <row r="34" spans="1:10" x14ac:dyDescent="0.25">
      <c r="A34" s="618" t="s">
        <v>217</v>
      </c>
      <c r="B34" s="618"/>
      <c r="C34" s="618"/>
      <c r="D34" s="618"/>
      <c r="E34" s="618"/>
      <c r="F34" s="618"/>
      <c r="G34" s="618"/>
      <c r="H34" s="618"/>
      <c r="I34" s="618"/>
      <c r="J34" s="618"/>
    </row>
    <row r="35" spans="1:10" x14ac:dyDescent="0.25">
      <c r="A35" s="346"/>
      <c r="B35" s="346"/>
      <c r="C35" s="346"/>
      <c r="D35" s="346"/>
      <c r="E35" s="346"/>
      <c r="F35" s="346"/>
      <c r="G35" s="346"/>
      <c r="H35" s="346"/>
      <c r="I35" s="346"/>
      <c r="J35" s="346"/>
    </row>
    <row r="36" spans="1:10" x14ac:dyDescent="0.25">
      <c r="A36" s="335" t="s">
        <v>234</v>
      </c>
      <c r="B36" s="347"/>
      <c r="C36" s="347"/>
      <c r="D36" s="347"/>
      <c r="E36" s="345"/>
      <c r="F36" s="345"/>
      <c r="G36" s="345"/>
      <c r="H36" s="345"/>
      <c r="I36" s="345"/>
      <c r="J36" s="345"/>
    </row>
    <row r="37" spans="1:10" ht="23.25" customHeight="1" x14ac:dyDescent="0.25">
      <c r="A37" s="348"/>
      <c r="B37" s="345"/>
      <c r="C37" s="345"/>
      <c r="D37" s="345"/>
      <c r="E37" s="345"/>
      <c r="F37" s="345"/>
      <c r="G37" s="345"/>
      <c r="H37" s="345"/>
      <c r="I37" s="345"/>
      <c r="J37" s="345"/>
    </row>
    <row r="38" spans="1:10" ht="48" customHeight="1" x14ac:dyDescent="0.25">
      <c r="A38" s="348"/>
      <c r="B38" s="591" t="s">
        <v>206</v>
      </c>
      <c r="C38" s="592"/>
      <c r="D38" s="609" t="s">
        <v>207</v>
      </c>
      <c r="E38" s="610"/>
      <c r="F38" s="610"/>
      <c r="G38" s="611"/>
      <c r="H38" s="400"/>
      <c r="I38" s="400"/>
      <c r="J38" s="400"/>
    </row>
    <row r="39" spans="1:10" ht="54" customHeight="1" x14ac:dyDescent="0.25">
      <c r="A39" s="348"/>
      <c r="B39" s="575" t="s">
        <v>204</v>
      </c>
      <c r="C39" s="576"/>
      <c r="D39" s="612" t="s">
        <v>211</v>
      </c>
      <c r="E39" s="613"/>
      <c r="F39" s="613"/>
      <c r="G39" s="614"/>
      <c r="H39" s="401"/>
      <c r="I39" s="400"/>
      <c r="J39" s="400"/>
    </row>
    <row r="40" spans="1:10" x14ac:dyDescent="0.25">
      <c r="A40" s="348"/>
      <c r="B40" s="345"/>
      <c r="C40" s="345"/>
      <c r="D40" s="345"/>
      <c r="E40" s="345"/>
      <c r="F40" s="345"/>
      <c r="G40" s="345"/>
      <c r="H40" s="345"/>
      <c r="I40" s="345"/>
      <c r="J40" s="345"/>
    </row>
    <row r="41" spans="1:10" ht="39.75" customHeight="1" thickBot="1" x14ac:dyDescent="0.3">
      <c r="A41" s="327"/>
      <c r="B41" s="345"/>
      <c r="C41" s="345"/>
      <c r="D41" s="345"/>
      <c r="E41" s="345"/>
      <c r="F41" s="345"/>
      <c r="G41" s="345"/>
      <c r="H41" s="345"/>
      <c r="I41" s="345"/>
      <c r="J41" s="345"/>
    </row>
    <row r="42" spans="1:10" ht="33" customHeight="1" thickBot="1" x14ac:dyDescent="0.3">
      <c r="A42" s="593" t="s">
        <v>280</v>
      </c>
      <c r="B42" s="594"/>
      <c r="C42" s="594"/>
      <c r="D42" s="594"/>
      <c r="E42" s="594"/>
      <c r="F42" s="594"/>
      <c r="G42" s="594"/>
      <c r="H42" s="594"/>
      <c r="I42" s="594"/>
      <c r="J42" s="595"/>
    </row>
    <row r="43" spans="1:10" ht="29.25" customHeight="1" x14ac:dyDescent="0.25">
      <c r="A43" s="407"/>
      <c r="B43" s="408"/>
      <c r="C43" s="408"/>
      <c r="D43" s="408"/>
      <c r="E43" s="408"/>
      <c r="F43" s="408"/>
      <c r="G43" s="408"/>
      <c r="H43" s="408"/>
      <c r="I43" s="408"/>
      <c r="J43" s="408"/>
    </row>
    <row r="44" spans="1:10" ht="191.25" customHeight="1" thickBot="1" x14ac:dyDescent="0.3">
      <c r="A44" s="589" t="s">
        <v>287</v>
      </c>
      <c r="B44" s="589"/>
      <c r="C44" s="589"/>
      <c r="D44" s="589"/>
      <c r="E44" s="589"/>
      <c r="F44" s="589"/>
      <c r="G44" s="589"/>
      <c r="H44" s="589"/>
      <c r="I44" s="589"/>
      <c r="J44" s="589"/>
    </row>
    <row r="45" spans="1:10" ht="73.5" customHeight="1" x14ac:dyDescent="0.25">
      <c r="A45" s="558" t="s">
        <v>278</v>
      </c>
      <c r="B45" s="559"/>
      <c r="C45" s="559"/>
      <c r="D45" s="559"/>
      <c r="E45" s="559"/>
      <c r="F45" s="559"/>
      <c r="G45" s="559"/>
      <c r="H45" s="559"/>
      <c r="I45" s="559"/>
      <c r="J45" s="560"/>
    </row>
    <row r="46" spans="1:10" ht="33" customHeight="1" x14ac:dyDescent="0.25">
      <c r="A46" s="561" t="s">
        <v>264</v>
      </c>
      <c r="B46" s="562"/>
      <c r="C46" s="562"/>
      <c r="D46" s="562"/>
      <c r="E46" s="562"/>
      <c r="F46" s="562"/>
      <c r="G46" s="562"/>
      <c r="H46" s="562"/>
      <c r="I46" s="562"/>
      <c r="J46" s="563"/>
    </row>
    <row r="47" spans="1:10" ht="34.5" customHeight="1" x14ac:dyDescent="0.25">
      <c r="A47" s="579" t="s">
        <v>216</v>
      </c>
      <c r="B47" s="580"/>
      <c r="C47" s="580"/>
      <c r="D47" s="580"/>
      <c r="E47" s="580"/>
      <c r="F47" s="580"/>
      <c r="G47" s="580"/>
      <c r="H47" s="580"/>
      <c r="I47" s="580"/>
      <c r="J47" s="581"/>
    </row>
    <row r="48" spans="1:10" ht="31.5" customHeight="1" x14ac:dyDescent="0.25">
      <c r="A48" s="423"/>
      <c r="B48" s="422" t="s">
        <v>292</v>
      </c>
      <c r="C48" s="555" t="s">
        <v>294</v>
      </c>
      <c r="D48" s="555"/>
      <c r="E48" s="555"/>
      <c r="F48" s="555"/>
      <c r="G48" s="555"/>
      <c r="H48" s="555"/>
      <c r="I48" s="555"/>
      <c r="J48" s="403"/>
    </row>
    <row r="49" spans="1:10" ht="31.5" customHeight="1" x14ac:dyDescent="0.25">
      <c r="A49" s="406"/>
      <c r="B49" s="577" t="s">
        <v>289</v>
      </c>
      <c r="C49" s="577"/>
      <c r="D49" s="590" t="s">
        <v>290</v>
      </c>
      <c r="E49" s="404"/>
      <c r="F49" s="564" t="s">
        <v>291</v>
      </c>
      <c r="G49" s="564"/>
      <c r="H49" s="564"/>
      <c r="I49" s="590" t="s">
        <v>293</v>
      </c>
      <c r="J49" s="405"/>
    </row>
    <row r="50" spans="1:10" ht="31.5" customHeight="1" x14ac:dyDescent="0.25">
      <c r="A50" s="406"/>
      <c r="B50" s="578">
        <v>4.5</v>
      </c>
      <c r="C50" s="578"/>
      <c r="D50" s="590"/>
      <c r="E50" s="404"/>
      <c r="F50" s="404"/>
      <c r="G50" s="424">
        <v>4.5</v>
      </c>
      <c r="H50" s="404"/>
      <c r="I50" s="590"/>
      <c r="J50" s="405"/>
    </row>
    <row r="51" spans="1:10" ht="3" customHeight="1" thickBot="1" x14ac:dyDescent="0.35">
      <c r="A51" s="402"/>
      <c r="B51" s="412"/>
      <c r="C51" s="413"/>
      <c r="D51" s="420"/>
      <c r="E51" s="582"/>
      <c r="F51" s="582"/>
      <c r="G51" s="421"/>
      <c r="H51" s="420"/>
      <c r="I51" s="420"/>
      <c r="J51" s="414"/>
    </row>
    <row r="52" spans="1:10" ht="18.75" customHeight="1" x14ac:dyDescent="0.25">
      <c r="A52" s="411"/>
      <c r="B52" s="411"/>
      <c r="C52" s="411"/>
      <c r="D52" s="411"/>
      <c r="E52" s="411"/>
      <c r="F52" s="411"/>
      <c r="G52" s="411"/>
      <c r="H52" s="411"/>
      <c r="I52" s="411"/>
      <c r="J52" s="411"/>
    </row>
    <row r="53" spans="1:10" ht="22.5" hidden="1" customHeight="1" x14ac:dyDescent="0.25">
      <c r="A53" s="411"/>
      <c r="B53" s="411"/>
      <c r="C53" s="411"/>
      <c r="D53" s="411"/>
      <c r="E53" s="411"/>
      <c r="F53" s="411"/>
      <c r="G53" s="411"/>
      <c r="H53" s="411"/>
      <c r="I53" s="411"/>
      <c r="J53" s="411"/>
    </row>
    <row r="54" spans="1:10" ht="28.5" customHeight="1" x14ac:dyDescent="0.25">
      <c r="A54" s="557" t="s">
        <v>283</v>
      </c>
      <c r="B54" s="557"/>
      <c r="C54" s="557"/>
      <c r="D54" s="557"/>
      <c r="E54" s="557"/>
      <c r="F54" s="557"/>
      <c r="G54" s="557"/>
      <c r="H54" s="557"/>
      <c r="I54" s="557"/>
      <c r="J54" s="557"/>
    </row>
    <row r="55" spans="1:10" ht="15.75" customHeight="1" x14ac:dyDescent="0.25">
      <c r="A55" s="327"/>
      <c r="B55" s="345"/>
      <c r="C55" s="345"/>
      <c r="D55" s="345"/>
      <c r="E55" s="345"/>
      <c r="F55" s="345"/>
      <c r="G55" s="345"/>
      <c r="H55" s="345"/>
      <c r="I55" s="345"/>
      <c r="J55" s="345"/>
    </row>
    <row r="56" spans="1:10" ht="18" customHeight="1" x14ac:dyDescent="0.25">
      <c r="A56" s="556" t="s">
        <v>197</v>
      </c>
      <c r="B56" s="556"/>
      <c r="C56" s="556"/>
      <c r="D56" s="556"/>
      <c r="E56" s="556"/>
      <c r="F56" s="556"/>
      <c r="G56" s="556"/>
      <c r="H56" s="556"/>
      <c r="I56" s="556"/>
      <c r="J56" s="556"/>
    </row>
    <row r="57" spans="1:10" s="103" customFormat="1" ht="7.5" customHeight="1" x14ac:dyDescent="0.25">
      <c r="A57" s="327"/>
      <c r="B57" s="327"/>
      <c r="C57" s="327"/>
      <c r="D57" s="327"/>
      <c r="E57" s="327"/>
      <c r="F57" s="327"/>
      <c r="G57" s="327"/>
      <c r="H57" s="327"/>
      <c r="I57" s="327"/>
      <c r="J57" s="327"/>
    </row>
    <row r="58" spans="1:10" x14ac:dyDescent="0.25">
      <c r="A58" s="40"/>
      <c r="B58" s="40" t="s">
        <v>198</v>
      </c>
      <c r="C58" s="349"/>
      <c r="D58" s="349"/>
      <c r="E58" s="349"/>
      <c r="F58" s="349"/>
      <c r="G58" s="349"/>
      <c r="H58" s="40"/>
      <c r="I58" s="40"/>
      <c r="J58" s="327"/>
    </row>
    <row r="59" spans="1:10" x14ac:dyDescent="0.25">
      <c r="A59" s="327"/>
      <c r="B59" s="40" t="s">
        <v>199</v>
      </c>
      <c r="C59" s="349"/>
      <c r="D59" s="349"/>
      <c r="E59" s="349"/>
      <c r="F59" s="349"/>
      <c r="G59" s="349"/>
      <c r="H59" s="40"/>
      <c r="I59" s="40"/>
      <c r="J59" s="327"/>
    </row>
    <row r="60" spans="1:10" x14ac:dyDescent="0.25">
      <c r="A60" s="327"/>
      <c r="B60" s="40" t="s">
        <v>200</v>
      </c>
      <c r="C60" s="349"/>
      <c r="D60" s="349"/>
      <c r="E60" s="349"/>
      <c r="F60" s="349"/>
      <c r="G60" s="349"/>
      <c r="H60" s="40"/>
      <c r="I60" s="40"/>
      <c r="J60" s="327"/>
    </row>
    <row r="61" spans="1:10" ht="17.25" customHeight="1" x14ac:dyDescent="0.25">
      <c r="A61" s="327"/>
      <c r="B61" s="40" t="s">
        <v>239</v>
      </c>
      <c r="C61" s="349"/>
      <c r="D61" s="349"/>
      <c r="E61" s="349"/>
      <c r="F61" s="349"/>
      <c r="G61" s="349"/>
      <c r="H61" s="40"/>
      <c r="I61" s="40"/>
      <c r="J61" s="327"/>
    </row>
    <row r="62" spans="1:10" ht="18" customHeight="1" x14ac:dyDescent="0.25">
      <c r="A62" s="327"/>
      <c r="B62" s="617" t="s">
        <v>218</v>
      </c>
      <c r="C62" s="617"/>
      <c r="D62" s="617"/>
      <c r="E62" s="617"/>
      <c r="F62" s="617"/>
      <c r="G62" s="617"/>
      <c r="H62" s="40"/>
      <c r="I62" s="40"/>
      <c r="J62" s="327"/>
    </row>
    <row r="63" spans="1:10" x14ac:dyDescent="0.25">
      <c r="A63" s="327"/>
      <c r="B63" s="40" t="s">
        <v>219</v>
      </c>
      <c r="C63" s="349"/>
      <c r="D63" s="349"/>
      <c r="E63" s="349"/>
      <c r="F63" s="349"/>
      <c r="G63" s="349"/>
      <c r="H63" s="40"/>
      <c r="I63" s="40"/>
      <c r="J63" s="327"/>
    </row>
    <row r="64" spans="1:10" x14ac:dyDescent="0.25">
      <c r="A64" s="327"/>
      <c r="B64" s="327"/>
      <c r="C64" s="327"/>
      <c r="D64" s="327"/>
      <c r="E64" s="327"/>
      <c r="F64" s="327"/>
      <c r="G64" s="327"/>
      <c r="H64" s="327"/>
      <c r="I64" s="327"/>
      <c r="J64" s="327"/>
    </row>
    <row r="65" spans="1:10" ht="28.5" customHeight="1" x14ac:dyDescent="0.25">
      <c r="A65" s="350" t="s">
        <v>201</v>
      </c>
      <c r="B65" s="351"/>
      <c r="C65" s="351"/>
      <c r="D65" s="351"/>
      <c r="E65" s="352"/>
      <c r="F65" s="352"/>
      <c r="G65" s="352"/>
      <c r="H65" s="352"/>
      <c r="I65" s="352"/>
      <c r="J65" s="352"/>
    </row>
    <row r="66" spans="1:10" ht="42" customHeight="1" x14ac:dyDescent="0.25">
      <c r="A66" s="554" t="s">
        <v>281</v>
      </c>
      <c r="B66" s="554"/>
      <c r="C66" s="554"/>
      <c r="D66" s="554"/>
      <c r="E66" s="554"/>
      <c r="F66" s="554"/>
      <c r="G66" s="554"/>
      <c r="H66" s="554"/>
      <c r="I66" s="554"/>
      <c r="J66" s="554"/>
    </row>
    <row r="67" spans="1:10" ht="15" customHeight="1" x14ac:dyDescent="0.25">
      <c r="A67" s="340"/>
      <c r="B67" s="340"/>
      <c r="C67" s="340"/>
      <c r="D67" s="340"/>
      <c r="E67" s="340"/>
      <c r="F67" s="340"/>
      <c r="G67" s="340"/>
      <c r="H67" s="340"/>
      <c r="I67" s="340"/>
      <c r="J67" s="340"/>
    </row>
    <row r="68" spans="1:10" ht="99" customHeight="1" x14ac:dyDescent="0.25">
      <c r="A68" s="597" t="s">
        <v>279</v>
      </c>
      <c r="B68" s="598"/>
      <c r="C68" s="598"/>
      <c r="D68" s="598"/>
      <c r="E68" s="598"/>
      <c r="F68" s="598"/>
      <c r="G68" s="598"/>
      <c r="H68" s="598"/>
      <c r="I68" s="598"/>
      <c r="J68" s="599"/>
    </row>
    <row r="70" spans="1:10" x14ac:dyDescent="0.25">
      <c r="A70" s="102"/>
    </row>
    <row r="71" spans="1:10" x14ac:dyDescent="0.25">
      <c r="A71" s="565"/>
      <c r="B71" s="565"/>
      <c r="C71" s="565"/>
      <c r="D71" s="565"/>
      <c r="E71" s="565"/>
      <c r="F71" s="565"/>
      <c r="G71" s="565"/>
      <c r="H71" s="565"/>
      <c r="I71" s="565"/>
      <c r="J71" s="565"/>
    </row>
  </sheetData>
  <sheetProtection sheet="1" objects="1" scenarios="1"/>
  <mergeCells count="49">
    <mergeCell ref="A8:J8"/>
    <mergeCell ref="I49:I50"/>
    <mergeCell ref="A68:J68"/>
    <mergeCell ref="A2:J2"/>
    <mergeCell ref="A18:J18"/>
    <mergeCell ref="A20:J20"/>
    <mergeCell ref="D38:G38"/>
    <mergeCell ref="D39:G39"/>
    <mergeCell ref="A30:J30"/>
    <mergeCell ref="A32:J32"/>
    <mergeCell ref="B62:G62"/>
    <mergeCell ref="A34:J34"/>
    <mergeCell ref="A4:J4"/>
    <mergeCell ref="A5:J5"/>
    <mergeCell ref="A6:J6"/>
    <mergeCell ref="A22:J22"/>
    <mergeCell ref="A71:J71"/>
    <mergeCell ref="C26:D26"/>
    <mergeCell ref="C24:D25"/>
    <mergeCell ref="B24:B26"/>
    <mergeCell ref="C27:D27"/>
    <mergeCell ref="B39:C39"/>
    <mergeCell ref="B49:C49"/>
    <mergeCell ref="B50:C50"/>
    <mergeCell ref="A47:J47"/>
    <mergeCell ref="E51:F51"/>
    <mergeCell ref="E26:I26"/>
    <mergeCell ref="E27:I27"/>
    <mergeCell ref="A44:J44"/>
    <mergeCell ref="D49:D50"/>
    <mergeCell ref="B38:C38"/>
    <mergeCell ref="A42:J42"/>
    <mergeCell ref="A66:J66"/>
    <mergeCell ref="C48:I48"/>
    <mergeCell ref="A56:J56"/>
    <mergeCell ref="A54:J54"/>
    <mergeCell ref="A45:J45"/>
    <mergeCell ref="A46:J46"/>
    <mergeCell ref="F49:H49"/>
    <mergeCell ref="C9:J9"/>
    <mergeCell ref="C10:J10"/>
    <mergeCell ref="C11:J11"/>
    <mergeCell ref="C12:J12"/>
    <mergeCell ref="C13:J13"/>
    <mergeCell ref="C14:J14"/>
    <mergeCell ref="C15:J15"/>
    <mergeCell ref="C16:J16"/>
    <mergeCell ref="E24:I25"/>
    <mergeCell ref="A28:J28"/>
  </mergeCells>
  <phoneticPr fontId="22" type="noConversion"/>
  <pageMargins left="0.55118110236220474" right="0.51181102362204722" top="0.21" bottom="0.17" header="0.11811023622047245" footer="11.52"/>
  <pageSetup paperSize="9" scale="65" orientation="portrait" r:id="rId1"/>
  <rowBreaks count="1" manualBreakCount="1">
    <brk id="28"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Q59"/>
  <sheetViews>
    <sheetView showGridLines="0" zoomScaleNormal="100" zoomScaleSheetLayoutView="100" workbookViewId="0">
      <selection activeCell="B53" sqref="B53:G53"/>
    </sheetView>
  </sheetViews>
  <sheetFormatPr baseColWidth="10" defaultColWidth="11.42578125" defaultRowHeight="14.25" x14ac:dyDescent="0.2"/>
  <cols>
    <col min="1" max="1" width="20.7109375" style="4" customWidth="1"/>
    <col min="2" max="2" width="29.5703125" style="4" customWidth="1"/>
    <col min="3" max="3" width="19.5703125" style="4" customWidth="1"/>
    <col min="4" max="4" width="13.42578125" style="4" customWidth="1"/>
    <col min="5" max="5" width="14.85546875" style="4" customWidth="1"/>
    <col min="6" max="16384" width="11.42578125" style="4"/>
  </cols>
  <sheetData>
    <row r="1" spans="1:17" s="3" customFormat="1" ht="18.75" customHeight="1" x14ac:dyDescent="0.2">
      <c r="A1" s="641" t="s">
        <v>0</v>
      </c>
      <c r="B1" s="642"/>
      <c r="C1" s="642"/>
      <c r="D1" s="642"/>
      <c r="E1" s="642"/>
      <c r="F1" s="642"/>
      <c r="G1" s="642"/>
      <c r="H1" s="643"/>
    </row>
    <row r="3" spans="1:17" ht="23.25" x14ac:dyDescent="0.2">
      <c r="A3" s="631" t="s">
        <v>143</v>
      </c>
      <c r="B3" s="631"/>
      <c r="C3" s="631"/>
      <c r="D3" s="631"/>
      <c r="E3" s="631"/>
      <c r="F3" s="631"/>
      <c r="G3" s="631"/>
      <c r="H3" s="632"/>
      <c r="I3" s="623"/>
      <c r="J3" s="623"/>
      <c r="K3" s="623"/>
      <c r="L3" s="623"/>
      <c r="M3" s="623"/>
      <c r="N3" s="623"/>
    </row>
    <row r="4" spans="1:17" ht="23.25" x14ac:dyDescent="0.2">
      <c r="A4" s="63"/>
      <c r="B4" s="63"/>
      <c r="C4" s="63"/>
      <c r="D4" s="63"/>
      <c r="E4" s="63"/>
      <c r="F4" s="63"/>
      <c r="G4" s="63"/>
      <c r="H4" s="63"/>
      <c r="I4" s="623"/>
      <c r="J4" s="623"/>
      <c r="K4" s="623"/>
      <c r="L4" s="623"/>
      <c r="M4" s="623"/>
      <c r="N4" s="623"/>
    </row>
    <row r="5" spans="1:17" ht="23.25" x14ac:dyDescent="0.35">
      <c r="B5" s="74"/>
      <c r="C5" s="633" t="s">
        <v>312</v>
      </c>
      <c r="D5" s="633"/>
      <c r="E5" s="110">
        <v>2023</v>
      </c>
      <c r="F5" s="111"/>
      <c r="G5" s="71"/>
      <c r="H5" s="111"/>
      <c r="I5" s="623"/>
      <c r="J5" s="623"/>
      <c r="K5" s="623"/>
      <c r="L5" s="623"/>
      <c r="M5" s="623"/>
      <c r="N5" s="623"/>
    </row>
    <row r="6" spans="1:17" x14ac:dyDescent="0.2">
      <c r="H6" s="9"/>
      <c r="I6" s="623"/>
      <c r="J6" s="623"/>
      <c r="K6" s="623"/>
      <c r="L6" s="623"/>
      <c r="M6" s="623"/>
      <c r="N6" s="623"/>
    </row>
    <row r="7" spans="1:17" x14ac:dyDescent="0.2">
      <c r="H7" s="9"/>
      <c r="I7" s="623"/>
      <c r="J7" s="623"/>
      <c r="K7" s="623"/>
      <c r="L7" s="623"/>
      <c r="M7" s="623"/>
      <c r="N7" s="623"/>
    </row>
    <row r="8" spans="1:17" ht="18" x14ac:dyDescent="0.25">
      <c r="B8" s="304"/>
      <c r="D8" s="535"/>
      <c r="E8" s="535"/>
      <c r="F8" s="535"/>
      <c r="G8" s="535"/>
      <c r="H8" s="535"/>
    </row>
    <row r="9" spans="1:17" ht="8.1" customHeight="1" x14ac:dyDescent="0.2">
      <c r="D9" s="311"/>
      <c r="E9" s="311"/>
      <c r="F9" s="40"/>
      <c r="G9" s="40"/>
      <c r="H9" s="40"/>
    </row>
    <row r="10" spans="1:17" ht="18" x14ac:dyDescent="0.25">
      <c r="B10" s="304" t="s">
        <v>304</v>
      </c>
      <c r="D10" s="628"/>
      <c r="E10" s="629"/>
      <c r="F10" s="629"/>
      <c r="G10" s="629"/>
      <c r="H10" s="630"/>
      <c r="J10" s="37"/>
      <c r="K10" s="37"/>
      <c r="L10" s="37"/>
      <c r="M10" s="37"/>
      <c r="N10" s="37"/>
      <c r="O10" s="37"/>
      <c r="P10" s="37"/>
      <c r="Q10" s="37"/>
    </row>
    <row r="11" spans="1:17" ht="8.1" customHeight="1" x14ac:dyDescent="0.2">
      <c r="D11" s="72"/>
      <c r="E11" s="72"/>
      <c r="F11" s="3"/>
      <c r="G11" s="3"/>
      <c r="H11" s="3"/>
      <c r="J11" s="37"/>
      <c r="K11" s="37"/>
      <c r="L11" s="37"/>
      <c r="M11" s="37"/>
      <c r="N11" s="37"/>
      <c r="O11" s="37"/>
      <c r="P11" s="37"/>
      <c r="Q11" s="37"/>
    </row>
    <row r="12" spans="1:17" ht="18" x14ac:dyDescent="0.25">
      <c r="B12" s="304" t="s">
        <v>1</v>
      </c>
      <c r="D12" s="628"/>
      <c r="E12" s="629"/>
      <c r="F12" s="629"/>
      <c r="G12" s="629"/>
      <c r="H12" s="630"/>
      <c r="J12" s="37"/>
      <c r="K12" s="37"/>
      <c r="L12" s="37"/>
      <c r="M12" s="37"/>
      <c r="N12" s="37"/>
      <c r="O12" s="37"/>
      <c r="P12" s="37"/>
      <c r="Q12" s="37"/>
    </row>
    <row r="13" spans="1:17" ht="8.1" customHeight="1" x14ac:dyDescent="0.2">
      <c r="D13" s="75"/>
      <c r="E13" s="75"/>
      <c r="F13" s="75"/>
      <c r="G13" s="75"/>
      <c r="H13" s="75"/>
      <c r="J13" s="37"/>
      <c r="K13" s="37"/>
      <c r="L13" s="37"/>
      <c r="M13" s="37"/>
      <c r="N13" s="37"/>
      <c r="O13" s="37"/>
      <c r="P13" s="37"/>
      <c r="Q13" s="37"/>
    </row>
    <row r="14" spans="1:17" ht="18" x14ac:dyDescent="0.25">
      <c r="B14" s="304" t="s">
        <v>2</v>
      </c>
      <c r="D14" s="624"/>
      <c r="E14" s="625"/>
      <c r="F14" s="625"/>
      <c r="G14" s="625"/>
      <c r="H14" s="626"/>
      <c r="J14" s="37"/>
      <c r="K14" s="36"/>
      <c r="L14" s="36"/>
      <c r="M14" s="36"/>
      <c r="N14" s="37"/>
      <c r="O14" s="37"/>
      <c r="P14" s="37"/>
      <c r="Q14" s="37"/>
    </row>
    <row r="15" spans="1:17" ht="8.1" customHeight="1" x14ac:dyDescent="0.2">
      <c r="D15" s="75"/>
      <c r="E15" s="75"/>
      <c r="F15" s="75"/>
      <c r="G15" s="75"/>
      <c r="H15" s="75"/>
      <c r="J15" s="37"/>
      <c r="K15" s="36"/>
      <c r="L15" s="36"/>
      <c r="M15" s="36"/>
      <c r="N15" s="37"/>
      <c r="O15" s="37"/>
      <c r="P15" s="37"/>
      <c r="Q15" s="37"/>
    </row>
    <row r="16" spans="1:17" ht="18" x14ac:dyDescent="0.25">
      <c r="B16" s="304" t="s">
        <v>3</v>
      </c>
      <c r="D16" s="624"/>
      <c r="E16" s="625"/>
      <c r="F16" s="625"/>
      <c r="G16" s="625"/>
      <c r="H16" s="626"/>
      <c r="J16" s="37"/>
      <c r="K16" s="36"/>
      <c r="L16" s="36"/>
      <c r="M16" s="36"/>
      <c r="N16" s="37"/>
      <c r="O16" s="37"/>
      <c r="P16" s="37"/>
      <c r="Q16" s="37"/>
    </row>
    <row r="17" spans="1:17" ht="8.1" customHeight="1" x14ac:dyDescent="0.2">
      <c r="D17" s="75"/>
      <c r="E17" s="75"/>
      <c r="F17" s="75"/>
      <c r="G17" s="75"/>
      <c r="H17" s="75"/>
      <c r="J17" s="37"/>
      <c r="K17" s="36"/>
      <c r="L17" s="36"/>
      <c r="M17" s="36"/>
      <c r="N17" s="37"/>
      <c r="O17" s="37"/>
      <c r="P17" s="37"/>
      <c r="Q17" s="37"/>
    </row>
    <row r="18" spans="1:17" ht="18" x14ac:dyDescent="0.25">
      <c r="B18" s="304" t="s">
        <v>4</v>
      </c>
      <c r="D18" s="624"/>
      <c r="E18" s="625"/>
      <c r="F18" s="625"/>
      <c r="G18" s="625"/>
      <c r="H18" s="626"/>
      <c r="J18" s="37"/>
      <c r="K18" s="37"/>
      <c r="L18" s="37"/>
      <c r="M18" s="37"/>
      <c r="N18" s="37"/>
      <c r="O18" s="37"/>
      <c r="P18" s="37"/>
      <c r="Q18" s="37"/>
    </row>
    <row r="19" spans="1:17" ht="8.1" customHeight="1" x14ac:dyDescent="0.2">
      <c r="D19" s="61"/>
      <c r="E19" s="41"/>
      <c r="F19" s="61"/>
      <c r="G19" s="61"/>
      <c r="H19" s="61"/>
      <c r="J19" s="37"/>
      <c r="K19" s="37"/>
      <c r="L19" s="37"/>
      <c r="M19" s="37"/>
      <c r="N19" s="37"/>
      <c r="O19" s="37"/>
      <c r="P19" s="37"/>
      <c r="Q19" s="37"/>
    </row>
    <row r="20" spans="1:17" ht="36.75" customHeight="1" x14ac:dyDescent="0.25">
      <c r="B20" s="304" t="s">
        <v>32</v>
      </c>
      <c r="D20" s="647" t="s">
        <v>303</v>
      </c>
      <c r="E20" s="648"/>
      <c r="F20" s="648"/>
      <c r="G20" s="648"/>
      <c r="H20" s="649"/>
      <c r="J20" s="37"/>
      <c r="K20" s="37"/>
      <c r="L20" s="37"/>
      <c r="M20" s="37"/>
      <c r="N20" s="37"/>
      <c r="O20" s="37"/>
      <c r="P20" s="37"/>
      <c r="Q20" s="37"/>
    </row>
    <row r="21" spans="1:17" ht="20.25" x14ac:dyDescent="0.3">
      <c r="A21" s="11" t="s">
        <v>5</v>
      </c>
      <c r="J21" s="37"/>
      <c r="K21" s="37"/>
      <c r="L21" s="37"/>
      <c r="M21" s="37"/>
      <c r="N21" s="37"/>
      <c r="O21" s="37"/>
      <c r="P21" s="37"/>
      <c r="Q21" s="37"/>
    </row>
    <row r="22" spans="1:17" x14ac:dyDescent="0.2">
      <c r="J22" s="37"/>
      <c r="K22" s="37"/>
      <c r="L22" s="37"/>
      <c r="M22" s="37"/>
      <c r="N22" s="37"/>
      <c r="O22" s="37"/>
      <c r="P22" s="37"/>
      <c r="Q22" s="37"/>
    </row>
    <row r="23" spans="1:17" ht="15" x14ac:dyDescent="0.25">
      <c r="A23" s="12" t="s">
        <v>6</v>
      </c>
      <c r="B23" s="624"/>
      <c r="C23" s="625"/>
      <c r="D23" s="625"/>
      <c r="E23" s="625"/>
      <c r="F23" s="625"/>
      <c r="G23" s="625"/>
      <c r="H23" s="626"/>
      <c r="J23" s="37"/>
      <c r="K23" s="37"/>
      <c r="L23" s="37"/>
      <c r="M23" s="37"/>
      <c r="N23" s="37"/>
      <c r="O23" s="37"/>
      <c r="P23" s="37"/>
      <c r="Q23" s="37"/>
    </row>
    <row r="24" spans="1:17" ht="8.1" customHeight="1" x14ac:dyDescent="0.2">
      <c r="B24" s="73"/>
      <c r="C24" s="73"/>
      <c r="D24" s="73"/>
      <c r="E24" s="73"/>
      <c r="F24" s="73"/>
      <c r="G24" s="73"/>
      <c r="H24" s="73"/>
      <c r="J24" s="37"/>
      <c r="K24" s="37"/>
      <c r="L24" s="37"/>
      <c r="M24" s="37"/>
      <c r="N24" s="37"/>
      <c r="O24" s="37"/>
      <c r="P24" s="37"/>
      <c r="Q24" s="37"/>
    </row>
    <row r="25" spans="1:17" ht="15" x14ac:dyDescent="0.25">
      <c r="B25" s="76" t="s">
        <v>28</v>
      </c>
      <c r="C25" s="312"/>
      <c r="D25" s="73"/>
      <c r="E25" s="77" t="s">
        <v>29</v>
      </c>
      <c r="F25" s="644"/>
      <c r="G25" s="645"/>
      <c r="H25" s="646"/>
      <c r="J25" s="37"/>
      <c r="K25" s="37"/>
      <c r="L25" s="37"/>
      <c r="M25" s="37"/>
      <c r="N25" s="37"/>
      <c r="O25" s="37"/>
      <c r="P25" s="37"/>
      <c r="Q25" s="37"/>
    </row>
    <row r="26" spans="1:17" ht="8.1" customHeight="1" x14ac:dyDescent="0.2">
      <c r="B26" s="73"/>
      <c r="C26" s="73"/>
      <c r="D26" s="73"/>
      <c r="E26" s="73"/>
      <c r="F26" s="73"/>
      <c r="G26" s="73"/>
      <c r="H26" s="73"/>
      <c r="J26" s="37"/>
      <c r="K26" s="37"/>
      <c r="L26" s="37"/>
      <c r="M26" s="37"/>
      <c r="N26" s="37"/>
      <c r="O26" s="37"/>
      <c r="P26" s="37"/>
      <c r="Q26" s="37"/>
    </row>
    <row r="27" spans="1:17" ht="15" x14ac:dyDescent="0.25">
      <c r="A27" s="12" t="s">
        <v>8</v>
      </c>
      <c r="B27" s="637"/>
      <c r="C27" s="638"/>
      <c r="D27" s="73"/>
      <c r="E27" s="461"/>
      <c r="F27" s="627"/>
      <c r="G27" s="627"/>
      <c r="H27" s="627"/>
      <c r="J27" s="37"/>
      <c r="K27" s="37"/>
      <c r="L27" s="37"/>
      <c r="M27" s="37"/>
      <c r="N27" s="37"/>
      <c r="O27" s="37"/>
      <c r="P27" s="37"/>
      <c r="Q27" s="37"/>
    </row>
    <row r="28" spans="1:17" ht="8.1" customHeight="1" x14ac:dyDescent="0.2">
      <c r="B28" s="73"/>
      <c r="C28" s="73"/>
      <c r="D28" s="73"/>
      <c r="E28" s="73"/>
      <c r="F28" s="73"/>
      <c r="G28" s="73"/>
      <c r="H28" s="73"/>
      <c r="J28" s="37"/>
      <c r="K28" s="37"/>
      <c r="L28" s="37"/>
      <c r="M28" s="37"/>
      <c r="N28" s="37"/>
      <c r="O28" s="37"/>
      <c r="P28" s="37"/>
      <c r="Q28" s="37"/>
    </row>
    <row r="29" spans="1:17" ht="15" x14ac:dyDescent="0.25">
      <c r="A29" s="12" t="s">
        <v>9</v>
      </c>
      <c r="B29" s="624"/>
      <c r="C29" s="625"/>
      <c r="D29" s="625"/>
      <c r="E29" s="625"/>
      <c r="F29" s="625"/>
      <c r="G29" s="625"/>
      <c r="H29" s="626"/>
      <c r="J29" s="37"/>
      <c r="K29" s="37"/>
      <c r="L29" s="37"/>
      <c r="M29" s="37"/>
      <c r="N29" s="37"/>
      <c r="O29" s="37"/>
      <c r="P29" s="37"/>
      <c r="Q29" s="37"/>
    </row>
    <row r="30" spans="1:17" x14ac:dyDescent="0.2">
      <c r="J30" s="37"/>
      <c r="K30" s="37"/>
      <c r="L30" s="37"/>
      <c r="M30" s="37"/>
      <c r="N30" s="37"/>
      <c r="O30" s="37"/>
      <c r="P30" s="37"/>
      <c r="Q30" s="37"/>
    </row>
    <row r="31" spans="1:17" x14ac:dyDescent="0.2">
      <c r="J31" s="37"/>
      <c r="K31" s="37"/>
      <c r="L31" s="37"/>
      <c r="M31" s="37"/>
      <c r="N31" s="37"/>
      <c r="O31" s="37"/>
      <c r="P31" s="37"/>
      <c r="Q31" s="37"/>
    </row>
    <row r="32" spans="1:17" ht="20.25" x14ac:dyDescent="0.3">
      <c r="A32" s="11" t="s">
        <v>12</v>
      </c>
      <c r="B32" s="13"/>
      <c r="C32" s="13"/>
      <c r="D32" s="13"/>
      <c r="E32" s="13"/>
      <c r="F32" s="13"/>
      <c r="G32" s="13"/>
      <c r="H32" s="13"/>
      <c r="J32" s="37"/>
      <c r="K32" s="37"/>
      <c r="L32" s="37"/>
      <c r="M32" s="37"/>
      <c r="N32" s="37"/>
      <c r="O32" s="37"/>
      <c r="P32" s="37"/>
      <c r="Q32" s="37"/>
    </row>
    <row r="33" spans="1:17" x14ac:dyDescent="0.2">
      <c r="J33" s="37"/>
      <c r="K33" s="37"/>
      <c r="L33" s="37"/>
      <c r="M33" s="37"/>
      <c r="N33" s="37"/>
      <c r="O33" s="37"/>
      <c r="P33" s="37"/>
      <c r="Q33" s="37"/>
    </row>
    <row r="34" spans="1:17" ht="15" x14ac:dyDescent="0.25">
      <c r="A34" s="12" t="s">
        <v>6</v>
      </c>
      <c r="B34" s="624"/>
      <c r="C34" s="625"/>
      <c r="D34" s="625"/>
      <c r="E34" s="625"/>
      <c r="F34" s="625"/>
      <c r="G34" s="625"/>
      <c r="H34" s="626"/>
      <c r="J34" s="37"/>
      <c r="K34" s="37"/>
      <c r="L34" s="37"/>
      <c r="M34" s="37"/>
      <c r="N34" s="37"/>
      <c r="O34" s="37"/>
      <c r="P34" s="37"/>
      <c r="Q34" s="37"/>
    </row>
    <row r="35" spans="1:17" ht="8.1" customHeight="1" x14ac:dyDescent="0.2">
      <c r="B35" s="75"/>
      <c r="C35" s="75"/>
      <c r="D35" s="75"/>
      <c r="E35" s="75"/>
      <c r="F35" s="75"/>
      <c r="G35" s="75"/>
      <c r="H35" s="75"/>
      <c r="J35" s="37"/>
      <c r="K35" s="37"/>
      <c r="L35" s="37"/>
      <c r="M35" s="37"/>
      <c r="N35" s="37"/>
      <c r="O35" s="37"/>
      <c r="P35" s="37"/>
      <c r="Q35" s="37"/>
    </row>
    <row r="36" spans="1:17" ht="15" x14ac:dyDescent="0.25">
      <c r="B36" s="78" t="s">
        <v>28</v>
      </c>
      <c r="C36" s="312"/>
      <c r="D36" s="73"/>
      <c r="E36" s="441" t="s">
        <v>29</v>
      </c>
      <c r="F36" s="644"/>
      <c r="G36" s="645"/>
      <c r="H36" s="646"/>
      <c r="J36" s="37"/>
      <c r="K36" s="37"/>
      <c r="L36" s="37"/>
      <c r="M36" s="37"/>
      <c r="N36" s="37"/>
      <c r="O36" s="37"/>
      <c r="P36" s="37"/>
      <c r="Q36" s="37"/>
    </row>
    <row r="37" spans="1:17" ht="8.1" customHeight="1" x14ac:dyDescent="0.2">
      <c r="B37" s="75"/>
      <c r="C37" s="75"/>
      <c r="D37" s="75"/>
      <c r="E37" s="75"/>
      <c r="F37" s="75"/>
      <c r="G37" s="75"/>
      <c r="H37" s="75"/>
    </row>
    <row r="38" spans="1:17" ht="15" x14ac:dyDescent="0.25">
      <c r="A38" s="12" t="s">
        <v>8</v>
      </c>
      <c r="B38" s="637"/>
      <c r="C38" s="638"/>
      <c r="D38" s="75"/>
      <c r="E38" s="315"/>
      <c r="F38" s="627"/>
      <c r="G38" s="627"/>
      <c r="H38" s="627"/>
    </row>
    <row r="39" spans="1:17" ht="8.1" customHeight="1" x14ac:dyDescent="0.2">
      <c r="B39" s="75"/>
      <c r="C39" s="75"/>
      <c r="D39" s="75"/>
      <c r="E39" s="75"/>
      <c r="F39" s="75"/>
      <c r="G39" s="75"/>
      <c r="H39" s="75"/>
    </row>
    <row r="40" spans="1:17" ht="15" x14ac:dyDescent="0.25">
      <c r="A40" s="12" t="s">
        <v>9</v>
      </c>
      <c r="B40" s="624"/>
      <c r="C40" s="625"/>
      <c r="D40" s="625"/>
      <c r="E40" s="625"/>
      <c r="F40" s="625"/>
      <c r="G40" s="625"/>
      <c r="H40" s="626"/>
    </row>
    <row r="43" spans="1:17" ht="20.25" x14ac:dyDescent="0.3">
      <c r="A43" s="11" t="s">
        <v>10</v>
      </c>
      <c r="B43" s="75"/>
      <c r="C43" s="75"/>
      <c r="D43" s="624"/>
      <c r="E43" s="625"/>
      <c r="F43" s="625"/>
      <c r="G43" s="625"/>
      <c r="H43" s="626"/>
    </row>
    <row r="44" spans="1:17" ht="8.1" customHeight="1" x14ac:dyDescent="0.2">
      <c r="B44" s="75"/>
      <c r="C44" s="75"/>
      <c r="D44" s="75"/>
      <c r="E44" s="75"/>
      <c r="F44" s="75"/>
      <c r="G44" s="75"/>
      <c r="H44" s="75"/>
    </row>
    <row r="45" spans="1:17" ht="15" x14ac:dyDescent="0.25">
      <c r="A45" s="12" t="s">
        <v>8</v>
      </c>
      <c r="B45" s="637"/>
      <c r="C45" s="638"/>
      <c r="D45" s="75"/>
      <c r="E45" s="315"/>
      <c r="F45" s="627"/>
      <c r="G45" s="627"/>
      <c r="H45" s="627"/>
    </row>
    <row r="46" spans="1:17" ht="8.1" customHeight="1" x14ac:dyDescent="0.2">
      <c r="B46" s="75"/>
      <c r="C46" s="75"/>
      <c r="D46" s="75"/>
      <c r="E46" s="75"/>
      <c r="F46" s="75"/>
      <c r="G46" s="75"/>
      <c r="H46" s="75"/>
    </row>
    <row r="47" spans="1:17" ht="15" x14ac:dyDescent="0.25">
      <c r="A47" s="12" t="s">
        <v>9</v>
      </c>
      <c r="B47" s="624"/>
      <c r="C47" s="625"/>
      <c r="D47" s="625"/>
      <c r="E47" s="625"/>
      <c r="F47" s="625"/>
      <c r="G47" s="625"/>
      <c r="H47" s="626"/>
    </row>
    <row r="49" spans="1:8" s="1" customFormat="1" x14ac:dyDescent="0.2">
      <c r="A49" s="37"/>
      <c r="B49" s="4"/>
      <c r="C49" s="4"/>
      <c r="D49" s="4"/>
      <c r="E49" s="4"/>
      <c r="F49" s="4"/>
      <c r="G49" s="4"/>
      <c r="H49" s="4"/>
    </row>
    <row r="50" spans="1:8" s="1" customFormat="1" ht="18" x14ac:dyDescent="0.2">
      <c r="A50" s="4"/>
      <c r="B50" s="639" t="s">
        <v>257</v>
      </c>
      <c r="C50" s="639"/>
      <c r="D50" s="639"/>
      <c r="E50" s="639"/>
      <c r="F50" s="639"/>
      <c r="G50" s="639"/>
      <c r="H50" s="218"/>
    </row>
    <row r="51" spans="1:8" s="1" customFormat="1" ht="18" x14ac:dyDescent="0.2">
      <c r="A51" s="4"/>
      <c r="B51" s="640" t="s">
        <v>226</v>
      </c>
      <c r="C51" s="639"/>
      <c r="D51" s="639"/>
      <c r="E51" s="639"/>
      <c r="F51" s="639"/>
      <c r="G51" s="639"/>
      <c r="H51" s="218"/>
    </row>
    <row r="52" spans="1:8" s="1" customFormat="1" ht="18.75" x14ac:dyDescent="0.3">
      <c r="A52" s="4"/>
      <c r="B52" s="634" t="s">
        <v>336</v>
      </c>
      <c r="C52" s="635"/>
      <c r="D52" s="635"/>
      <c r="E52" s="635"/>
      <c r="F52" s="635"/>
      <c r="G52" s="635"/>
      <c r="H52" s="219"/>
    </row>
    <row r="53" spans="1:8" s="1" customFormat="1" ht="18" x14ac:dyDescent="0.25">
      <c r="A53" s="4"/>
      <c r="B53" s="636"/>
      <c r="C53" s="636"/>
      <c r="D53" s="636"/>
      <c r="E53" s="636"/>
      <c r="F53" s="636"/>
      <c r="G53" s="636"/>
      <c r="H53" s="219"/>
    </row>
    <row r="54" spans="1:8" s="1" customFormat="1" ht="23.25" x14ac:dyDescent="0.35">
      <c r="A54" s="4"/>
      <c r="B54" s="622" t="s">
        <v>258</v>
      </c>
      <c r="C54" s="622"/>
      <c r="D54" s="220"/>
      <c r="E54" s="621">
        <v>45412</v>
      </c>
      <c r="F54" s="621"/>
      <c r="G54" s="621"/>
      <c r="H54" s="221"/>
    </row>
    <row r="55" spans="1:8" s="1" customFormat="1" x14ac:dyDescent="0.2">
      <c r="A55" s="4"/>
      <c r="B55" s="4"/>
      <c r="C55" s="4"/>
      <c r="D55" s="4"/>
      <c r="E55" s="4"/>
      <c r="F55" s="4"/>
      <c r="G55" s="4"/>
      <c r="H55" s="4"/>
    </row>
    <row r="56" spans="1:8" s="1" customFormat="1" ht="14.25" customHeight="1" x14ac:dyDescent="0.2">
      <c r="A56" s="620" t="s">
        <v>27</v>
      </c>
      <c r="B56" s="620"/>
      <c r="C56" s="620"/>
      <c r="D56" s="620"/>
      <c r="E56" s="620"/>
      <c r="F56" s="620"/>
      <c r="G56" s="620"/>
      <c r="H56" s="620"/>
    </row>
    <row r="57" spans="1:8" s="1" customFormat="1" ht="14.25" customHeight="1" x14ac:dyDescent="0.2">
      <c r="A57" s="620"/>
      <c r="B57" s="620"/>
      <c r="C57" s="620"/>
      <c r="D57" s="620"/>
      <c r="E57" s="620"/>
      <c r="F57" s="620"/>
      <c r="G57" s="620"/>
      <c r="H57" s="620"/>
    </row>
    <row r="58" spans="1:8" s="1" customFormat="1" x14ac:dyDescent="0.2">
      <c r="A58" s="620"/>
      <c r="B58" s="620"/>
      <c r="C58" s="620"/>
      <c r="D58" s="620"/>
      <c r="E58" s="620"/>
      <c r="F58" s="620"/>
      <c r="G58" s="620"/>
      <c r="H58" s="620"/>
    </row>
    <row r="59" spans="1:8" s="1" customFormat="1" x14ac:dyDescent="0.2">
      <c r="A59" s="4"/>
      <c r="B59" s="4"/>
      <c r="C59" s="4"/>
      <c r="D59" s="4"/>
      <c r="E59" s="4"/>
      <c r="F59" s="4"/>
      <c r="G59" s="4"/>
      <c r="H59" s="4"/>
    </row>
  </sheetData>
  <sheetProtection selectLockedCells="1"/>
  <mergeCells count="31">
    <mergeCell ref="B50:G50"/>
    <mergeCell ref="B51:G51"/>
    <mergeCell ref="A1:H1"/>
    <mergeCell ref="D43:H43"/>
    <mergeCell ref="D18:H18"/>
    <mergeCell ref="B23:H23"/>
    <mergeCell ref="B34:H34"/>
    <mergeCell ref="F36:H36"/>
    <mergeCell ref="D20:H20"/>
    <mergeCell ref="D16:H16"/>
    <mergeCell ref="B40:H40"/>
    <mergeCell ref="F25:H25"/>
    <mergeCell ref="B27:C27"/>
    <mergeCell ref="F27:H27"/>
    <mergeCell ref="B38:C38"/>
    <mergeCell ref="A56:H58"/>
    <mergeCell ref="E54:G54"/>
    <mergeCell ref="B54:C54"/>
    <mergeCell ref="I3:N7"/>
    <mergeCell ref="B47:H47"/>
    <mergeCell ref="F38:H38"/>
    <mergeCell ref="F45:H45"/>
    <mergeCell ref="B29:H29"/>
    <mergeCell ref="D10:H10"/>
    <mergeCell ref="D12:H12"/>
    <mergeCell ref="D14:H14"/>
    <mergeCell ref="A3:H3"/>
    <mergeCell ref="C5:D5"/>
    <mergeCell ref="B52:G52"/>
    <mergeCell ref="B53:G53"/>
    <mergeCell ref="B45:C45"/>
  </mergeCells>
  <phoneticPr fontId="22" type="noConversion"/>
  <dataValidations xWindow="979" yWindow="225" count="2">
    <dataValidation type="list" allowBlank="1" showInputMessage="1" showErrorMessage="1" prompt="Sélectionner un titre" sqref="D14" xr:uid="{00000000-0002-0000-0100-000000000000}">
      <formula1>"Maire,Directeur/Directrice,Président(e),Gérant (e),Déléguée,Responsable,Autre (préciser ci-dessous)"</formula1>
    </dataValidation>
    <dataValidation type="list" allowBlank="1" showInputMessage="1" showErrorMessage="1" sqref="D20:H20" xr:uid="{00000000-0002-0000-0100-000001000000}">
      <formula1>"Animation globale et coordination,Animation globale et coordination &amp; Animation collective familles"</formula1>
    </dataValidation>
  </dataValidations>
  <hyperlinks>
    <hyperlink ref="B52" r:id="rId1" xr:uid="{26E53B02-FCA1-49B7-89F5-B9F99DFB581F}"/>
  </hyperlinks>
  <printOptions horizontalCentered="1"/>
  <pageMargins left="0" right="0" top="0.39370078740157483" bottom="0.39370078740157483" header="0" footer="0"/>
  <pageSetup paperSize="9" scale="74"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V82"/>
  <sheetViews>
    <sheetView showGridLines="0" topLeftCell="A59" zoomScaleNormal="100" workbookViewId="0">
      <selection activeCell="A7" sqref="A7:V7"/>
    </sheetView>
  </sheetViews>
  <sheetFormatPr baseColWidth="10" defaultColWidth="11.42578125" defaultRowHeight="17.25" customHeight="1" x14ac:dyDescent="0.2"/>
  <cols>
    <col min="1" max="1" width="5.140625" style="4" customWidth="1"/>
    <col min="2" max="2" width="18.140625" style="4" customWidth="1"/>
    <col min="3" max="3" width="12.85546875" style="4" customWidth="1"/>
    <col min="4" max="4" width="12" style="4" customWidth="1"/>
    <col min="5" max="5" width="15" style="4" customWidth="1"/>
    <col min="6" max="6" width="9" style="4" customWidth="1"/>
    <col min="7" max="7" width="11" style="4" customWidth="1"/>
    <col min="8" max="8" width="13.140625" style="4" customWidth="1"/>
    <col min="9" max="9" width="10.85546875" style="4" customWidth="1"/>
    <col min="10" max="10" width="12.85546875" style="4" customWidth="1"/>
    <col min="11" max="11" width="13.42578125" style="4" customWidth="1"/>
    <col min="12" max="12" width="1.42578125" style="4" customWidth="1"/>
    <col min="13" max="13" width="14.42578125" style="4" customWidth="1"/>
    <col min="14" max="16" width="13.5703125" style="4" customWidth="1"/>
    <col min="17" max="17" width="1.42578125" style="4" customWidth="1"/>
    <col min="18" max="18" width="14.140625" style="4" customWidth="1"/>
    <col min="19" max="21" width="10.28515625" style="4" customWidth="1"/>
    <col min="22" max="22" width="9.85546875" style="4" customWidth="1"/>
    <col min="23" max="16384" width="11.42578125" style="4"/>
  </cols>
  <sheetData>
    <row r="1" spans="1:22" ht="17.25" customHeight="1" x14ac:dyDescent="0.2">
      <c r="A1" s="652" t="s">
        <v>0</v>
      </c>
      <c r="B1" s="652"/>
      <c r="C1" s="652"/>
      <c r="D1" s="652"/>
      <c r="E1" s="652"/>
      <c r="F1" s="652"/>
      <c r="G1" s="652"/>
      <c r="H1" s="652"/>
      <c r="I1" s="652"/>
      <c r="J1" s="652"/>
      <c r="K1" s="652"/>
      <c r="L1" s="652"/>
      <c r="M1" s="652"/>
      <c r="N1" s="652"/>
      <c r="O1" s="652"/>
      <c r="P1" s="652"/>
      <c r="Q1" s="652"/>
      <c r="R1" s="652"/>
      <c r="S1" s="652"/>
      <c r="T1" s="652"/>
      <c r="U1" s="652"/>
      <c r="V1" s="652"/>
    </row>
    <row r="2" spans="1:22" ht="8.25" customHeight="1" x14ac:dyDescent="0.2"/>
    <row r="3" spans="1:22" ht="26.25" customHeight="1" x14ac:dyDescent="0.2">
      <c r="A3" s="631" t="s">
        <v>39</v>
      </c>
      <c r="B3" s="631"/>
      <c r="C3" s="631"/>
      <c r="D3" s="631"/>
      <c r="E3" s="631"/>
      <c r="F3" s="631"/>
      <c r="G3" s="631"/>
      <c r="H3" s="631"/>
      <c r="I3" s="631"/>
      <c r="J3" s="631"/>
      <c r="K3" s="631"/>
      <c r="L3" s="631"/>
      <c r="M3" s="631"/>
      <c r="N3" s="631"/>
      <c r="O3" s="631"/>
      <c r="P3" s="631"/>
      <c r="Q3" s="631"/>
      <c r="R3" s="631"/>
      <c r="S3" s="631"/>
      <c r="T3" s="631"/>
      <c r="U3" s="631"/>
      <c r="V3" s="631"/>
    </row>
    <row r="4" spans="1:22" s="112" customFormat="1" ht="6" customHeight="1" x14ac:dyDescent="0.2">
      <c r="A4" s="631"/>
      <c r="B4" s="631"/>
      <c r="C4" s="631"/>
      <c r="D4" s="631"/>
      <c r="E4" s="631"/>
      <c r="F4" s="631"/>
      <c r="G4" s="631"/>
      <c r="H4" s="631"/>
      <c r="I4" s="631"/>
      <c r="J4" s="631"/>
      <c r="K4" s="631"/>
      <c r="L4" s="631"/>
      <c r="M4" s="631"/>
      <c r="N4" s="631"/>
      <c r="O4" s="631"/>
      <c r="P4" s="631"/>
      <c r="Q4" s="631"/>
      <c r="R4" s="631"/>
      <c r="S4" s="631"/>
      <c r="T4" s="631"/>
      <c r="U4" s="631"/>
      <c r="V4" s="631"/>
    </row>
    <row r="5" spans="1:22" ht="26.25" customHeight="1" x14ac:dyDescent="0.2">
      <c r="A5" s="653" t="s">
        <v>227</v>
      </c>
      <c r="B5" s="653"/>
      <c r="C5" s="653"/>
      <c r="D5" s="653"/>
      <c r="E5" s="653"/>
      <c r="F5" s="653"/>
      <c r="G5" s="653"/>
      <c r="H5" s="653"/>
      <c r="I5" s="653"/>
      <c r="J5" s="653"/>
      <c r="K5" s="653"/>
      <c r="L5" s="653"/>
      <c r="M5" s="653"/>
      <c r="N5" s="653"/>
      <c r="O5" s="653"/>
      <c r="P5" s="653"/>
      <c r="Q5" s="653"/>
      <c r="R5" s="653"/>
      <c r="S5" s="653"/>
      <c r="T5" s="653"/>
      <c r="U5" s="653"/>
      <c r="V5" s="653"/>
    </row>
    <row r="6" spans="1:22" ht="6.75" customHeight="1" x14ac:dyDescent="0.2"/>
    <row r="7" spans="1:22" ht="32.25" customHeight="1" x14ac:dyDescent="0.2">
      <c r="A7" s="654" t="s">
        <v>337</v>
      </c>
      <c r="B7" s="654"/>
      <c r="C7" s="654"/>
      <c r="D7" s="654"/>
      <c r="E7" s="654"/>
      <c r="F7" s="654"/>
      <c r="G7" s="654"/>
      <c r="H7" s="654"/>
      <c r="I7" s="654"/>
      <c r="J7" s="654"/>
      <c r="K7" s="654"/>
      <c r="L7" s="654"/>
      <c r="M7" s="654"/>
      <c r="N7" s="654"/>
      <c r="O7" s="654"/>
      <c r="P7" s="654"/>
      <c r="Q7" s="654"/>
      <c r="R7" s="654"/>
      <c r="S7" s="654"/>
      <c r="T7" s="654"/>
      <c r="U7" s="654"/>
      <c r="V7" s="654"/>
    </row>
    <row r="8" spans="1:22" s="39" customFormat="1" ht="8.25" customHeight="1" x14ac:dyDescent="0.2"/>
    <row r="9" spans="1:22" s="39" customFormat="1" ht="24.75" customHeight="1" x14ac:dyDescent="0.2">
      <c r="A9" s="660" t="s">
        <v>254</v>
      </c>
      <c r="B9" s="660"/>
      <c r="C9" s="660"/>
      <c r="D9" s="660"/>
      <c r="E9" s="660"/>
      <c r="F9" s="660"/>
      <c r="G9" s="660"/>
      <c r="H9" s="660"/>
      <c r="I9" s="660"/>
      <c r="J9" s="443"/>
      <c r="K9" s="443"/>
      <c r="L9" s="443"/>
      <c r="M9" s="117"/>
    </row>
    <row r="10" spans="1:22" ht="54.75" customHeight="1" x14ac:dyDescent="0.2">
      <c r="A10" s="39"/>
      <c r="B10" s="695" t="s">
        <v>318</v>
      </c>
      <c r="C10" s="695"/>
      <c r="D10" s="695"/>
      <c r="E10" s="695"/>
      <c r="F10" s="695"/>
      <c r="G10" s="695"/>
      <c r="H10" s="695"/>
      <c r="I10" s="695"/>
      <c r="J10" s="657" t="s">
        <v>306</v>
      </c>
      <c r="K10" s="659" t="s">
        <v>307</v>
      </c>
      <c r="L10" s="446"/>
      <c r="M10" s="651" t="s">
        <v>295</v>
      </c>
      <c r="N10" s="651"/>
      <c r="O10" s="651"/>
      <c r="P10" s="651"/>
      <c r="R10" s="693" t="s">
        <v>313</v>
      </c>
      <c r="S10" s="664" t="s">
        <v>309</v>
      </c>
      <c r="T10" s="664"/>
      <c r="U10" s="664"/>
      <c r="V10" s="664"/>
    </row>
    <row r="11" spans="1:22" s="34" customFormat="1" ht="17.25" customHeight="1" x14ac:dyDescent="0.25">
      <c r="A11" s="118"/>
      <c r="B11" s="661" t="s">
        <v>228</v>
      </c>
      <c r="C11" s="661" t="s">
        <v>40</v>
      </c>
      <c r="D11" s="661" t="s">
        <v>41</v>
      </c>
      <c r="E11" s="661" t="s">
        <v>42</v>
      </c>
      <c r="F11" s="692" t="s">
        <v>282</v>
      </c>
      <c r="G11" s="692" t="s">
        <v>240</v>
      </c>
      <c r="H11" s="692" t="s">
        <v>322</v>
      </c>
      <c r="I11" s="697" t="s">
        <v>285</v>
      </c>
      <c r="J11" s="658"/>
      <c r="K11" s="658"/>
      <c r="M11" s="650" t="s">
        <v>310</v>
      </c>
      <c r="N11" s="650" t="s">
        <v>327</v>
      </c>
      <c r="O11" s="650" t="s">
        <v>306</v>
      </c>
      <c r="P11" s="650" t="s">
        <v>307</v>
      </c>
      <c r="R11" s="694"/>
      <c r="S11" s="650" t="s">
        <v>310</v>
      </c>
      <c r="T11" s="650" t="s">
        <v>328</v>
      </c>
      <c r="U11" s="650" t="s">
        <v>306</v>
      </c>
      <c r="V11" s="650" t="s">
        <v>307</v>
      </c>
    </row>
    <row r="12" spans="1:22" s="34" customFormat="1" ht="17.25" customHeight="1" x14ac:dyDescent="0.25">
      <c r="A12" s="118"/>
      <c r="B12" s="661"/>
      <c r="C12" s="661"/>
      <c r="D12" s="661"/>
      <c r="E12" s="661"/>
      <c r="F12" s="692"/>
      <c r="G12" s="692"/>
      <c r="H12" s="692"/>
      <c r="I12" s="697"/>
      <c r="J12" s="658"/>
      <c r="K12" s="658"/>
      <c r="M12" s="650"/>
      <c r="N12" s="650"/>
      <c r="O12" s="650"/>
      <c r="P12" s="650"/>
      <c r="R12" s="694"/>
      <c r="S12" s="650"/>
      <c r="T12" s="650"/>
      <c r="U12" s="650"/>
      <c r="V12" s="650"/>
    </row>
    <row r="13" spans="1:22" s="34" customFormat="1" ht="9.75" customHeight="1" x14ac:dyDescent="0.25">
      <c r="A13" s="118"/>
      <c r="B13" s="661"/>
      <c r="C13" s="661"/>
      <c r="D13" s="661"/>
      <c r="E13" s="661"/>
      <c r="F13" s="692"/>
      <c r="G13" s="692"/>
      <c r="H13" s="692"/>
      <c r="I13" s="697"/>
      <c r="J13" s="658"/>
      <c r="K13" s="658"/>
      <c r="M13" s="650"/>
      <c r="N13" s="650"/>
      <c r="O13" s="650"/>
      <c r="P13" s="650"/>
      <c r="R13" s="694"/>
      <c r="S13" s="650"/>
      <c r="T13" s="650"/>
      <c r="U13" s="650"/>
      <c r="V13" s="650"/>
    </row>
    <row r="14" spans="1:22" s="34" customFormat="1" ht="17.25" customHeight="1" x14ac:dyDescent="0.25">
      <c r="A14" s="662" t="s">
        <v>44</v>
      </c>
      <c r="B14" s="700" t="s">
        <v>35</v>
      </c>
      <c r="C14" s="701"/>
      <c r="D14" s="701"/>
      <c r="E14" s="701"/>
      <c r="F14" s="525" t="s">
        <v>314</v>
      </c>
      <c r="G14" s="655" t="s">
        <v>305</v>
      </c>
      <c r="H14" s="656"/>
      <c r="I14" s="524" t="s">
        <v>315</v>
      </c>
      <c r="J14" s="655" t="s">
        <v>305</v>
      </c>
      <c r="K14" s="656"/>
      <c r="M14" s="503">
        <f>SUM(M15:M18)</f>
        <v>0</v>
      </c>
      <c r="N14" s="503">
        <f>SUM(N15:N18)</f>
        <v>0</v>
      </c>
      <c r="O14" s="503">
        <f>SUM(O15:O18)</f>
        <v>0</v>
      </c>
      <c r="P14" s="503">
        <f>SUM(P15:P18)</f>
        <v>0</v>
      </c>
      <c r="R14" s="517">
        <f>ROUND(SUM(R15:R18),2)</f>
        <v>0</v>
      </c>
      <c r="S14" s="503">
        <f>IF(R14&lt;2,M14,(M14/$R$14*2))</f>
        <v>0</v>
      </c>
      <c r="T14" s="503">
        <f>IF(R14&lt;2,N14,(N14/$R$14*2))</f>
        <v>0</v>
      </c>
      <c r="U14" s="503">
        <f>IF(R14&lt;2,O14,(O14/$R$14*2))</f>
        <v>0</v>
      </c>
      <c r="V14" s="503">
        <f>IF(R14&lt;2,P14,(P14/$R$14*2))</f>
        <v>0</v>
      </c>
    </row>
    <row r="15" spans="1:22" s="34" customFormat="1" ht="29.1" customHeight="1" x14ac:dyDescent="0.25">
      <c r="A15" s="662"/>
      <c r="B15" s="116"/>
      <c r="C15" s="431"/>
      <c r="D15" s="430"/>
      <c r="E15" s="113"/>
      <c r="F15" s="435"/>
      <c r="G15" s="436"/>
      <c r="H15" s="435"/>
      <c r="I15" s="512"/>
      <c r="J15" s="436"/>
      <c r="K15" s="539"/>
      <c r="M15" s="504">
        <f>(I15*G15)</f>
        <v>0</v>
      </c>
      <c r="N15" s="504">
        <f>(I15*H15)</f>
        <v>0</v>
      </c>
      <c r="O15" s="504">
        <f>J15*I15</f>
        <v>0</v>
      </c>
      <c r="P15" s="504">
        <f>K15*I15</f>
        <v>0</v>
      </c>
      <c r="R15" s="518">
        <f>F15*I15</f>
        <v>0</v>
      </c>
      <c r="S15" s="462"/>
      <c r="T15" s="462"/>
      <c r="U15" s="462"/>
      <c r="V15" s="462"/>
    </row>
    <row r="16" spans="1:22" s="34" customFormat="1" ht="29.1" customHeight="1" x14ac:dyDescent="0.25">
      <c r="A16" s="662"/>
      <c r="B16" s="116"/>
      <c r="C16" s="431"/>
      <c r="D16" s="430"/>
      <c r="E16" s="113"/>
      <c r="F16" s="435"/>
      <c r="G16" s="436"/>
      <c r="H16" s="435"/>
      <c r="I16" s="512"/>
      <c r="J16" s="436"/>
      <c r="K16" s="539"/>
      <c r="M16" s="504">
        <f>(I16*G16)</f>
        <v>0</v>
      </c>
      <c r="N16" s="504">
        <f t="shared" ref="N16:N18" si="0">(I16*H16)</f>
        <v>0</v>
      </c>
      <c r="O16" s="504">
        <f t="shared" ref="O16:O18" si="1">J16*I16</f>
        <v>0</v>
      </c>
      <c r="P16" s="504">
        <f t="shared" ref="P16:P18" si="2">K16*I16</f>
        <v>0</v>
      </c>
      <c r="R16" s="518">
        <f>F16*I16</f>
        <v>0</v>
      </c>
      <c r="S16" s="462"/>
      <c r="T16" s="462"/>
      <c r="U16" s="462"/>
      <c r="V16" s="462"/>
    </row>
    <row r="17" spans="1:22" s="34" customFormat="1" ht="29.1" customHeight="1" x14ac:dyDescent="0.25">
      <c r="A17" s="663"/>
      <c r="B17" s="439"/>
      <c r="C17" s="431"/>
      <c r="D17" s="430"/>
      <c r="E17" s="437"/>
      <c r="F17" s="438"/>
      <c r="G17" s="436"/>
      <c r="H17" s="438"/>
      <c r="I17" s="512"/>
      <c r="J17" s="436"/>
      <c r="K17" s="539"/>
      <c r="M17" s="504">
        <f t="shared" ref="M17:M18" si="3">(I17*G17)</f>
        <v>0</v>
      </c>
      <c r="N17" s="504">
        <f t="shared" si="0"/>
        <v>0</v>
      </c>
      <c r="O17" s="504">
        <f t="shared" si="1"/>
        <v>0</v>
      </c>
      <c r="P17" s="504">
        <f t="shared" si="2"/>
        <v>0</v>
      </c>
      <c r="R17" s="518">
        <f>F17*I17</f>
        <v>0</v>
      </c>
      <c r="S17" s="462"/>
      <c r="T17" s="462"/>
      <c r="U17" s="462"/>
      <c r="V17" s="462"/>
    </row>
    <row r="18" spans="1:22" s="34" customFormat="1" ht="29.1" customHeight="1" x14ac:dyDescent="0.25">
      <c r="A18" s="662"/>
      <c r="B18" s="116"/>
      <c r="C18" s="431"/>
      <c r="D18" s="430"/>
      <c r="E18" s="113"/>
      <c r="F18" s="435"/>
      <c r="G18" s="436"/>
      <c r="H18" s="435"/>
      <c r="I18" s="512"/>
      <c r="J18" s="436"/>
      <c r="K18" s="539"/>
      <c r="M18" s="504">
        <f t="shared" si="3"/>
        <v>0</v>
      </c>
      <c r="N18" s="504">
        <f t="shared" si="0"/>
        <v>0</v>
      </c>
      <c r="O18" s="504">
        <f t="shared" si="1"/>
        <v>0</v>
      </c>
      <c r="P18" s="504">
        <f t="shared" si="2"/>
        <v>0</v>
      </c>
      <c r="R18" s="518">
        <f>F18*I18</f>
        <v>0</v>
      </c>
      <c r="S18" s="462"/>
      <c r="T18" s="462"/>
      <c r="U18" s="462"/>
      <c r="V18" s="462"/>
    </row>
    <row r="19" spans="1:22" s="35" customFormat="1" ht="17.25" customHeight="1" x14ac:dyDescent="0.25">
      <c r="A19" s="662"/>
      <c r="B19" s="700" t="s">
        <v>36</v>
      </c>
      <c r="C19" s="701"/>
      <c r="D19" s="701"/>
      <c r="E19" s="701"/>
      <c r="F19" s="525" t="s">
        <v>314</v>
      </c>
      <c r="G19" s="655" t="s">
        <v>305</v>
      </c>
      <c r="H19" s="656"/>
      <c r="I19" s="524" t="s">
        <v>315</v>
      </c>
      <c r="J19" s="655" t="s">
        <v>305</v>
      </c>
      <c r="K19" s="656"/>
      <c r="M19" s="464">
        <f>SUM(M20:M26)</f>
        <v>0</v>
      </c>
      <c r="N19" s="464">
        <f>SUM(N20:N26)</f>
        <v>0</v>
      </c>
      <c r="O19" s="464">
        <f>SUM(O20:O26)</f>
        <v>0</v>
      </c>
      <c r="P19" s="464">
        <f>SUM(P20:P26)</f>
        <v>0</v>
      </c>
      <c r="R19" s="519">
        <f>ROUND(SUM(R20:R26),2)</f>
        <v>0</v>
      </c>
      <c r="S19" s="464">
        <f>IF($R$19&lt;3,M19,M19/$R$19*3)</f>
        <v>0</v>
      </c>
      <c r="T19" s="464">
        <f>IF($R$19&lt;3,N19,(N19/$R$19*3))</f>
        <v>0</v>
      </c>
      <c r="U19" s="464">
        <f>IF($R$19&lt;3,O19,(O19/$R$19*3))</f>
        <v>0</v>
      </c>
      <c r="V19" s="464">
        <f t="shared" ref="V19" si="4">IF($R$19&lt;3,P19,(P19/$R$19*3))</f>
        <v>0</v>
      </c>
    </row>
    <row r="20" spans="1:22" s="35" customFormat="1" ht="29.1" customHeight="1" x14ac:dyDescent="0.2">
      <c r="A20" s="662"/>
      <c r="B20" s="116"/>
      <c r="C20" s="431"/>
      <c r="D20" s="430"/>
      <c r="E20" s="113"/>
      <c r="F20" s="324"/>
      <c r="G20" s="114"/>
      <c r="H20" s="114"/>
      <c r="I20" s="540"/>
      <c r="J20" s="436"/>
      <c r="K20" s="436"/>
      <c r="M20" s="504">
        <f>(I20*G20)</f>
        <v>0</v>
      </c>
      <c r="N20" s="504">
        <f>(I20*H20)</f>
        <v>0</v>
      </c>
      <c r="O20" s="504">
        <f>J20*I20</f>
        <v>0</v>
      </c>
      <c r="P20" s="504">
        <f>K20*I20</f>
        <v>0</v>
      </c>
      <c r="R20" s="518">
        <f t="shared" ref="R20:R26" si="5">F20*I20</f>
        <v>0</v>
      </c>
      <c r="S20" s="462"/>
      <c r="T20" s="462"/>
      <c r="U20" s="462"/>
      <c r="V20" s="462"/>
    </row>
    <row r="21" spans="1:22" s="35" customFormat="1" ht="29.1" customHeight="1" x14ac:dyDescent="0.2">
      <c r="A21" s="662"/>
      <c r="B21" s="116"/>
      <c r="C21" s="431"/>
      <c r="D21" s="430"/>
      <c r="E21" s="113"/>
      <c r="F21" s="323"/>
      <c r="G21" s="114"/>
      <c r="H21" s="114"/>
      <c r="I21" s="540"/>
      <c r="J21" s="436"/>
      <c r="K21" s="436"/>
      <c r="M21" s="504">
        <f t="shared" ref="M21:M26" si="6">(I21*G21)</f>
        <v>0</v>
      </c>
      <c r="N21" s="504">
        <f t="shared" ref="N21:N26" si="7">(I21*H21)</f>
        <v>0</v>
      </c>
      <c r="O21" s="504">
        <f t="shared" ref="O21:O26" si="8">J21*I21</f>
        <v>0</v>
      </c>
      <c r="P21" s="504">
        <f t="shared" ref="P21:P26" si="9">K21*I21</f>
        <v>0</v>
      </c>
      <c r="R21" s="518">
        <f t="shared" si="5"/>
        <v>0</v>
      </c>
      <c r="S21" s="462"/>
      <c r="T21" s="462"/>
      <c r="U21" s="462"/>
      <c r="V21" s="462"/>
    </row>
    <row r="22" spans="1:22" s="35" customFormat="1" ht="29.1" customHeight="1" x14ac:dyDescent="0.2">
      <c r="A22" s="663"/>
      <c r="B22" s="439"/>
      <c r="C22" s="437"/>
      <c r="D22" s="437"/>
      <c r="E22" s="437"/>
      <c r="F22" s="323"/>
      <c r="G22" s="438"/>
      <c r="H22" s="438"/>
      <c r="I22" s="540"/>
      <c r="J22" s="436"/>
      <c r="K22" s="436"/>
      <c r="M22" s="504">
        <f t="shared" si="6"/>
        <v>0</v>
      </c>
      <c r="N22" s="504">
        <f t="shared" si="7"/>
        <v>0</v>
      </c>
      <c r="O22" s="504">
        <f t="shared" si="8"/>
        <v>0</v>
      </c>
      <c r="P22" s="504">
        <f t="shared" si="9"/>
        <v>0</v>
      </c>
      <c r="R22" s="518">
        <f t="shared" si="5"/>
        <v>0</v>
      </c>
      <c r="S22" s="462"/>
      <c r="T22" s="462"/>
      <c r="U22" s="462"/>
      <c r="V22" s="462"/>
    </row>
    <row r="23" spans="1:22" s="35" customFormat="1" ht="29.1" customHeight="1" x14ac:dyDescent="0.2">
      <c r="A23" s="663"/>
      <c r="B23" s="439"/>
      <c r="C23" s="437"/>
      <c r="D23" s="437"/>
      <c r="E23" s="437"/>
      <c r="F23" s="323"/>
      <c r="G23" s="438"/>
      <c r="H23" s="438"/>
      <c r="I23" s="540"/>
      <c r="J23" s="436"/>
      <c r="K23" s="436"/>
      <c r="M23" s="504">
        <f t="shared" si="6"/>
        <v>0</v>
      </c>
      <c r="N23" s="504">
        <f t="shared" si="7"/>
        <v>0</v>
      </c>
      <c r="O23" s="504">
        <f t="shared" si="8"/>
        <v>0</v>
      </c>
      <c r="P23" s="504">
        <f t="shared" si="9"/>
        <v>0</v>
      </c>
      <c r="R23" s="518">
        <f t="shared" si="5"/>
        <v>0</v>
      </c>
      <c r="S23" s="462"/>
      <c r="T23" s="462"/>
      <c r="U23" s="462"/>
      <c r="V23" s="462"/>
    </row>
    <row r="24" spans="1:22" s="35" customFormat="1" ht="29.1" customHeight="1" x14ac:dyDescent="0.2">
      <c r="A24" s="662"/>
      <c r="B24" s="116"/>
      <c r="C24" s="113"/>
      <c r="D24" s="113"/>
      <c r="E24" s="113"/>
      <c r="F24" s="323"/>
      <c r="G24" s="114"/>
      <c r="H24" s="114"/>
      <c r="I24" s="540"/>
      <c r="J24" s="436"/>
      <c r="K24" s="436"/>
      <c r="M24" s="504">
        <f t="shared" si="6"/>
        <v>0</v>
      </c>
      <c r="N24" s="504">
        <f t="shared" si="7"/>
        <v>0</v>
      </c>
      <c r="O24" s="504">
        <f t="shared" si="8"/>
        <v>0</v>
      </c>
      <c r="P24" s="504">
        <f t="shared" si="9"/>
        <v>0</v>
      </c>
      <c r="R24" s="518">
        <f t="shared" si="5"/>
        <v>0</v>
      </c>
      <c r="S24" s="462"/>
      <c r="T24" s="462"/>
      <c r="U24" s="462"/>
      <c r="V24" s="462"/>
    </row>
    <row r="25" spans="1:22" s="35" customFormat="1" ht="29.1" customHeight="1" x14ac:dyDescent="0.2">
      <c r="A25" s="662"/>
      <c r="B25" s="322"/>
      <c r="C25" s="113"/>
      <c r="D25" s="113"/>
      <c r="E25" s="113"/>
      <c r="F25" s="324"/>
      <c r="G25" s="114"/>
      <c r="H25" s="114"/>
      <c r="I25" s="540"/>
      <c r="J25" s="436"/>
      <c r="K25" s="436"/>
      <c r="M25" s="504">
        <f t="shared" si="6"/>
        <v>0</v>
      </c>
      <c r="N25" s="504">
        <f t="shared" si="7"/>
        <v>0</v>
      </c>
      <c r="O25" s="504">
        <f t="shared" si="8"/>
        <v>0</v>
      </c>
      <c r="P25" s="504">
        <f t="shared" si="9"/>
        <v>0</v>
      </c>
      <c r="R25" s="518">
        <f t="shared" si="5"/>
        <v>0</v>
      </c>
      <c r="S25" s="462"/>
      <c r="T25" s="462"/>
      <c r="U25" s="462"/>
      <c r="V25" s="462"/>
    </row>
    <row r="26" spans="1:22" s="35" customFormat="1" ht="29.1" customHeight="1" x14ac:dyDescent="0.2">
      <c r="A26" s="662"/>
      <c r="B26" s="322"/>
      <c r="C26" s="113"/>
      <c r="D26" s="113"/>
      <c r="E26" s="113"/>
      <c r="F26" s="324"/>
      <c r="G26" s="114"/>
      <c r="H26" s="114"/>
      <c r="I26" s="540"/>
      <c r="J26" s="436"/>
      <c r="K26" s="436"/>
      <c r="M26" s="504">
        <f t="shared" si="6"/>
        <v>0</v>
      </c>
      <c r="N26" s="504">
        <f t="shared" si="7"/>
        <v>0</v>
      </c>
      <c r="O26" s="504">
        <f t="shared" si="8"/>
        <v>0</v>
      </c>
      <c r="P26" s="504">
        <f t="shared" si="9"/>
        <v>0</v>
      </c>
      <c r="R26" s="518">
        <f t="shared" si="5"/>
        <v>0</v>
      </c>
      <c r="S26" s="462"/>
      <c r="T26" s="462"/>
      <c r="U26" s="462"/>
      <c r="V26" s="462"/>
    </row>
    <row r="27" spans="1:22" s="35" customFormat="1" ht="17.25" customHeight="1" x14ac:dyDescent="0.25">
      <c r="A27" s="662"/>
      <c r="B27" s="700" t="s">
        <v>37</v>
      </c>
      <c r="C27" s="701"/>
      <c r="D27" s="701"/>
      <c r="E27" s="701"/>
      <c r="F27" s="525" t="s">
        <v>314</v>
      </c>
      <c r="G27" s="655" t="s">
        <v>305</v>
      </c>
      <c r="H27" s="656"/>
      <c r="I27" s="524" t="s">
        <v>315</v>
      </c>
      <c r="J27" s="655" t="s">
        <v>305</v>
      </c>
      <c r="K27" s="656"/>
      <c r="M27" s="464">
        <f>SUM(M28:M31)</f>
        <v>0</v>
      </c>
      <c r="N27" s="464">
        <f>SUM(N28:N31)</f>
        <v>0</v>
      </c>
      <c r="O27" s="464">
        <f>SUM(O28:O31)</f>
        <v>0</v>
      </c>
      <c r="P27" s="464">
        <f>SUM(P28:P31)</f>
        <v>0</v>
      </c>
      <c r="R27" s="519">
        <f>ROUND(SUM(R28:R32),2)</f>
        <v>0</v>
      </c>
      <c r="S27" s="464">
        <f>IF($R$27&lt;0.5,M27,(M27/$R$27*0.5))</f>
        <v>0</v>
      </c>
      <c r="T27" s="464">
        <f>IF($R$27&lt;0.5,N27,(N27/$R$27*0.5))</f>
        <v>0</v>
      </c>
      <c r="U27" s="464">
        <f>IF($R$27&lt;0.5,O27,(O27/$R$27*0.5))</f>
        <v>0</v>
      </c>
      <c r="V27" s="464">
        <f>IF($R$27&lt;0.5,P27,(P27/$R$27*0.5))</f>
        <v>0</v>
      </c>
    </row>
    <row r="28" spans="1:22" s="35" customFormat="1" ht="29.1" customHeight="1" x14ac:dyDescent="0.2">
      <c r="A28" s="662"/>
      <c r="B28" s="116"/>
      <c r="C28" s="431"/>
      <c r="D28" s="430"/>
      <c r="E28" s="113"/>
      <c r="F28" s="323"/>
      <c r="G28" s="321"/>
      <c r="H28" s="321"/>
      <c r="I28" s="541"/>
      <c r="J28" s="436"/>
      <c r="K28" s="436"/>
      <c r="M28" s="504">
        <f>(I28*G28)</f>
        <v>0</v>
      </c>
      <c r="N28" s="504">
        <f>(I28*H28)</f>
        <v>0</v>
      </c>
      <c r="O28" s="504">
        <f>J28*I28</f>
        <v>0</v>
      </c>
      <c r="P28" s="504">
        <f>K28*I28</f>
        <v>0</v>
      </c>
      <c r="R28" s="518">
        <f>F28*I28</f>
        <v>0</v>
      </c>
      <c r="S28" s="462"/>
      <c r="T28" s="462"/>
      <c r="U28" s="462"/>
      <c r="V28" s="462"/>
    </row>
    <row r="29" spans="1:22" s="35" customFormat="1" ht="29.1" customHeight="1" x14ac:dyDescent="0.2">
      <c r="A29" s="663"/>
      <c r="B29" s="439"/>
      <c r="C29" s="437"/>
      <c r="D29" s="437"/>
      <c r="E29" s="437"/>
      <c r="F29" s="323"/>
      <c r="G29" s="474"/>
      <c r="H29" s="474"/>
      <c r="I29" s="542"/>
      <c r="J29" s="436"/>
      <c r="K29" s="436"/>
      <c r="M29" s="504">
        <f>(I29*G29)</f>
        <v>0</v>
      </c>
      <c r="N29" s="504">
        <f>(I29*H29)</f>
        <v>0</v>
      </c>
      <c r="O29" s="504">
        <f>J29*I29</f>
        <v>0</v>
      </c>
      <c r="P29" s="504">
        <f>K29*I29</f>
        <v>0</v>
      </c>
      <c r="R29" s="518">
        <f>F29*I29</f>
        <v>0</v>
      </c>
      <c r="S29" s="462"/>
      <c r="T29" s="462"/>
      <c r="U29" s="462"/>
      <c r="V29" s="462"/>
    </row>
    <row r="30" spans="1:22" s="35" customFormat="1" ht="29.1" customHeight="1" x14ac:dyDescent="0.2">
      <c r="A30" s="663"/>
      <c r="B30" s="439"/>
      <c r="C30" s="437"/>
      <c r="D30" s="437"/>
      <c r="E30" s="437"/>
      <c r="F30" s="323"/>
      <c r="G30" s="474"/>
      <c r="H30" s="474"/>
      <c r="I30" s="542"/>
      <c r="J30" s="436"/>
      <c r="K30" s="436"/>
      <c r="M30" s="504">
        <f t="shared" ref="M30:M31" si="10">(I30*G30)</f>
        <v>0</v>
      </c>
      <c r="N30" s="504">
        <f t="shared" ref="N30:N31" si="11">(I30*H30)</f>
        <v>0</v>
      </c>
      <c r="O30" s="504">
        <f t="shared" ref="O30:O31" si="12">J30*I30</f>
        <v>0</v>
      </c>
      <c r="P30" s="504">
        <f t="shared" ref="P30:P31" si="13">K30*I30</f>
        <v>0</v>
      </c>
      <c r="R30" s="518">
        <f>F30*I30</f>
        <v>0</v>
      </c>
      <c r="S30" s="462"/>
      <c r="T30" s="462"/>
      <c r="U30" s="462"/>
      <c r="V30" s="462"/>
    </row>
    <row r="31" spans="1:22" s="35" customFormat="1" ht="29.1" customHeight="1" x14ac:dyDescent="0.2">
      <c r="A31" s="662"/>
      <c r="B31" s="116"/>
      <c r="C31" s="113"/>
      <c r="D31" s="113"/>
      <c r="E31" s="113"/>
      <c r="F31" s="323"/>
      <c r="G31" s="374"/>
      <c r="H31" s="374"/>
      <c r="I31" s="542"/>
      <c r="J31" s="436"/>
      <c r="K31" s="436"/>
      <c r="M31" s="504">
        <f t="shared" si="10"/>
        <v>0</v>
      </c>
      <c r="N31" s="504">
        <f t="shared" si="11"/>
        <v>0</v>
      </c>
      <c r="O31" s="504">
        <f t="shared" si="12"/>
        <v>0</v>
      </c>
      <c r="P31" s="504">
        <f t="shared" si="13"/>
        <v>0</v>
      </c>
      <c r="R31" s="518">
        <f>F31*I31</f>
        <v>0</v>
      </c>
      <c r="S31" s="462"/>
      <c r="T31" s="462"/>
      <c r="U31" s="462"/>
      <c r="V31" s="462"/>
    </row>
    <row r="32" spans="1:22" s="35" customFormat="1" ht="17.25" customHeight="1" x14ac:dyDescent="0.2">
      <c r="A32" s="662"/>
      <c r="B32" s="686" t="s">
        <v>38</v>
      </c>
      <c r="C32" s="687"/>
      <c r="D32" s="687"/>
      <c r="E32" s="687"/>
      <c r="F32" s="687"/>
      <c r="G32" s="687"/>
      <c r="H32" s="687"/>
      <c r="I32" s="687"/>
      <c r="J32" s="687"/>
      <c r="K32" s="688"/>
      <c r="M32" s="516">
        <f>M14+M19+M27</f>
        <v>0</v>
      </c>
      <c r="N32" s="516">
        <f>N14+N19+N27</f>
        <v>0</v>
      </c>
      <c r="O32" s="516">
        <f>O14+O19+O27</f>
        <v>0</v>
      </c>
      <c r="P32" s="516">
        <f>P14+P19+P27</f>
        <v>0</v>
      </c>
      <c r="R32" s="475"/>
      <c r="S32" s="49"/>
      <c r="T32" s="49"/>
      <c r="U32" s="49"/>
      <c r="V32" s="49"/>
    </row>
    <row r="33" spans="1:18" s="35" customFormat="1" ht="17.25" customHeight="1" x14ac:dyDescent="0.2">
      <c r="A33" s="119"/>
      <c r="B33" s="120"/>
      <c r="C33" s="120"/>
      <c r="D33" s="120"/>
      <c r="E33" s="121"/>
      <c r="F33" s="49"/>
      <c r="G33" s="49"/>
      <c r="H33" s="49"/>
      <c r="I33" s="49"/>
      <c r="J33" s="49"/>
      <c r="K33" s="49"/>
      <c r="L33" s="49"/>
      <c r="M33" s="49"/>
      <c r="N33" s="49"/>
      <c r="O33" s="49"/>
      <c r="P33" s="49"/>
    </row>
    <row r="34" spans="1:18" s="35" customFormat="1" ht="17.25" customHeight="1" x14ac:dyDescent="0.25">
      <c r="A34" s="118"/>
      <c r="B34" s="380" t="s">
        <v>45</v>
      </c>
      <c r="C34" s="381"/>
      <c r="D34" s="381"/>
      <c r="E34" s="381"/>
      <c r="F34" s="525" t="s">
        <v>314</v>
      </c>
      <c r="G34" s="655" t="s">
        <v>305</v>
      </c>
      <c r="H34" s="656"/>
      <c r="I34" s="524" t="s">
        <v>315</v>
      </c>
      <c r="J34" s="655" t="s">
        <v>305</v>
      </c>
      <c r="K34" s="656"/>
      <c r="L34" s="382"/>
      <c r="M34" s="521"/>
      <c r="N34" s="521"/>
      <c r="O34" s="521"/>
      <c r="P34" s="521"/>
      <c r="R34" s="522">
        <f>SUM(R35:R38)</f>
        <v>0</v>
      </c>
    </row>
    <row r="35" spans="1:18" s="34" customFormat="1" ht="29.1" customHeight="1" x14ac:dyDescent="0.25">
      <c r="A35" s="507"/>
      <c r="B35" s="439"/>
      <c r="C35" s="431"/>
      <c r="D35" s="437"/>
      <c r="E35" s="437"/>
      <c r="F35" s="438"/>
      <c r="G35" s="438"/>
      <c r="H35" s="438"/>
      <c r="I35" s="514"/>
      <c r="J35" s="436"/>
      <c r="K35" s="436"/>
      <c r="L35" s="508"/>
      <c r="M35" s="504">
        <f>(I35*G35)</f>
        <v>0</v>
      </c>
      <c r="N35" s="504">
        <f>(I35*H35)</f>
        <v>0</v>
      </c>
      <c r="O35" s="504">
        <f>J35*I35</f>
        <v>0</v>
      </c>
      <c r="P35" s="504">
        <f>K35*I35</f>
        <v>0</v>
      </c>
      <c r="R35" s="518">
        <f>F35*I35</f>
        <v>0</v>
      </c>
    </row>
    <row r="36" spans="1:18" s="34" customFormat="1" ht="29.1" customHeight="1" x14ac:dyDescent="0.25">
      <c r="A36" s="507"/>
      <c r="B36" s="439"/>
      <c r="C36" s="431"/>
      <c r="D36" s="437"/>
      <c r="E36" s="437"/>
      <c r="F36" s="438"/>
      <c r="G36" s="438"/>
      <c r="H36" s="438"/>
      <c r="I36" s="514"/>
      <c r="J36" s="436"/>
      <c r="K36" s="436"/>
      <c r="L36" s="509"/>
      <c r="M36" s="504">
        <f t="shared" ref="M36:M38" si="14">(I36*G36)</f>
        <v>0</v>
      </c>
      <c r="N36" s="504">
        <f t="shared" ref="N36:N38" si="15">(I36*H36)</f>
        <v>0</v>
      </c>
      <c r="O36" s="504">
        <f t="shared" ref="O36:O38" si="16">J36*I36</f>
        <v>0</v>
      </c>
      <c r="P36" s="504">
        <f t="shared" ref="P36:P38" si="17">K36*I36</f>
        <v>0</v>
      </c>
      <c r="R36" s="518">
        <f>F36*I36</f>
        <v>0</v>
      </c>
    </row>
    <row r="37" spans="1:18" s="34" customFormat="1" ht="29.1" customHeight="1" x14ac:dyDescent="0.25">
      <c r="A37" s="507"/>
      <c r="B37" s="439"/>
      <c r="C37" s="431"/>
      <c r="D37" s="437"/>
      <c r="E37" s="437"/>
      <c r="F37" s="438"/>
      <c r="G37" s="438"/>
      <c r="H37" s="438"/>
      <c r="I37" s="514"/>
      <c r="J37" s="436"/>
      <c r="K37" s="436"/>
      <c r="L37" s="509"/>
      <c r="M37" s="504">
        <f t="shared" si="14"/>
        <v>0</v>
      </c>
      <c r="N37" s="504">
        <f t="shared" si="15"/>
        <v>0</v>
      </c>
      <c r="O37" s="504">
        <f t="shared" si="16"/>
        <v>0</v>
      </c>
      <c r="P37" s="504">
        <f t="shared" si="17"/>
        <v>0</v>
      </c>
      <c r="R37" s="518">
        <f>F37*I37</f>
        <v>0</v>
      </c>
    </row>
    <row r="38" spans="1:18" s="511" customFormat="1" ht="29.1" customHeight="1" x14ac:dyDescent="0.25">
      <c r="A38" s="507"/>
      <c r="B38" s="439"/>
      <c r="C38" s="431"/>
      <c r="D38" s="437"/>
      <c r="E38" s="437"/>
      <c r="F38" s="323"/>
      <c r="G38" s="474"/>
      <c r="H38" s="474"/>
      <c r="I38" s="513"/>
      <c r="J38" s="510"/>
      <c r="K38" s="510"/>
      <c r="L38" s="509"/>
      <c r="M38" s="504">
        <f t="shared" si="14"/>
        <v>0</v>
      </c>
      <c r="N38" s="504">
        <f t="shared" si="15"/>
        <v>0</v>
      </c>
      <c r="O38" s="504">
        <f t="shared" si="16"/>
        <v>0</v>
      </c>
      <c r="P38" s="504">
        <f t="shared" si="17"/>
        <v>0</v>
      </c>
      <c r="R38" s="518">
        <f>F38*I38</f>
        <v>0</v>
      </c>
    </row>
    <row r="39" spans="1:18" ht="17.25" customHeight="1" x14ac:dyDescent="0.25">
      <c r="A39" s="118"/>
      <c r="B39" s="686" t="s">
        <v>260</v>
      </c>
      <c r="C39" s="687"/>
      <c r="D39" s="687"/>
      <c r="E39" s="687"/>
      <c r="F39" s="687"/>
      <c r="G39" s="687"/>
      <c r="H39" s="687"/>
      <c r="I39" s="687"/>
      <c r="J39" s="687"/>
      <c r="K39" s="688"/>
      <c r="L39" s="121"/>
      <c r="M39" s="516">
        <f>SUM(M35:M38)</f>
        <v>0</v>
      </c>
      <c r="N39" s="516">
        <f>SUM(N35:N38)</f>
        <v>0</v>
      </c>
      <c r="O39" s="516">
        <f t="shared" ref="O39:P39" si="18">SUM(O35:O38)</f>
        <v>0</v>
      </c>
      <c r="P39" s="516">
        <f t="shared" si="18"/>
        <v>0</v>
      </c>
      <c r="R39" s="378"/>
    </row>
    <row r="40" spans="1:18" s="9" customFormat="1" ht="17.25" customHeight="1" thickBot="1" x14ac:dyDescent="0.3">
      <c r="A40" s="123"/>
      <c r="B40" s="124"/>
      <c r="C40" s="124"/>
      <c r="D40" s="124"/>
      <c r="E40" s="124"/>
      <c r="F40" s="124"/>
      <c r="G40" s="124"/>
      <c r="H40" s="124"/>
      <c r="I40" s="392"/>
      <c r="J40" s="122"/>
      <c r="K40" s="122"/>
      <c r="L40" s="122"/>
      <c r="M40" s="520"/>
      <c r="N40" s="122"/>
      <c r="O40" s="458"/>
      <c r="P40" s="458"/>
    </row>
    <row r="41" spans="1:18" ht="17.25" customHeight="1" thickTop="1" thickBot="1" x14ac:dyDescent="0.3">
      <c r="A41" s="118"/>
      <c r="B41" s="380" t="s">
        <v>140</v>
      </c>
      <c r="C41" s="381"/>
      <c r="D41" s="381"/>
      <c r="E41" s="381"/>
      <c r="F41" s="525" t="s">
        <v>314</v>
      </c>
      <c r="G41" s="655" t="s">
        <v>305</v>
      </c>
      <c r="H41" s="656"/>
      <c r="I41" s="524" t="s">
        <v>315</v>
      </c>
      <c r="J41" s="447"/>
      <c r="K41" s="447"/>
      <c r="L41" s="382"/>
      <c r="M41" s="386"/>
      <c r="N41" s="387"/>
      <c r="O41" s="382"/>
      <c r="P41" s="382"/>
      <c r="R41" s="385">
        <f>SUM(R42:R57)</f>
        <v>0</v>
      </c>
    </row>
    <row r="42" spans="1:18" ht="20.100000000000001" customHeight="1" thickTop="1" x14ac:dyDescent="0.25">
      <c r="A42" s="118"/>
      <c r="B42" s="432"/>
      <c r="C42" s="442"/>
      <c r="D42" s="434"/>
      <c r="E42" s="434"/>
      <c r="F42" s="433"/>
      <c r="G42" s="433"/>
      <c r="H42" s="433"/>
      <c r="I42" s="543"/>
      <c r="J42" s="447"/>
      <c r="K42" s="447"/>
      <c r="L42" s="447"/>
      <c r="M42" s="393">
        <f>(I42*G42)</f>
        <v>0</v>
      </c>
      <c r="N42" s="394">
        <f>(I42*H42)</f>
        <v>0</v>
      </c>
      <c r="O42" s="457"/>
      <c r="P42" s="457"/>
      <c r="R42" s="391">
        <f t="shared" ref="R42:R57" si="19">F42*I42</f>
        <v>0</v>
      </c>
    </row>
    <row r="43" spans="1:18" ht="20.100000000000001" customHeight="1" x14ac:dyDescent="0.25">
      <c r="A43" s="118"/>
      <c r="B43" s="432"/>
      <c r="C43" s="442"/>
      <c r="D43" s="434"/>
      <c r="E43" s="434"/>
      <c r="F43" s="433"/>
      <c r="G43" s="433"/>
      <c r="H43" s="433"/>
      <c r="I43" s="543"/>
      <c r="J43" s="447"/>
      <c r="K43" s="447"/>
      <c r="L43" s="447"/>
      <c r="M43" s="476">
        <f t="shared" ref="M43:M57" si="20">(I43*G43)</f>
        <v>0</v>
      </c>
      <c r="N43" s="477">
        <f t="shared" ref="N43:N57" si="21">(I43*H43)</f>
        <v>0</v>
      </c>
      <c r="O43" s="457"/>
      <c r="P43" s="457"/>
      <c r="R43" s="384">
        <f t="shared" si="19"/>
        <v>0</v>
      </c>
    </row>
    <row r="44" spans="1:18" ht="20.100000000000001" customHeight="1" x14ac:dyDescent="0.25">
      <c r="A44" s="118"/>
      <c r="B44" s="432"/>
      <c r="C44" s="442"/>
      <c r="D44" s="434"/>
      <c r="E44" s="434"/>
      <c r="F44" s="433"/>
      <c r="G44" s="433"/>
      <c r="H44" s="433"/>
      <c r="I44" s="543"/>
      <c r="J44" s="447"/>
      <c r="K44" s="447"/>
      <c r="L44" s="447"/>
      <c r="M44" s="476">
        <f t="shared" si="20"/>
        <v>0</v>
      </c>
      <c r="N44" s="477">
        <f t="shared" si="21"/>
        <v>0</v>
      </c>
      <c r="O44" s="457"/>
      <c r="P44" s="457"/>
      <c r="R44" s="384">
        <f t="shared" si="19"/>
        <v>0</v>
      </c>
    </row>
    <row r="45" spans="1:18" ht="20.100000000000001" customHeight="1" x14ac:dyDescent="0.25">
      <c r="A45" s="440"/>
      <c r="B45" s="432"/>
      <c r="C45" s="442"/>
      <c r="D45" s="434"/>
      <c r="E45" s="434"/>
      <c r="F45" s="433"/>
      <c r="G45" s="433"/>
      <c r="H45" s="433"/>
      <c r="I45" s="543"/>
      <c r="J45" s="447"/>
      <c r="K45" s="447"/>
      <c r="L45" s="447"/>
      <c r="M45" s="476">
        <f t="shared" si="20"/>
        <v>0</v>
      </c>
      <c r="N45" s="477">
        <f t="shared" si="21"/>
        <v>0</v>
      </c>
      <c r="O45" s="457"/>
      <c r="P45" s="457"/>
      <c r="R45" s="384">
        <f t="shared" si="19"/>
        <v>0</v>
      </c>
    </row>
    <row r="46" spans="1:18" ht="20.100000000000001" customHeight="1" x14ac:dyDescent="0.25">
      <c r="A46" s="440"/>
      <c r="B46" s="432"/>
      <c r="C46" s="442"/>
      <c r="D46" s="434"/>
      <c r="E46" s="434"/>
      <c r="F46" s="433"/>
      <c r="G46" s="433"/>
      <c r="H46" s="433"/>
      <c r="I46" s="543"/>
      <c r="J46" s="447"/>
      <c r="K46" s="447"/>
      <c r="L46" s="447"/>
      <c r="M46" s="476">
        <f t="shared" si="20"/>
        <v>0</v>
      </c>
      <c r="N46" s="477">
        <f t="shared" si="21"/>
        <v>0</v>
      </c>
      <c r="O46" s="457"/>
      <c r="P46" s="457"/>
      <c r="R46" s="384">
        <f t="shared" si="19"/>
        <v>0</v>
      </c>
    </row>
    <row r="47" spans="1:18" ht="20.100000000000001" customHeight="1" x14ac:dyDescent="0.25">
      <c r="A47" s="440"/>
      <c r="B47" s="432"/>
      <c r="C47" s="442"/>
      <c r="D47" s="434"/>
      <c r="E47" s="434"/>
      <c r="F47" s="433"/>
      <c r="G47" s="433"/>
      <c r="H47" s="433"/>
      <c r="I47" s="543"/>
      <c r="J47" s="447"/>
      <c r="K47" s="447"/>
      <c r="L47" s="447"/>
      <c r="M47" s="476">
        <f t="shared" si="20"/>
        <v>0</v>
      </c>
      <c r="N47" s="477">
        <f t="shared" si="21"/>
        <v>0</v>
      </c>
      <c r="O47" s="457"/>
      <c r="P47" s="457"/>
      <c r="R47" s="384">
        <f t="shared" si="19"/>
        <v>0</v>
      </c>
    </row>
    <row r="48" spans="1:18" ht="20.100000000000001" customHeight="1" x14ac:dyDescent="0.25">
      <c r="A48" s="440"/>
      <c r="B48" s="432"/>
      <c r="C48" s="442"/>
      <c r="D48" s="434"/>
      <c r="E48" s="434"/>
      <c r="F48" s="433"/>
      <c r="G48" s="433"/>
      <c r="H48" s="433"/>
      <c r="I48" s="543"/>
      <c r="J48" s="447"/>
      <c r="K48" s="447"/>
      <c r="L48" s="447"/>
      <c r="M48" s="476">
        <f t="shared" si="20"/>
        <v>0</v>
      </c>
      <c r="N48" s="477">
        <f t="shared" si="21"/>
        <v>0</v>
      </c>
      <c r="O48" s="457"/>
      <c r="P48" s="457"/>
      <c r="R48" s="384">
        <f t="shared" si="19"/>
        <v>0</v>
      </c>
    </row>
    <row r="49" spans="1:18" ht="20.100000000000001" customHeight="1" x14ac:dyDescent="0.25">
      <c r="A49" s="440"/>
      <c r="B49" s="432"/>
      <c r="C49" s="442"/>
      <c r="D49" s="434"/>
      <c r="E49" s="434"/>
      <c r="F49" s="433"/>
      <c r="G49" s="433"/>
      <c r="H49" s="433"/>
      <c r="I49" s="543"/>
      <c r="J49" s="447"/>
      <c r="K49" s="447"/>
      <c r="L49" s="447"/>
      <c r="M49" s="476">
        <f t="shared" si="20"/>
        <v>0</v>
      </c>
      <c r="N49" s="477">
        <f t="shared" si="21"/>
        <v>0</v>
      </c>
      <c r="O49" s="457"/>
      <c r="P49" s="457"/>
      <c r="R49" s="384">
        <f t="shared" si="19"/>
        <v>0</v>
      </c>
    </row>
    <row r="50" spans="1:18" ht="20.100000000000001" customHeight="1" x14ac:dyDescent="0.25">
      <c r="A50" s="440"/>
      <c r="B50" s="432"/>
      <c r="C50" s="442"/>
      <c r="D50" s="434"/>
      <c r="E50" s="434"/>
      <c r="F50" s="433"/>
      <c r="G50" s="433"/>
      <c r="H50" s="433"/>
      <c r="I50" s="543"/>
      <c r="J50" s="447"/>
      <c r="K50" s="447"/>
      <c r="L50" s="447"/>
      <c r="M50" s="476">
        <f t="shared" si="20"/>
        <v>0</v>
      </c>
      <c r="N50" s="477">
        <f t="shared" si="21"/>
        <v>0</v>
      </c>
      <c r="O50" s="457"/>
      <c r="P50" s="457"/>
      <c r="R50" s="384">
        <f t="shared" si="19"/>
        <v>0</v>
      </c>
    </row>
    <row r="51" spans="1:18" ht="20.100000000000001" customHeight="1" x14ac:dyDescent="0.25">
      <c r="A51" s="440"/>
      <c r="B51" s="432"/>
      <c r="C51" s="442"/>
      <c r="D51" s="434"/>
      <c r="E51" s="434"/>
      <c r="F51" s="433"/>
      <c r="G51" s="433"/>
      <c r="H51" s="433"/>
      <c r="I51" s="543"/>
      <c r="J51" s="447"/>
      <c r="K51" s="447"/>
      <c r="L51" s="447"/>
      <c r="M51" s="476">
        <f t="shared" si="20"/>
        <v>0</v>
      </c>
      <c r="N51" s="477">
        <f t="shared" si="21"/>
        <v>0</v>
      </c>
      <c r="O51" s="457"/>
      <c r="P51" s="457"/>
      <c r="R51" s="384">
        <f t="shared" si="19"/>
        <v>0</v>
      </c>
    </row>
    <row r="52" spans="1:18" ht="20.100000000000001" customHeight="1" x14ac:dyDescent="0.25">
      <c r="A52" s="440"/>
      <c r="B52" s="432"/>
      <c r="C52" s="442"/>
      <c r="D52" s="434"/>
      <c r="E52" s="434"/>
      <c r="F52" s="433"/>
      <c r="G52" s="433"/>
      <c r="H52" s="433"/>
      <c r="I52" s="543"/>
      <c r="J52" s="447"/>
      <c r="K52" s="447"/>
      <c r="L52" s="447"/>
      <c r="M52" s="476">
        <f t="shared" si="20"/>
        <v>0</v>
      </c>
      <c r="N52" s="477">
        <f t="shared" si="21"/>
        <v>0</v>
      </c>
      <c r="O52" s="457"/>
      <c r="P52" s="457"/>
      <c r="R52" s="384">
        <f t="shared" si="19"/>
        <v>0</v>
      </c>
    </row>
    <row r="53" spans="1:18" ht="20.100000000000001" customHeight="1" x14ac:dyDescent="0.25">
      <c r="A53" s="440"/>
      <c r="B53" s="432"/>
      <c r="C53" s="442"/>
      <c r="D53" s="434"/>
      <c r="E53" s="434"/>
      <c r="F53" s="433"/>
      <c r="G53" s="433"/>
      <c r="H53" s="433"/>
      <c r="I53" s="543"/>
      <c r="J53" s="447"/>
      <c r="K53" s="447"/>
      <c r="L53" s="447"/>
      <c r="M53" s="476">
        <f t="shared" si="20"/>
        <v>0</v>
      </c>
      <c r="N53" s="477">
        <f t="shared" si="21"/>
        <v>0</v>
      </c>
      <c r="O53" s="457"/>
      <c r="P53" s="457"/>
      <c r="R53" s="384">
        <f t="shared" si="19"/>
        <v>0</v>
      </c>
    </row>
    <row r="54" spans="1:18" ht="20.100000000000001" customHeight="1" x14ac:dyDescent="0.25">
      <c r="A54" s="440"/>
      <c r="B54" s="432"/>
      <c r="C54" s="442"/>
      <c r="D54" s="434"/>
      <c r="E54" s="434"/>
      <c r="F54" s="433"/>
      <c r="G54" s="433"/>
      <c r="H54" s="433"/>
      <c r="I54" s="543"/>
      <c r="J54" s="447"/>
      <c r="K54" s="447"/>
      <c r="L54" s="447"/>
      <c r="M54" s="476">
        <f t="shared" si="20"/>
        <v>0</v>
      </c>
      <c r="N54" s="477">
        <f t="shared" si="21"/>
        <v>0</v>
      </c>
      <c r="O54" s="457"/>
      <c r="P54" s="457"/>
      <c r="R54" s="384">
        <f t="shared" si="19"/>
        <v>0</v>
      </c>
    </row>
    <row r="55" spans="1:18" ht="20.100000000000001" customHeight="1" x14ac:dyDescent="0.25">
      <c r="A55" s="440"/>
      <c r="B55" s="432"/>
      <c r="C55" s="442"/>
      <c r="D55" s="434"/>
      <c r="E55" s="434"/>
      <c r="F55" s="433"/>
      <c r="G55" s="433"/>
      <c r="H55" s="433"/>
      <c r="I55" s="543"/>
      <c r="J55" s="447"/>
      <c r="K55" s="447"/>
      <c r="L55" s="447"/>
      <c r="M55" s="476">
        <f t="shared" si="20"/>
        <v>0</v>
      </c>
      <c r="N55" s="477">
        <f t="shared" si="21"/>
        <v>0</v>
      </c>
      <c r="O55" s="457"/>
      <c r="P55" s="457"/>
      <c r="R55" s="384">
        <f t="shared" si="19"/>
        <v>0</v>
      </c>
    </row>
    <row r="56" spans="1:18" ht="20.100000000000001" customHeight="1" x14ac:dyDescent="0.25">
      <c r="A56" s="440"/>
      <c r="B56" s="432"/>
      <c r="C56" s="442"/>
      <c r="D56" s="434"/>
      <c r="E56" s="434"/>
      <c r="F56" s="433"/>
      <c r="G56" s="433"/>
      <c r="H56" s="433"/>
      <c r="I56" s="543"/>
      <c r="J56" s="447"/>
      <c r="K56" s="447"/>
      <c r="L56" s="447"/>
      <c r="M56" s="476">
        <f t="shared" si="20"/>
        <v>0</v>
      </c>
      <c r="N56" s="477">
        <f t="shared" si="21"/>
        <v>0</v>
      </c>
      <c r="O56" s="457"/>
      <c r="P56" s="457"/>
      <c r="R56" s="384">
        <f t="shared" si="19"/>
        <v>0</v>
      </c>
    </row>
    <row r="57" spans="1:18" ht="20.100000000000001" customHeight="1" thickBot="1" x14ac:dyDescent="0.3">
      <c r="A57" s="440"/>
      <c r="B57" s="432"/>
      <c r="C57" s="442"/>
      <c r="D57" s="434"/>
      <c r="E57" s="434"/>
      <c r="F57" s="433"/>
      <c r="G57" s="433"/>
      <c r="H57" s="433"/>
      <c r="I57" s="543"/>
      <c r="J57" s="447"/>
      <c r="K57" s="447"/>
      <c r="L57" s="447"/>
      <c r="M57" s="476">
        <f t="shared" si="20"/>
        <v>0</v>
      </c>
      <c r="N57" s="477">
        <f t="shared" si="21"/>
        <v>0</v>
      </c>
      <c r="O57" s="457"/>
      <c r="P57" s="457"/>
      <c r="R57" s="384">
        <f t="shared" si="19"/>
        <v>0</v>
      </c>
    </row>
    <row r="58" spans="1:18" ht="17.25" customHeight="1" thickTop="1" thickBot="1" x14ac:dyDescent="0.3">
      <c r="A58" s="118"/>
      <c r="B58" s="686" t="s">
        <v>260</v>
      </c>
      <c r="C58" s="687"/>
      <c r="D58" s="687"/>
      <c r="E58" s="687"/>
      <c r="F58" s="687"/>
      <c r="G58" s="687"/>
      <c r="H58" s="687"/>
      <c r="I58" s="688"/>
      <c r="J58" s="121"/>
      <c r="K58" s="121"/>
      <c r="L58" s="121"/>
      <c r="M58" s="379">
        <f>SUM(M42:M57)</f>
        <v>0</v>
      </c>
      <c r="N58" s="375">
        <f>SUM(N42:N57)</f>
        <v>0</v>
      </c>
      <c r="O58" s="49"/>
      <c r="P58" s="49"/>
      <c r="R58" s="388"/>
    </row>
    <row r="59" spans="1:18" ht="17.25" customHeight="1" thickTop="1" x14ac:dyDescent="0.25">
      <c r="A59" s="118"/>
      <c r="B59" s="126"/>
      <c r="C59" s="127"/>
      <c r="D59" s="127"/>
      <c r="E59" s="127"/>
      <c r="F59" s="128"/>
      <c r="G59" s="128"/>
      <c r="H59" s="128"/>
      <c r="I59" s="128"/>
      <c r="J59" s="129"/>
      <c r="K59" s="129"/>
      <c r="L59" s="129"/>
      <c r="M59" s="129"/>
      <c r="N59" s="129"/>
      <c r="O59" s="129"/>
      <c r="P59" s="129"/>
    </row>
    <row r="60" spans="1:18" ht="17.25" customHeight="1" x14ac:dyDescent="0.25">
      <c r="A60" s="118"/>
      <c r="B60" s="130"/>
      <c r="C60" s="131"/>
      <c r="D60" s="132"/>
      <c r="E60" s="131"/>
      <c r="F60" s="125"/>
      <c r="G60" s="125"/>
      <c r="H60" s="125"/>
      <c r="I60" s="125"/>
      <c r="L60" s="129"/>
      <c r="M60" s="129"/>
      <c r="N60" s="129"/>
      <c r="O60" s="129"/>
      <c r="P60" s="129"/>
    </row>
    <row r="61" spans="1:18" ht="17.25" customHeight="1" x14ac:dyDescent="0.2">
      <c r="A61" s="683" t="s">
        <v>122</v>
      </c>
      <c r="B61" s="681" t="s">
        <v>228</v>
      </c>
      <c r="C61" s="681" t="s">
        <v>40</v>
      </c>
      <c r="D61" s="681" t="s">
        <v>41</v>
      </c>
      <c r="E61" s="681" t="s">
        <v>42</v>
      </c>
      <c r="F61" s="681" t="s">
        <v>282</v>
      </c>
      <c r="G61" s="681" t="s">
        <v>43</v>
      </c>
      <c r="H61" s="689" t="s">
        <v>326</v>
      </c>
      <c r="I61" s="675" t="s">
        <v>261</v>
      </c>
      <c r="J61" s="657" t="s">
        <v>306</v>
      </c>
      <c r="K61" s="659" t="s">
        <v>307</v>
      </c>
      <c r="M61" s="650" t="s">
        <v>310</v>
      </c>
      <c r="N61" s="650" t="s">
        <v>329</v>
      </c>
      <c r="O61" s="650" t="s">
        <v>306</v>
      </c>
      <c r="P61" s="650" t="s">
        <v>307</v>
      </c>
      <c r="R61" s="693" t="s">
        <v>263</v>
      </c>
    </row>
    <row r="62" spans="1:18" ht="17.25" customHeight="1" x14ac:dyDescent="0.2">
      <c r="A62" s="684"/>
      <c r="B62" s="696"/>
      <c r="C62" s="682"/>
      <c r="D62" s="681"/>
      <c r="E62" s="681"/>
      <c r="F62" s="682"/>
      <c r="G62" s="681"/>
      <c r="H62" s="689"/>
      <c r="I62" s="676"/>
      <c r="J62" s="698"/>
      <c r="K62" s="690"/>
      <c r="M62" s="650"/>
      <c r="N62" s="650"/>
      <c r="O62" s="650"/>
      <c r="P62" s="650"/>
      <c r="R62" s="693"/>
    </row>
    <row r="63" spans="1:18" ht="24" customHeight="1" x14ac:dyDescent="0.2">
      <c r="A63" s="684"/>
      <c r="B63" s="696"/>
      <c r="C63" s="682"/>
      <c r="D63" s="681"/>
      <c r="E63" s="681"/>
      <c r="F63" s="682"/>
      <c r="G63" s="681"/>
      <c r="H63" s="689"/>
      <c r="I63" s="677"/>
      <c r="J63" s="699"/>
      <c r="K63" s="691"/>
      <c r="M63" s="650"/>
      <c r="N63" s="650"/>
      <c r="O63" s="650"/>
      <c r="P63" s="650"/>
      <c r="R63" s="693"/>
    </row>
    <row r="64" spans="1:18" ht="17.25" customHeight="1" x14ac:dyDescent="0.25">
      <c r="A64" s="684"/>
      <c r="B64" s="376" t="s">
        <v>128</v>
      </c>
      <c r="C64" s="377"/>
      <c r="D64" s="377"/>
      <c r="E64" s="377"/>
      <c r="F64" s="525" t="s">
        <v>314</v>
      </c>
      <c r="G64" s="655" t="s">
        <v>305</v>
      </c>
      <c r="H64" s="656"/>
      <c r="I64" s="524" t="s">
        <v>315</v>
      </c>
      <c r="J64" s="655" t="s">
        <v>305</v>
      </c>
      <c r="K64" s="656"/>
      <c r="L64" s="448"/>
      <c r="M64" s="501"/>
      <c r="N64" s="501"/>
      <c r="O64" s="501"/>
      <c r="P64" s="501"/>
      <c r="R64" s="522">
        <f>SUM(R65:R69)</f>
        <v>0</v>
      </c>
    </row>
    <row r="65" spans="1:21" ht="29.1" customHeight="1" x14ac:dyDescent="0.2">
      <c r="A65" s="684"/>
      <c r="B65" s="451"/>
      <c r="C65" s="460" t="s">
        <v>229</v>
      </c>
      <c r="D65" s="453"/>
      <c r="E65" s="452"/>
      <c r="F65" s="455"/>
      <c r="G65" s="454"/>
      <c r="H65" s="454"/>
      <c r="I65" s="515"/>
      <c r="J65" s="463"/>
      <c r="K65" s="463"/>
      <c r="L65" s="449"/>
      <c r="M65" s="502">
        <f>I65*G65</f>
        <v>0</v>
      </c>
      <c r="N65" s="502">
        <f>I65*H65</f>
        <v>0</v>
      </c>
      <c r="O65" s="502">
        <f>J65*I65</f>
        <v>0</v>
      </c>
      <c r="P65" s="502">
        <f>K65*I65</f>
        <v>0</v>
      </c>
      <c r="Q65" s="500"/>
      <c r="R65" s="518">
        <f>F65*I65</f>
        <v>0</v>
      </c>
    </row>
    <row r="66" spans="1:21" ht="29.1" customHeight="1" x14ac:dyDescent="0.2">
      <c r="A66" s="684"/>
      <c r="B66" s="451"/>
      <c r="C66" s="452"/>
      <c r="D66" s="452"/>
      <c r="E66" s="452"/>
      <c r="F66" s="455"/>
      <c r="G66" s="454"/>
      <c r="H66" s="383"/>
      <c r="I66" s="456"/>
      <c r="J66" s="462"/>
      <c r="K66" s="462"/>
      <c r="L66" s="389"/>
      <c r="M66" s="462"/>
      <c r="N66" s="462"/>
      <c r="O66" s="462"/>
      <c r="P66" s="462"/>
      <c r="Q66" s="500"/>
      <c r="R66" s="462"/>
    </row>
    <row r="67" spans="1:21" ht="17.25" customHeight="1" x14ac:dyDescent="0.2">
      <c r="A67" s="684"/>
      <c r="B67" s="451"/>
      <c r="C67" s="452"/>
      <c r="D67" s="452"/>
      <c r="E67" s="452"/>
      <c r="F67" s="455"/>
      <c r="G67" s="454"/>
      <c r="H67" s="383"/>
      <c r="I67" s="456"/>
      <c r="J67" s="462"/>
      <c r="K67" s="462"/>
      <c r="L67" s="389"/>
      <c r="M67" s="462"/>
      <c r="N67" s="462"/>
      <c r="O67" s="462"/>
      <c r="P67" s="462"/>
      <c r="Q67" s="500"/>
      <c r="R67" s="462"/>
    </row>
    <row r="68" spans="1:21" ht="17.25" customHeight="1" x14ac:dyDescent="0.2">
      <c r="A68" s="684"/>
      <c r="B68" s="451"/>
      <c r="C68" s="452"/>
      <c r="D68" s="452"/>
      <c r="E68" s="452"/>
      <c r="F68" s="455"/>
      <c r="G68" s="454"/>
      <c r="H68" s="383"/>
      <c r="I68" s="456"/>
      <c r="J68" s="462"/>
      <c r="K68" s="462"/>
      <c r="L68" s="389"/>
      <c r="M68" s="462"/>
      <c r="N68" s="462"/>
      <c r="O68" s="462"/>
      <c r="P68" s="462"/>
      <c r="Q68" s="500"/>
      <c r="R68" s="462"/>
    </row>
    <row r="69" spans="1:21" ht="17.25" customHeight="1" x14ac:dyDescent="0.2">
      <c r="A69" s="684"/>
      <c r="B69" s="451"/>
      <c r="C69" s="452"/>
      <c r="D69" s="452"/>
      <c r="E69" s="452"/>
      <c r="F69" s="455"/>
      <c r="G69" s="454"/>
      <c r="H69" s="383"/>
      <c r="I69" s="456"/>
      <c r="J69" s="462"/>
      <c r="K69" s="462"/>
      <c r="L69" s="389"/>
      <c r="M69" s="462"/>
      <c r="N69" s="462"/>
      <c r="O69" s="462"/>
      <c r="P69" s="462"/>
      <c r="Q69" s="500"/>
      <c r="R69" s="462"/>
    </row>
    <row r="70" spans="1:21" ht="17.25" customHeight="1" x14ac:dyDescent="0.2">
      <c r="A70" s="685"/>
      <c r="B70" s="686" t="s">
        <v>38</v>
      </c>
      <c r="C70" s="687"/>
      <c r="D70" s="687"/>
      <c r="E70" s="687"/>
      <c r="F70" s="687"/>
      <c r="G70" s="687"/>
      <c r="H70" s="687"/>
      <c r="I70" s="688"/>
      <c r="J70" s="389"/>
      <c r="K70" s="389"/>
      <c r="L70" s="389"/>
      <c r="M70" s="523">
        <f t="shared" ref="M70:P70" si="22">SUM(M65:M69)</f>
        <v>0</v>
      </c>
      <c r="N70" s="523">
        <f>SUM(N65:N69)</f>
        <v>0</v>
      </c>
      <c r="O70" s="523">
        <f>SUM(O65:O69)</f>
        <v>0</v>
      </c>
      <c r="P70" s="523">
        <f t="shared" si="22"/>
        <v>0</v>
      </c>
      <c r="R70" s="390"/>
      <c r="S70" s="395"/>
      <c r="T70" s="395"/>
      <c r="U70" s="395"/>
    </row>
    <row r="71" spans="1:21" ht="17.25" customHeight="1" thickBot="1" x14ac:dyDescent="0.25">
      <c r="A71" s="126"/>
      <c r="B71" s="126"/>
      <c r="C71" s="126"/>
      <c r="D71" s="126"/>
      <c r="E71" s="126"/>
      <c r="F71" s="126"/>
      <c r="G71" s="126"/>
      <c r="H71" s="126"/>
      <c r="I71" s="126"/>
      <c r="J71" s="126"/>
      <c r="K71" s="126"/>
      <c r="L71" s="126"/>
      <c r="M71" s="126"/>
      <c r="N71" s="126"/>
      <c r="O71" s="459"/>
      <c r="P71" s="459"/>
      <c r="S71" s="395"/>
      <c r="T71" s="395"/>
      <c r="U71" s="395"/>
    </row>
    <row r="72" spans="1:21" ht="30.75" customHeight="1" thickBot="1" x14ac:dyDescent="0.25">
      <c r="A72" s="126"/>
      <c r="B72" s="678" t="s">
        <v>311</v>
      </c>
      <c r="C72" s="679"/>
      <c r="D72" s="679"/>
      <c r="E72" s="679"/>
      <c r="F72" s="679"/>
      <c r="G72" s="679"/>
      <c r="H72" s="679"/>
      <c r="I72" s="680"/>
      <c r="J72" s="445"/>
      <c r="K72" s="445"/>
      <c r="L72" s="396"/>
      <c r="M72" s="115">
        <f>M32+M39+M58+M70</f>
        <v>0</v>
      </c>
      <c r="N72" s="115">
        <f>N32+N39+N58+N70</f>
        <v>0</v>
      </c>
      <c r="O72" s="291"/>
      <c r="P72" s="291"/>
      <c r="R72" s="397">
        <f>R14+R19+R27+R34+R41+R64</f>
        <v>0</v>
      </c>
      <c r="S72" s="395"/>
      <c r="T72" s="395"/>
      <c r="U72" s="395"/>
    </row>
    <row r="73" spans="1:21" ht="30" customHeight="1" x14ac:dyDescent="0.2"/>
    <row r="74" spans="1:21" ht="17.25" customHeight="1" x14ac:dyDescent="0.2">
      <c r="A74" s="674" t="s">
        <v>262</v>
      </c>
      <c r="B74" s="674"/>
      <c r="C74" s="674"/>
      <c r="D74" s="674"/>
      <c r="E74" s="674"/>
      <c r="F74" s="674"/>
      <c r="G74" s="674"/>
      <c r="H74" s="674"/>
      <c r="I74" s="674"/>
      <c r="J74" s="674"/>
      <c r="K74" s="674"/>
      <c r="L74" s="674"/>
      <c r="M74" s="674"/>
      <c r="N74" s="674"/>
      <c r="O74" s="674"/>
      <c r="P74" s="674"/>
      <c r="Q74" s="674"/>
      <c r="R74" s="674"/>
      <c r="S74" s="674"/>
      <c r="T74" s="450"/>
      <c r="U74" s="450"/>
    </row>
    <row r="75" spans="1:21" ht="17.25" customHeight="1" x14ac:dyDescent="0.2">
      <c r="A75" s="665"/>
      <c r="B75" s="666"/>
      <c r="C75" s="666"/>
      <c r="D75" s="666"/>
      <c r="E75" s="666"/>
      <c r="F75" s="666"/>
      <c r="G75" s="666"/>
      <c r="H75" s="666"/>
      <c r="I75" s="666"/>
      <c r="J75" s="666"/>
      <c r="K75" s="666"/>
      <c r="L75" s="666"/>
      <c r="M75" s="666"/>
      <c r="N75" s="666"/>
      <c r="O75" s="666"/>
      <c r="P75" s="666"/>
      <c r="Q75" s="666"/>
      <c r="R75" s="666"/>
      <c r="S75" s="667"/>
      <c r="T75" s="444"/>
      <c r="U75" s="444"/>
    </row>
    <row r="76" spans="1:21" ht="17.25" customHeight="1" x14ac:dyDescent="0.2">
      <c r="A76" s="668"/>
      <c r="B76" s="669"/>
      <c r="C76" s="669"/>
      <c r="D76" s="669"/>
      <c r="E76" s="669"/>
      <c r="F76" s="669"/>
      <c r="G76" s="669"/>
      <c r="H76" s="669"/>
      <c r="I76" s="669"/>
      <c r="J76" s="669"/>
      <c r="K76" s="669"/>
      <c r="L76" s="669"/>
      <c r="M76" s="669"/>
      <c r="N76" s="669"/>
      <c r="O76" s="669"/>
      <c r="P76" s="669"/>
      <c r="Q76" s="669"/>
      <c r="R76" s="669"/>
      <c r="S76" s="670"/>
      <c r="T76" s="444"/>
      <c r="U76" s="444"/>
    </row>
    <row r="77" spans="1:21" ht="17.25" customHeight="1" x14ac:dyDescent="0.2">
      <c r="A77" s="668"/>
      <c r="B77" s="669"/>
      <c r="C77" s="669"/>
      <c r="D77" s="669"/>
      <c r="E77" s="669"/>
      <c r="F77" s="669"/>
      <c r="G77" s="669"/>
      <c r="H77" s="669"/>
      <c r="I77" s="669"/>
      <c r="J77" s="669"/>
      <c r="K77" s="669"/>
      <c r="L77" s="669"/>
      <c r="M77" s="669"/>
      <c r="N77" s="669"/>
      <c r="O77" s="669"/>
      <c r="P77" s="669"/>
      <c r="Q77" s="669"/>
      <c r="R77" s="669"/>
      <c r="S77" s="670"/>
      <c r="T77" s="444"/>
      <c r="U77" s="444"/>
    </row>
    <row r="78" spans="1:21" ht="17.25" customHeight="1" x14ac:dyDescent="0.2">
      <c r="A78" s="668"/>
      <c r="B78" s="669"/>
      <c r="C78" s="669"/>
      <c r="D78" s="669"/>
      <c r="E78" s="669"/>
      <c r="F78" s="669"/>
      <c r="G78" s="669"/>
      <c r="H78" s="669"/>
      <c r="I78" s="669"/>
      <c r="J78" s="669"/>
      <c r="K78" s="669"/>
      <c r="L78" s="669"/>
      <c r="M78" s="669"/>
      <c r="N78" s="669"/>
      <c r="O78" s="669"/>
      <c r="P78" s="669"/>
      <c r="Q78" s="669"/>
      <c r="R78" s="669"/>
      <c r="S78" s="670"/>
      <c r="T78" s="444"/>
      <c r="U78" s="444"/>
    </row>
    <row r="79" spans="1:21" ht="17.25" customHeight="1" x14ac:dyDescent="0.2">
      <c r="A79" s="668"/>
      <c r="B79" s="669"/>
      <c r="C79" s="669"/>
      <c r="D79" s="669"/>
      <c r="E79" s="669"/>
      <c r="F79" s="669"/>
      <c r="G79" s="669"/>
      <c r="H79" s="669"/>
      <c r="I79" s="669"/>
      <c r="J79" s="669"/>
      <c r="K79" s="669"/>
      <c r="L79" s="669"/>
      <c r="M79" s="669"/>
      <c r="N79" s="669"/>
      <c r="O79" s="669"/>
      <c r="P79" s="669"/>
      <c r="Q79" s="669"/>
      <c r="R79" s="669"/>
      <c r="S79" s="670"/>
      <c r="T79" s="444"/>
      <c r="U79" s="444"/>
    </row>
    <row r="80" spans="1:21" ht="17.25" customHeight="1" x14ac:dyDescent="0.2">
      <c r="A80" s="668"/>
      <c r="B80" s="669"/>
      <c r="C80" s="669"/>
      <c r="D80" s="669"/>
      <c r="E80" s="669"/>
      <c r="F80" s="669"/>
      <c r="G80" s="669"/>
      <c r="H80" s="669"/>
      <c r="I80" s="669"/>
      <c r="J80" s="669"/>
      <c r="K80" s="669"/>
      <c r="L80" s="669"/>
      <c r="M80" s="669"/>
      <c r="N80" s="669"/>
      <c r="O80" s="669"/>
      <c r="P80" s="669"/>
      <c r="Q80" s="669"/>
      <c r="R80" s="669"/>
      <c r="S80" s="670"/>
      <c r="T80" s="444"/>
      <c r="U80" s="444"/>
    </row>
    <row r="81" spans="1:21" ht="17.25" customHeight="1" x14ac:dyDescent="0.2">
      <c r="A81" s="668"/>
      <c r="B81" s="669"/>
      <c r="C81" s="669"/>
      <c r="D81" s="669"/>
      <c r="E81" s="669"/>
      <c r="F81" s="669"/>
      <c r="G81" s="669"/>
      <c r="H81" s="669"/>
      <c r="I81" s="669"/>
      <c r="J81" s="669"/>
      <c r="K81" s="669"/>
      <c r="L81" s="669"/>
      <c r="M81" s="669"/>
      <c r="N81" s="669"/>
      <c r="O81" s="669"/>
      <c r="P81" s="669"/>
      <c r="Q81" s="669"/>
      <c r="R81" s="669"/>
      <c r="S81" s="670"/>
      <c r="T81" s="444"/>
      <c r="U81" s="444"/>
    </row>
    <row r="82" spans="1:21" ht="17.25" customHeight="1" x14ac:dyDescent="0.2">
      <c r="A82" s="671"/>
      <c r="B82" s="672"/>
      <c r="C82" s="672"/>
      <c r="D82" s="672"/>
      <c r="E82" s="672"/>
      <c r="F82" s="672"/>
      <c r="G82" s="672"/>
      <c r="H82" s="672"/>
      <c r="I82" s="672"/>
      <c r="J82" s="672"/>
      <c r="K82" s="672"/>
      <c r="L82" s="672"/>
      <c r="M82" s="672"/>
      <c r="N82" s="672"/>
      <c r="O82" s="672"/>
      <c r="P82" s="672"/>
      <c r="Q82" s="672"/>
      <c r="R82" s="672"/>
      <c r="S82" s="673"/>
      <c r="T82" s="444"/>
      <c r="U82" s="444"/>
    </row>
  </sheetData>
  <sheetProtection selectLockedCells="1"/>
  <protectedRanges>
    <protectedRange sqref="B42:H57" name="Plage2_3"/>
    <protectedRange sqref="C39:D39 I28 C32:D33 B33 B35:I38 H39:I39 H58:I58 H32 S70:U72 B66:H69 S32:U32 B65:K65 O65:P65 J28:K31 R28:R31 B28:H31 R15:R18 B15:K18 R20:R26 B20:K26 M15:P31 O35:P38 I42:I57" name="Plage1_2"/>
  </protectedRanges>
  <mergeCells count="65">
    <mergeCell ref="B19:E19"/>
    <mergeCell ref="G19:H19"/>
    <mergeCell ref="J19:K19"/>
    <mergeCell ref="G41:H41"/>
    <mergeCell ref="G64:H64"/>
    <mergeCell ref="B27:E27"/>
    <mergeCell ref="G27:H27"/>
    <mergeCell ref="J27:K27"/>
    <mergeCell ref="G34:H34"/>
    <mergeCell ref="J34:K34"/>
    <mergeCell ref="B39:K39"/>
    <mergeCell ref="B32:K32"/>
    <mergeCell ref="H11:H13"/>
    <mergeCell ref="R61:R63"/>
    <mergeCell ref="R10:R13"/>
    <mergeCell ref="B10:I10"/>
    <mergeCell ref="E11:E13"/>
    <mergeCell ref="G11:G13"/>
    <mergeCell ref="F11:F13"/>
    <mergeCell ref="B61:B63"/>
    <mergeCell ref="B58:I58"/>
    <mergeCell ref="M61:M63"/>
    <mergeCell ref="N61:N63"/>
    <mergeCell ref="I11:I13"/>
    <mergeCell ref="C11:C13"/>
    <mergeCell ref="J61:J63"/>
    <mergeCell ref="G14:H14"/>
    <mergeCell ref="B14:E14"/>
    <mergeCell ref="A75:S82"/>
    <mergeCell ref="A74:S74"/>
    <mergeCell ref="I61:I63"/>
    <mergeCell ref="B72:I72"/>
    <mergeCell ref="G61:G63"/>
    <mergeCell ref="C61:C63"/>
    <mergeCell ref="E61:E63"/>
    <mergeCell ref="A61:A70"/>
    <mergeCell ref="B70:I70"/>
    <mergeCell ref="H61:H63"/>
    <mergeCell ref="D61:D63"/>
    <mergeCell ref="F61:F63"/>
    <mergeCell ref="J64:K64"/>
    <mergeCell ref="K61:K63"/>
    <mergeCell ref="O61:O63"/>
    <mergeCell ref="P61:P63"/>
    <mergeCell ref="A1:V1"/>
    <mergeCell ref="A3:V4"/>
    <mergeCell ref="A5:V5"/>
    <mergeCell ref="A7:V7"/>
    <mergeCell ref="J14:K14"/>
    <mergeCell ref="J10:J13"/>
    <mergeCell ref="K10:K13"/>
    <mergeCell ref="M11:M13"/>
    <mergeCell ref="N11:N13"/>
    <mergeCell ref="A9:I9"/>
    <mergeCell ref="B11:B13"/>
    <mergeCell ref="A14:A32"/>
    <mergeCell ref="D11:D13"/>
    <mergeCell ref="S10:V10"/>
    <mergeCell ref="S11:S13"/>
    <mergeCell ref="V11:V13"/>
    <mergeCell ref="T11:T13"/>
    <mergeCell ref="P11:P13"/>
    <mergeCell ref="M10:P10"/>
    <mergeCell ref="O11:O13"/>
    <mergeCell ref="U11:U13"/>
  </mergeCells>
  <printOptions horizontalCentered="1"/>
  <pageMargins left="0" right="0" top="0.39370078740157483" bottom="0.39370078740157483" header="0" footer="0"/>
  <pageSetup paperSize="9" scale="58" fitToHeight="0" orientation="landscape" r:id="rId1"/>
  <rowBreaks count="1" manualBreakCount="1">
    <brk id="40" max="21"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U58"/>
  <sheetViews>
    <sheetView showGridLines="0" showZeros="0" topLeftCell="A44" zoomScaleNormal="100" workbookViewId="0">
      <selection activeCell="A5" sqref="A5:G5"/>
    </sheetView>
  </sheetViews>
  <sheetFormatPr baseColWidth="10" defaultColWidth="11.42578125" defaultRowHeight="14.25" x14ac:dyDescent="0.2"/>
  <cols>
    <col min="1" max="1" width="13.140625" style="40" customWidth="1"/>
    <col min="2" max="2" width="45.7109375" style="40" customWidth="1"/>
    <col min="3" max="3" width="21.7109375" style="40" customWidth="1"/>
    <col min="4" max="4" width="10.42578125" style="38" customWidth="1"/>
    <col min="5" max="5" width="15.140625" style="41" customWidth="1"/>
    <col min="6" max="6" width="47.28515625" style="41" customWidth="1"/>
    <col min="7" max="7" width="21.7109375" style="41" customWidth="1"/>
    <col min="8" max="8" width="11.42578125" style="44"/>
    <col min="9" max="202" width="11.42578125" style="41"/>
    <col min="203" max="16384" width="11.42578125" style="40"/>
  </cols>
  <sheetData>
    <row r="1" spans="1:203" ht="15" x14ac:dyDescent="0.2">
      <c r="A1" s="725" t="s">
        <v>0</v>
      </c>
      <c r="B1" s="726"/>
      <c r="C1" s="726"/>
      <c r="D1" s="726"/>
      <c r="E1" s="726"/>
      <c r="F1" s="726"/>
      <c r="G1" s="726"/>
    </row>
    <row r="3" spans="1:203" ht="23.25" x14ac:dyDescent="0.2">
      <c r="A3" s="729" t="s">
        <v>135</v>
      </c>
      <c r="B3" s="729"/>
      <c r="C3" s="729"/>
      <c r="D3" s="729"/>
      <c r="E3" s="729"/>
      <c r="F3" s="729"/>
      <c r="G3" s="729"/>
    </row>
    <row r="4" spans="1:203" s="41" customFormat="1" ht="39" customHeight="1" x14ac:dyDescent="0.35">
      <c r="C4" s="526" t="s">
        <v>316</v>
      </c>
      <c r="D4" s="44"/>
      <c r="G4" s="42"/>
    </row>
    <row r="5" spans="1:203" ht="27.75" customHeight="1" x14ac:dyDescent="0.2">
      <c r="A5" s="730" t="s">
        <v>338</v>
      </c>
      <c r="B5" s="730"/>
      <c r="C5" s="730"/>
      <c r="D5" s="730"/>
      <c r="E5" s="730"/>
      <c r="F5" s="730"/>
      <c r="G5" s="730"/>
    </row>
    <row r="6" spans="1:203" ht="15.75" x14ac:dyDescent="0.2">
      <c r="B6" s="108"/>
      <c r="C6" s="108"/>
      <c r="D6" s="108"/>
      <c r="E6" s="108"/>
      <c r="F6" s="108"/>
      <c r="G6" s="108"/>
    </row>
    <row r="8" spans="1:203" ht="29.25" customHeight="1" x14ac:dyDescent="0.2">
      <c r="B8" s="325" t="s">
        <v>222</v>
      </c>
      <c r="C8" s="104"/>
      <c r="D8" s="105"/>
      <c r="E8" s="106"/>
      <c r="F8" s="107" t="s">
        <v>14</v>
      </c>
    </row>
    <row r="9" spans="1:203" ht="7.5" customHeight="1" thickBot="1" x14ac:dyDescent="0.25">
      <c r="F9" s="108"/>
      <c r="G9" s="108"/>
    </row>
    <row r="10" spans="1:203" ht="18.75" customHeight="1" x14ac:dyDescent="0.2">
      <c r="A10" s="707" t="s">
        <v>145</v>
      </c>
      <c r="B10" s="727" t="s">
        <v>144</v>
      </c>
      <c r="C10" s="704" t="s">
        <v>15</v>
      </c>
      <c r="D10" s="109"/>
      <c r="E10" s="707" t="s">
        <v>145</v>
      </c>
      <c r="F10" s="702" t="s">
        <v>144</v>
      </c>
      <c r="G10" s="710" t="s">
        <v>16</v>
      </c>
    </row>
    <row r="11" spans="1:203" ht="15" customHeight="1" thickBot="1" x14ac:dyDescent="0.25">
      <c r="A11" s="708"/>
      <c r="B11" s="728"/>
      <c r="C11" s="706"/>
      <c r="D11" s="109"/>
      <c r="E11" s="708"/>
      <c r="F11" s="709"/>
      <c r="G11" s="711"/>
    </row>
    <row r="12" spans="1:203" s="57" customFormat="1" ht="30" customHeight="1" thickBot="1" x14ac:dyDescent="0.3">
      <c r="A12" s="62">
        <v>60</v>
      </c>
      <c r="B12" s="80" t="s">
        <v>46</v>
      </c>
      <c r="C12" s="353"/>
      <c r="D12" s="152"/>
      <c r="E12" s="62">
        <v>70</v>
      </c>
      <c r="F12" s="62" t="s">
        <v>105</v>
      </c>
      <c r="G12" s="429">
        <f>SUM(G34:G46)</f>
        <v>0</v>
      </c>
      <c r="H12" s="45"/>
      <c r="I12" s="55"/>
      <c r="J12" s="55"/>
      <c r="K12" s="55"/>
      <c r="L12" s="55"/>
      <c r="M12" s="55"/>
      <c r="N12" s="55"/>
      <c r="O12" s="5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45"/>
      <c r="FE12" s="45"/>
      <c r="FF12" s="45"/>
      <c r="FG12" s="45"/>
      <c r="FH12" s="45"/>
      <c r="FI12" s="45"/>
      <c r="FJ12" s="45"/>
      <c r="FK12" s="45"/>
      <c r="FL12" s="45"/>
      <c r="FM12" s="45"/>
      <c r="FN12" s="45"/>
      <c r="FO12" s="45"/>
      <c r="FP12" s="45"/>
      <c r="FQ12" s="45"/>
      <c r="FR12" s="45"/>
      <c r="FS12" s="45"/>
      <c r="FT12" s="45"/>
      <c r="FU12" s="45"/>
      <c r="FV12" s="45"/>
      <c r="FW12" s="45"/>
      <c r="FX12" s="45"/>
      <c r="FY12" s="45"/>
      <c r="FZ12" s="45"/>
      <c r="GA12" s="45"/>
      <c r="GB12" s="45"/>
      <c r="GC12" s="45"/>
      <c r="GD12" s="45"/>
      <c r="GE12" s="45"/>
      <c r="GF12" s="45"/>
      <c r="GG12" s="45"/>
      <c r="GH12" s="45"/>
      <c r="GI12" s="45"/>
      <c r="GJ12" s="45"/>
      <c r="GK12" s="45"/>
      <c r="GL12" s="45"/>
      <c r="GM12" s="45"/>
      <c r="GN12" s="45"/>
      <c r="GO12" s="45"/>
      <c r="GP12" s="45"/>
      <c r="GQ12" s="45"/>
      <c r="GR12" s="45"/>
      <c r="GS12" s="45"/>
      <c r="GT12" s="45"/>
      <c r="GU12" s="56"/>
    </row>
    <row r="13" spans="1:203" s="38" customFormat="1" ht="30" customHeight="1" thickBot="1" x14ac:dyDescent="0.25">
      <c r="A13" s="69">
        <v>61</v>
      </c>
      <c r="B13" s="79" t="s">
        <v>49</v>
      </c>
      <c r="C13" s="354"/>
      <c r="D13" s="152"/>
      <c r="E13" s="142"/>
      <c r="F13" s="142"/>
      <c r="G13" s="149"/>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row>
    <row r="14" spans="1:203" s="38" customFormat="1" ht="30" customHeight="1" thickBot="1" x14ac:dyDescent="0.25">
      <c r="A14" s="62">
        <v>62</v>
      </c>
      <c r="B14" s="80" t="s">
        <v>60</v>
      </c>
      <c r="C14" s="353"/>
      <c r="D14" s="152"/>
      <c r="E14" s="143"/>
      <c r="F14" s="143"/>
      <c r="G14" s="150"/>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row>
    <row r="15" spans="1:203" s="38" customFormat="1" ht="30" customHeight="1" thickBot="1" x14ac:dyDescent="0.25">
      <c r="A15" s="69">
        <v>63</v>
      </c>
      <c r="B15" s="79" t="s">
        <v>69</v>
      </c>
      <c r="C15" s="354"/>
      <c r="D15" s="152"/>
      <c r="E15" s="144"/>
      <c r="F15" s="144"/>
      <c r="G15" s="151"/>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row>
    <row r="16" spans="1:203" s="38" customFormat="1" ht="30" customHeight="1" thickBot="1" x14ac:dyDescent="0.25">
      <c r="A16" s="62">
        <v>64</v>
      </c>
      <c r="B16" s="80" t="s">
        <v>80</v>
      </c>
      <c r="C16" s="353"/>
      <c r="D16" s="152"/>
      <c r="E16" s="62">
        <v>74</v>
      </c>
      <c r="F16" s="62" t="s">
        <v>96</v>
      </c>
      <c r="G16" s="429">
        <f>SUM(G48:G57)</f>
        <v>0</v>
      </c>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row>
    <row r="17" spans="1:202" s="38" customFormat="1" ht="30" customHeight="1" thickBot="1" x14ac:dyDescent="0.25">
      <c r="A17" s="69">
        <v>65</v>
      </c>
      <c r="B17" s="79" t="s">
        <v>81</v>
      </c>
      <c r="C17" s="354"/>
      <c r="D17" s="153"/>
      <c r="E17" s="62">
        <v>75</v>
      </c>
      <c r="F17" s="62" t="s">
        <v>95</v>
      </c>
      <c r="G17" s="355"/>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row>
    <row r="18" spans="1:202" s="38" customFormat="1" ht="30" customHeight="1" thickBot="1" x14ac:dyDescent="0.25">
      <c r="A18" s="62">
        <v>66</v>
      </c>
      <c r="B18" s="80" t="s">
        <v>82</v>
      </c>
      <c r="C18" s="353"/>
      <c r="D18" s="153"/>
      <c r="E18" s="69">
        <v>76</v>
      </c>
      <c r="F18" s="69" t="s">
        <v>94</v>
      </c>
      <c r="G18" s="356"/>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row>
    <row r="19" spans="1:202" s="38" customFormat="1" ht="30" customHeight="1" thickBot="1" x14ac:dyDescent="0.25">
      <c r="A19" s="69">
        <v>67</v>
      </c>
      <c r="B19" s="79" t="s">
        <v>83</v>
      </c>
      <c r="C19" s="354"/>
      <c r="D19" s="153"/>
      <c r="E19" s="62">
        <v>77</v>
      </c>
      <c r="F19" s="62" t="s">
        <v>93</v>
      </c>
      <c r="G19" s="355"/>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c r="GN19" s="44"/>
      <c r="GO19" s="44"/>
      <c r="GP19" s="44"/>
      <c r="GQ19" s="44"/>
      <c r="GR19" s="44"/>
      <c r="GS19" s="44"/>
      <c r="GT19" s="44"/>
    </row>
    <row r="20" spans="1:202" s="38" customFormat="1" ht="41.25" customHeight="1" thickBot="1" x14ac:dyDescent="0.25">
      <c r="A20" s="62">
        <v>68</v>
      </c>
      <c r="B20" s="82" t="s">
        <v>152</v>
      </c>
      <c r="C20" s="353"/>
      <c r="D20" s="152"/>
      <c r="E20" s="62">
        <v>78</v>
      </c>
      <c r="F20" s="62" t="s">
        <v>92</v>
      </c>
      <c r="G20" s="357"/>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row>
    <row r="21" spans="1:202" s="38" customFormat="1" ht="30" customHeight="1" thickBot="1" x14ac:dyDescent="0.25">
      <c r="A21" s="81">
        <v>69</v>
      </c>
      <c r="B21" s="79" t="s">
        <v>86</v>
      </c>
      <c r="C21" s="354"/>
      <c r="D21" s="59"/>
      <c r="E21" s="69">
        <v>79</v>
      </c>
      <c r="F21" s="69" t="s">
        <v>91</v>
      </c>
      <c r="G21" s="358"/>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44"/>
      <c r="FE21" s="44"/>
      <c r="FF21" s="44"/>
      <c r="FG21" s="44"/>
      <c r="FH21" s="44"/>
      <c r="FI21" s="44"/>
      <c r="FJ21" s="44"/>
      <c r="FK21" s="44"/>
      <c r="FL21" s="44"/>
      <c r="FM21" s="44"/>
      <c r="FN21" s="44"/>
      <c r="FO21" s="44"/>
      <c r="FP21" s="44"/>
      <c r="FQ21" s="44"/>
      <c r="FR21" s="44"/>
      <c r="FS21" s="44"/>
      <c r="FT21" s="44"/>
      <c r="FU21" s="44"/>
      <c r="FV21" s="44"/>
      <c r="FW21" s="44"/>
      <c r="FX21" s="44"/>
      <c r="FY21" s="44"/>
      <c r="FZ21" s="44"/>
      <c r="GA21" s="44"/>
      <c r="GB21" s="44"/>
      <c r="GC21" s="44"/>
      <c r="GD21" s="44"/>
      <c r="GE21" s="44"/>
      <c r="GF21" s="44"/>
      <c r="GG21" s="44"/>
      <c r="GH21" s="44"/>
      <c r="GI21" s="44"/>
      <c r="GJ21" s="44"/>
      <c r="GK21" s="44"/>
      <c r="GL21" s="44"/>
      <c r="GM21" s="44"/>
      <c r="GN21" s="44"/>
      <c r="GO21" s="44"/>
      <c r="GP21" s="44"/>
      <c r="GQ21" s="44"/>
      <c r="GR21" s="44"/>
      <c r="GS21" s="44"/>
      <c r="GT21" s="44"/>
    </row>
    <row r="22" spans="1:202" s="38" customFormat="1" ht="30" customHeight="1" thickBot="1" x14ac:dyDescent="0.25">
      <c r="A22" s="716" t="s">
        <v>87</v>
      </c>
      <c r="B22" s="717"/>
      <c r="C22" s="154">
        <f>C12+C13+C14+C15+C16+C17+C18+C19+C20+C21</f>
        <v>0</v>
      </c>
      <c r="D22" s="152"/>
      <c r="E22" s="716" t="s">
        <v>87</v>
      </c>
      <c r="F22" s="724"/>
      <c r="G22" s="155">
        <f>SUM(G12:G21)</f>
        <v>0</v>
      </c>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row>
    <row r="23" spans="1:202" s="38" customFormat="1" ht="30" customHeight="1" thickBot="1" x14ac:dyDescent="0.25">
      <c r="A23" s="67">
        <v>86</v>
      </c>
      <c r="B23" s="68" t="s">
        <v>330</v>
      </c>
      <c r="C23" s="354"/>
      <c r="D23" s="152"/>
      <c r="E23" s="69">
        <v>87</v>
      </c>
      <c r="F23" s="66" t="s">
        <v>331</v>
      </c>
      <c r="G23" s="359"/>
      <c r="H23" s="44" t="str">
        <f>IF(C23=G23,"ok","attention les cptes 86 et 87 ne st pas équilibrés")</f>
        <v>ok</v>
      </c>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c r="GN23" s="44"/>
      <c r="GO23" s="44"/>
      <c r="GP23" s="44"/>
      <c r="GQ23" s="44"/>
      <c r="GR23" s="44"/>
      <c r="GS23" s="44"/>
      <c r="GT23" s="44"/>
    </row>
    <row r="24" spans="1:202" s="38" customFormat="1" ht="30" customHeight="1" thickBot="1" x14ac:dyDescent="0.25">
      <c r="A24" s="718" t="s">
        <v>15</v>
      </c>
      <c r="B24" s="719"/>
      <c r="C24" s="154">
        <f>C22+C23</f>
        <v>0</v>
      </c>
      <c r="D24" s="152"/>
      <c r="E24" s="718" t="s">
        <v>126</v>
      </c>
      <c r="F24" s="723"/>
      <c r="G24" s="155">
        <f>SUM(G22:G23)</f>
        <v>0</v>
      </c>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row>
    <row r="25" spans="1:202" x14ac:dyDescent="0.2">
      <c r="D25" s="61"/>
    </row>
    <row r="26" spans="1:202" x14ac:dyDescent="0.2">
      <c r="A26" s="715" t="s">
        <v>332</v>
      </c>
      <c r="B26" s="715"/>
      <c r="C26" s="715"/>
      <c r="D26" s="61"/>
    </row>
    <row r="27" spans="1:202" x14ac:dyDescent="0.2">
      <c r="A27" s="715"/>
      <c r="B27" s="715"/>
      <c r="C27" s="715"/>
      <c r="D27" s="61"/>
    </row>
    <row r="28" spans="1:202" ht="18" x14ac:dyDescent="0.25">
      <c r="A28" s="715"/>
      <c r="B28" s="715"/>
      <c r="C28" s="715"/>
      <c r="D28" s="65"/>
      <c r="E28" s="712" t="s">
        <v>191</v>
      </c>
      <c r="F28" s="713"/>
      <c r="G28" s="714"/>
    </row>
    <row r="29" spans="1:202" ht="33" customHeight="1" x14ac:dyDescent="0.2">
      <c r="A29" s="715"/>
      <c r="B29" s="715"/>
      <c r="C29" s="715"/>
      <c r="D29" s="65"/>
      <c r="E29" s="720" t="s">
        <v>284</v>
      </c>
      <c r="F29" s="721"/>
      <c r="G29" s="722"/>
    </row>
    <row r="30" spans="1:202" ht="7.5" customHeight="1" x14ac:dyDescent="0.2">
      <c r="D30" s="65"/>
      <c r="E30" s="64"/>
    </row>
    <row r="31" spans="1:202" ht="8.25" customHeight="1" thickBot="1" x14ac:dyDescent="0.25">
      <c r="D31" s="65"/>
      <c r="E31" s="64"/>
    </row>
    <row r="32" spans="1:202" ht="14.25" customHeight="1" x14ac:dyDescent="0.2">
      <c r="D32" s="61"/>
      <c r="E32" s="702" t="s">
        <v>145</v>
      </c>
      <c r="F32" s="702" t="s">
        <v>144</v>
      </c>
      <c r="G32" s="704" t="s">
        <v>16</v>
      </c>
    </row>
    <row r="33" spans="4:10" ht="15" customHeight="1" thickBot="1" x14ac:dyDescent="0.25">
      <c r="D33" s="61"/>
      <c r="E33" s="703"/>
      <c r="F33" s="703"/>
      <c r="G33" s="705"/>
    </row>
    <row r="34" spans="4:10" ht="20.100000000000001" customHeight="1" x14ac:dyDescent="0.2">
      <c r="D34" s="61"/>
      <c r="E34" s="360" t="s">
        <v>220</v>
      </c>
      <c r="F34" s="361" t="s">
        <v>110</v>
      </c>
      <c r="G34" s="365"/>
    </row>
    <row r="35" spans="4:10" ht="20.100000000000001" customHeight="1" x14ac:dyDescent="0.2">
      <c r="D35" s="61"/>
      <c r="E35" s="133" t="s">
        <v>221</v>
      </c>
      <c r="F35" s="145" t="s">
        <v>110</v>
      </c>
      <c r="G35" s="362"/>
    </row>
    <row r="36" spans="4:10" ht="20.100000000000001" customHeight="1" x14ac:dyDescent="0.2">
      <c r="D36" s="61"/>
      <c r="E36" s="133" t="s">
        <v>146</v>
      </c>
      <c r="F36" s="134" t="s">
        <v>151</v>
      </c>
      <c r="G36" s="362"/>
    </row>
    <row r="37" spans="4:10" ht="20.100000000000001" customHeight="1" x14ac:dyDescent="0.2">
      <c r="D37" s="61"/>
      <c r="E37" s="133" t="s">
        <v>147</v>
      </c>
      <c r="F37" s="134" t="s">
        <v>154</v>
      </c>
      <c r="G37" s="362"/>
    </row>
    <row r="38" spans="4:10" ht="20.100000000000001" customHeight="1" x14ac:dyDescent="0.2">
      <c r="D38" s="61"/>
      <c r="E38" s="133" t="s">
        <v>148</v>
      </c>
      <c r="F38" s="135" t="s">
        <v>153</v>
      </c>
      <c r="G38" s="362"/>
    </row>
    <row r="39" spans="4:10" ht="20.100000000000001" customHeight="1" x14ac:dyDescent="0.2">
      <c r="D39" s="61"/>
      <c r="E39" s="133" t="s">
        <v>149</v>
      </c>
      <c r="F39" s="135" t="s">
        <v>155</v>
      </c>
      <c r="G39" s="362"/>
    </row>
    <row r="40" spans="4:10" ht="20.100000000000001" customHeight="1" x14ac:dyDescent="0.2">
      <c r="D40" s="61"/>
      <c r="E40" s="133" t="s">
        <v>324</v>
      </c>
      <c r="F40" s="135" t="s">
        <v>323</v>
      </c>
      <c r="G40" s="362"/>
    </row>
    <row r="41" spans="4:10" ht="20.100000000000001" customHeight="1" x14ac:dyDescent="0.2">
      <c r="D41" s="61"/>
      <c r="E41" s="133" t="s">
        <v>150</v>
      </c>
      <c r="F41" s="135" t="s">
        <v>156</v>
      </c>
      <c r="G41" s="362"/>
    </row>
    <row r="42" spans="4:10" ht="20.100000000000001" customHeight="1" x14ac:dyDescent="0.2">
      <c r="D42" s="61"/>
      <c r="E42" s="133" t="s">
        <v>333</v>
      </c>
      <c r="F42" s="135" t="s">
        <v>334</v>
      </c>
      <c r="G42" s="362"/>
    </row>
    <row r="43" spans="4:10" ht="31.5" customHeight="1" x14ac:dyDescent="0.2">
      <c r="D43" s="61"/>
      <c r="E43" s="136">
        <v>70641</v>
      </c>
      <c r="F43" s="137" t="s">
        <v>109</v>
      </c>
      <c r="G43" s="362"/>
    </row>
    <row r="44" spans="4:10" ht="30.75" customHeight="1" x14ac:dyDescent="0.2">
      <c r="E44" s="136">
        <v>70642</v>
      </c>
      <c r="F44" s="137" t="s">
        <v>108</v>
      </c>
      <c r="G44" s="362"/>
    </row>
    <row r="45" spans="4:10" ht="20.100000000000001" customHeight="1" x14ac:dyDescent="0.2">
      <c r="E45" s="136">
        <v>707</v>
      </c>
      <c r="F45" s="135" t="s">
        <v>107</v>
      </c>
      <c r="G45" s="362"/>
    </row>
    <row r="46" spans="4:10" ht="20.100000000000001" customHeight="1" thickBot="1" x14ac:dyDescent="0.25">
      <c r="E46" s="157">
        <v>708</v>
      </c>
      <c r="F46" s="158" t="s">
        <v>106</v>
      </c>
      <c r="G46" s="363"/>
    </row>
    <row r="47" spans="4:10" ht="20.100000000000001" customHeight="1" thickBot="1" x14ac:dyDescent="0.25">
      <c r="E47" s="156">
        <v>70</v>
      </c>
      <c r="F47" s="156" t="s">
        <v>105</v>
      </c>
      <c r="G47" s="534">
        <f>SUM(G34:G46)</f>
        <v>0</v>
      </c>
    </row>
    <row r="48" spans="4:10" ht="20.100000000000001" customHeight="1" x14ac:dyDescent="0.2">
      <c r="E48" s="159">
        <v>741</v>
      </c>
      <c r="F48" s="160" t="s">
        <v>104</v>
      </c>
      <c r="G48" s="364"/>
      <c r="J48" s="79"/>
    </row>
    <row r="49" spans="5:7" ht="20.100000000000001" customHeight="1" x14ac:dyDescent="0.2">
      <c r="E49" s="138">
        <v>742</v>
      </c>
      <c r="F49" s="146" t="s">
        <v>103</v>
      </c>
      <c r="G49" s="362"/>
    </row>
    <row r="50" spans="5:7" ht="20.100000000000001" customHeight="1" x14ac:dyDescent="0.2">
      <c r="E50" s="138">
        <v>743</v>
      </c>
      <c r="F50" s="146" t="s">
        <v>102</v>
      </c>
      <c r="G50" s="362"/>
    </row>
    <row r="51" spans="5:7" ht="20.100000000000001" customHeight="1" x14ac:dyDescent="0.2">
      <c r="E51" s="138">
        <v>744</v>
      </c>
      <c r="F51" s="146" t="s">
        <v>101</v>
      </c>
      <c r="G51" s="362"/>
    </row>
    <row r="52" spans="5:7" ht="35.25" customHeight="1" x14ac:dyDescent="0.2">
      <c r="E52" s="138">
        <v>7451</v>
      </c>
      <c r="F52" s="146" t="s">
        <v>100</v>
      </c>
      <c r="G52" s="362"/>
    </row>
    <row r="53" spans="5:7" ht="20.100000000000001" customHeight="1" x14ac:dyDescent="0.2">
      <c r="E53" s="138">
        <v>7452</v>
      </c>
      <c r="F53" s="147" t="s">
        <v>99</v>
      </c>
      <c r="G53" s="362"/>
    </row>
    <row r="54" spans="5:7" ht="20.100000000000001" customHeight="1" x14ac:dyDescent="0.2">
      <c r="E54" s="138">
        <v>746</v>
      </c>
      <c r="F54" s="146" t="s">
        <v>98</v>
      </c>
      <c r="G54" s="362"/>
    </row>
    <row r="55" spans="5:7" ht="20.100000000000001" customHeight="1" x14ac:dyDescent="0.2">
      <c r="E55" s="138">
        <v>747</v>
      </c>
      <c r="F55" s="147" t="s">
        <v>97</v>
      </c>
      <c r="G55" s="362"/>
    </row>
    <row r="56" spans="5:7" ht="20.100000000000001" customHeight="1" x14ac:dyDescent="0.2">
      <c r="E56" s="138" t="s">
        <v>157</v>
      </c>
      <c r="F56" s="148" t="s">
        <v>159</v>
      </c>
      <c r="G56" s="362"/>
    </row>
    <row r="57" spans="5:7" ht="20.100000000000001" customHeight="1" thickBot="1" x14ac:dyDescent="0.25">
      <c r="E57" s="161" t="s">
        <v>158</v>
      </c>
      <c r="F57" s="162" t="s">
        <v>160</v>
      </c>
      <c r="G57" s="363"/>
    </row>
    <row r="58" spans="5:7" ht="20.100000000000001" customHeight="1" thickBot="1" x14ac:dyDescent="0.25">
      <c r="E58" s="156">
        <v>74</v>
      </c>
      <c r="F58" s="156" t="s">
        <v>96</v>
      </c>
      <c r="G58" s="534">
        <f>SUM(G48:G57)</f>
        <v>0</v>
      </c>
    </row>
  </sheetData>
  <sheetProtection selectLockedCells="1"/>
  <mergeCells count="19">
    <mergeCell ref="A1:G1"/>
    <mergeCell ref="A10:A11"/>
    <mergeCell ref="B10:B11"/>
    <mergeCell ref="A3:G3"/>
    <mergeCell ref="A5:G5"/>
    <mergeCell ref="E32:E33"/>
    <mergeCell ref="F32:F33"/>
    <mergeCell ref="G32:G33"/>
    <mergeCell ref="C10:C11"/>
    <mergeCell ref="E10:E11"/>
    <mergeCell ref="F10:F11"/>
    <mergeCell ref="G10:G11"/>
    <mergeCell ref="E28:G28"/>
    <mergeCell ref="A26:C29"/>
    <mergeCell ref="A22:B22"/>
    <mergeCell ref="A24:B24"/>
    <mergeCell ref="E29:G29"/>
    <mergeCell ref="E24:F24"/>
    <mergeCell ref="E22:F22"/>
  </mergeCells>
  <conditionalFormatting sqref="H23">
    <cfRule type="cellIs" dxfId="3" priority="1" operator="equal">
      <formula>"attention les cptes 86 et 87 ne st pas équilibrés"</formula>
    </cfRule>
    <cfRule type="cellIs" dxfId="2" priority="2" operator="equal">
      <formula>"ok"</formula>
    </cfRule>
  </conditionalFormatting>
  <printOptions horizontalCentered="1"/>
  <pageMargins left="0" right="0" top="0.39370078740157483" bottom="0.39370078740157483" header="0" footer="0"/>
  <pageSetup paperSize="9" scale="56"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40"/>
  <sheetViews>
    <sheetView showGridLines="0" topLeftCell="A26" zoomScaleNormal="100" zoomScaleSheetLayoutView="100" workbookViewId="0">
      <selection activeCell="G6" sqref="G6"/>
    </sheetView>
  </sheetViews>
  <sheetFormatPr baseColWidth="10" defaultColWidth="11.42578125" defaultRowHeight="14.25" x14ac:dyDescent="0.2"/>
  <cols>
    <col min="1" max="1" width="13.7109375" style="40" customWidth="1"/>
    <col min="2" max="2" width="37.42578125" style="40" customWidth="1"/>
    <col min="3" max="3" width="18.7109375" style="40" customWidth="1"/>
    <col min="4" max="6" width="18.7109375" style="41" customWidth="1"/>
    <col min="7" max="7" width="20" style="44" customWidth="1"/>
    <col min="8" max="16384" width="11.42578125" style="44"/>
  </cols>
  <sheetData>
    <row r="1" spans="1:7" ht="15" x14ac:dyDescent="0.2">
      <c r="A1" s="736" t="s">
        <v>0</v>
      </c>
      <c r="B1" s="737"/>
      <c r="C1" s="737"/>
      <c r="D1" s="737"/>
      <c r="E1" s="737"/>
      <c r="F1" s="737"/>
      <c r="G1" s="737"/>
    </row>
    <row r="3" spans="1:7" ht="23.25" x14ac:dyDescent="0.2">
      <c r="A3" s="729" t="s">
        <v>34</v>
      </c>
      <c r="B3" s="729"/>
      <c r="C3" s="729"/>
      <c r="D3" s="729"/>
      <c r="E3" s="729"/>
      <c r="F3" s="729"/>
      <c r="G3" s="729"/>
    </row>
    <row r="4" spans="1:7" ht="27" customHeight="1" x14ac:dyDescent="0.2"/>
    <row r="5" spans="1:7" ht="15.75" x14ac:dyDescent="0.2">
      <c r="B5" s="739" t="s">
        <v>339</v>
      </c>
      <c r="C5" s="739"/>
      <c r="D5" s="739"/>
      <c r="E5" s="739"/>
      <c r="F5" s="739"/>
      <c r="G5" s="739"/>
    </row>
    <row r="6" spans="1:7" ht="15.75" x14ac:dyDescent="0.2">
      <c r="E6" s="108"/>
      <c r="F6" s="108"/>
    </row>
    <row r="7" spans="1:7" ht="51" customHeight="1" x14ac:dyDescent="0.2">
      <c r="A7" s="738" t="s">
        <v>316</v>
      </c>
      <c r="B7" s="738"/>
      <c r="C7" s="738"/>
      <c r="D7" s="738"/>
      <c r="E7" s="738"/>
      <c r="F7" s="738"/>
      <c r="G7" s="738"/>
    </row>
    <row r="8" spans="1:7" ht="15.75" x14ac:dyDescent="0.2">
      <c r="E8" s="108"/>
      <c r="F8" s="108"/>
    </row>
    <row r="9" spans="1:7" ht="11.25" customHeight="1" thickBot="1" x14ac:dyDescent="0.25"/>
    <row r="10" spans="1:7" ht="32.25" customHeight="1" thickBot="1" x14ac:dyDescent="0.25">
      <c r="A10" s="94"/>
      <c r="B10" s="734" t="s">
        <v>44</v>
      </c>
      <c r="C10" s="734"/>
      <c r="D10" s="734"/>
      <c r="E10" s="734"/>
      <c r="F10" s="734"/>
      <c r="G10" s="735"/>
    </row>
    <row r="11" spans="1:7" x14ac:dyDescent="0.2">
      <c r="A11" s="704" t="s">
        <v>145</v>
      </c>
      <c r="B11" s="743" t="s">
        <v>13</v>
      </c>
      <c r="C11" s="740" t="s">
        <v>223</v>
      </c>
      <c r="D11" s="740" t="s">
        <v>139</v>
      </c>
      <c r="E11" s="740" t="s">
        <v>129</v>
      </c>
      <c r="F11" s="740" t="s">
        <v>130</v>
      </c>
      <c r="G11" s="731" t="s">
        <v>31</v>
      </c>
    </row>
    <row r="12" spans="1:7" x14ac:dyDescent="0.2">
      <c r="A12" s="742"/>
      <c r="B12" s="732"/>
      <c r="C12" s="741"/>
      <c r="D12" s="741"/>
      <c r="E12" s="741"/>
      <c r="F12" s="741"/>
      <c r="G12" s="732"/>
    </row>
    <row r="13" spans="1:7" ht="20.100000000000001" customHeight="1" x14ac:dyDescent="0.2">
      <c r="A13" s="167">
        <v>617</v>
      </c>
      <c r="B13" s="140" t="s">
        <v>47</v>
      </c>
      <c r="C13" s="469"/>
      <c r="D13" s="469"/>
      <c r="E13" s="469"/>
      <c r="F13" s="469"/>
      <c r="G13" s="480">
        <f>SUM(C13:F13)</f>
        <v>0</v>
      </c>
    </row>
    <row r="14" spans="1:7" ht="20.100000000000001" customHeight="1" x14ac:dyDescent="0.2">
      <c r="A14" s="168" t="s">
        <v>163</v>
      </c>
      <c r="B14" s="169" t="s">
        <v>48</v>
      </c>
      <c r="C14" s="479"/>
      <c r="D14" s="479"/>
      <c r="E14" s="479"/>
      <c r="F14" s="479"/>
      <c r="G14" s="480">
        <f>SUM(C14:F14)</f>
        <v>0</v>
      </c>
    </row>
    <row r="15" spans="1:7" ht="20.100000000000001" customHeight="1" thickBot="1" x14ac:dyDescent="0.25">
      <c r="A15" s="168" t="s">
        <v>248</v>
      </c>
      <c r="B15" s="169" t="s">
        <v>59</v>
      </c>
      <c r="C15" s="470"/>
      <c r="D15" s="470"/>
      <c r="E15" s="470"/>
      <c r="F15" s="479"/>
      <c r="G15" s="480">
        <f>SUM(F15)</f>
        <v>0</v>
      </c>
    </row>
    <row r="16" spans="1:7" ht="20.100000000000001" customHeight="1" thickBot="1" x14ac:dyDescent="0.25">
      <c r="A16" s="178">
        <v>61</v>
      </c>
      <c r="B16" s="179" t="s">
        <v>49</v>
      </c>
      <c r="C16" s="472">
        <f>SUM(C13:C14)</f>
        <v>0</v>
      </c>
      <c r="D16" s="472">
        <f t="shared" ref="D16" si="0">SUM(D13:D14)</f>
        <v>0</v>
      </c>
      <c r="E16" s="472">
        <f>SUM(E13:E14)</f>
        <v>0</v>
      </c>
      <c r="F16" s="472">
        <f>SUM(F13:F15)</f>
        <v>0</v>
      </c>
      <c r="G16" s="473">
        <f>SUM(C16:F16)</f>
        <v>0</v>
      </c>
    </row>
    <row r="17" spans="1:8" ht="27.75" customHeight="1" x14ac:dyDescent="0.2">
      <c r="A17" s="170">
        <v>621</v>
      </c>
      <c r="B17" s="171" t="s">
        <v>50</v>
      </c>
      <c r="C17" s="527">
        <f>'2 - Organigramme AGC ACF'!V14</f>
        <v>0</v>
      </c>
      <c r="D17" s="527">
        <f>'2 - Organigramme AGC ACF'!V19</f>
        <v>0</v>
      </c>
      <c r="E17" s="527">
        <f>'2 - Organigramme AGC ACF'!V27</f>
        <v>0</v>
      </c>
      <c r="F17" s="528"/>
      <c r="G17" s="480">
        <f>SUM(C17:F17)</f>
        <v>0</v>
      </c>
    </row>
    <row r="18" spans="1:8" ht="27" customHeight="1" x14ac:dyDescent="0.2">
      <c r="A18" s="167">
        <v>622</v>
      </c>
      <c r="B18" s="140" t="s">
        <v>125</v>
      </c>
      <c r="C18" s="468"/>
      <c r="D18" s="468"/>
      <c r="E18" s="468"/>
      <c r="F18" s="469"/>
      <c r="G18" s="481">
        <f>SUM(F18)</f>
        <v>0</v>
      </c>
    </row>
    <row r="19" spans="1:8" ht="30" customHeight="1" x14ac:dyDescent="0.2">
      <c r="A19" s="167" t="s">
        <v>180</v>
      </c>
      <c r="B19" s="140" t="s">
        <v>246</v>
      </c>
      <c r="C19" s="468"/>
      <c r="D19" s="468"/>
      <c r="E19" s="469"/>
      <c r="F19" s="468"/>
      <c r="G19" s="481">
        <f>E19</f>
        <v>0</v>
      </c>
    </row>
    <row r="20" spans="1:8" ht="20.100000000000001" customHeight="1" x14ac:dyDescent="0.2">
      <c r="A20" s="167" t="s">
        <v>181</v>
      </c>
      <c r="B20" s="140" t="s">
        <v>52</v>
      </c>
      <c r="C20" s="468"/>
      <c r="D20" s="468"/>
      <c r="E20" s="469"/>
      <c r="F20" s="468"/>
      <c r="G20" s="481">
        <f>E20</f>
        <v>0</v>
      </c>
    </row>
    <row r="21" spans="1:8" ht="30" customHeight="1" x14ac:dyDescent="0.2">
      <c r="A21" s="167">
        <v>623</v>
      </c>
      <c r="B21" s="140" t="s">
        <v>53</v>
      </c>
      <c r="C21" s="468"/>
      <c r="D21" s="469"/>
      <c r="E21" s="468"/>
      <c r="F21" s="469"/>
      <c r="G21" s="481">
        <f>D21+F21</f>
        <v>0</v>
      </c>
    </row>
    <row r="22" spans="1:8" ht="20.100000000000001" customHeight="1" x14ac:dyDescent="0.2">
      <c r="A22" s="167">
        <v>625</v>
      </c>
      <c r="B22" s="140" t="s">
        <v>256</v>
      </c>
      <c r="C22" s="482"/>
      <c r="D22" s="482"/>
      <c r="E22" s="469"/>
      <c r="F22" s="482"/>
      <c r="G22" s="481">
        <f>SUM(C22:F22)</f>
        <v>0</v>
      </c>
    </row>
    <row r="23" spans="1:8" ht="20.100000000000001" customHeight="1" x14ac:dyDescent="0.2">
      <c r="A23" s="167" t="s">
        <v>187</v>
      </c>
      <c r="B23" s="140" t="s">
        <v>55</v>
      </c>
      <c r="C23" s="468"/>
      <c r="D23" s="468"/>
      <c r="E23" s="468"/>
      <c r="F23" s="469"/>
      <c r="G23" s="481">
        <f>SUM(F23)</f>
        <v>0</v>
      </c>
    </row>
    <row r="24" spans="1:8" ht="20.100000000000001" customHeight="1" x14ac:dyDescent="0.2">
      <c r="A24" s="167" t="s">
        <v>165</v>
      </c>
      <c r="B24" s="140" t="s">
        <v>56</v>
      </c>
      <c r="C24" s="469"/>
      <c r="D24" s="469"/>
      <c r="E24" s="469"/>
      <c r="F24" s="469"/>
      <c r="G24" s="481">
        <f>SUM(C24:F24)</f>
        <v>0</v>
      </c>
    </row>
    <row r="25" spans="1:8" ht="20.100000000000001" customHeight="1" x14ac:dyDescent="0.2">
      <c r="A25" s="167" t="s">
        <v>166</v>
      </c>
      <c r="B25" s="140" t="s">
        <v>57</v>
      </c>
      <c r="C25" s="469"/>
      <c r="D25" s="468"/>
      <c r="E25" s="468"/>
      <c r="F25" s="468"/>
      <c r="G25" s="481">
        <f>C25</f>
        <v>0</v>
      </c>
    </row>
    <row r="26" spans="1:8" ht="20.100000000000001" customHeight="1" thickBot="1" x14ac:dyDescent="0.25">
      <c r="A26" s="167" t="s">
        <v>167</v>
      </c>
      <c r="B26" s="140" t="s">
        <v>58</v>
      </c>
      <c r="C26" s="469"/>
      <c r="D26" s="469"/>
      <c r="E26" s="469"/>
      <c r="F26" s="468"/>
      <c r="G26" s="481">
        <f>SUM(C26:E26)</f>
        <v>0</v>
      </c>
      <c r="H26" s="91"/>
    </row>
    <row r="27" spans="1:8" ht="20.100000000000001" customHeight="1" thickBot="1" x14ac:dyDescent="0.25">
      <c r="A27" s="178">
        <v>62</v>
      </c>
      <c r="B27" s="179" t="s">
        <v>60</v>
      </c>
      <c r="C27" s="473">
        <f>C17+C22+C24+C25+C26</f>
        <v>0</v>
      </c>
      <c r="D27" s="472">
        <f>+D17+D21+D22+D24+D26</f>
        <v>0</v>
      </c>
      <c r="E27" s="473">
        <f>E17+E19+E20+E22+E24+E26</f>
        <v>0</v>
      </c>
      <c r="F27" s="472">
        <f>F17+F18+F21+F22+F23+F24</f>
        <v>0</v>
      </c>
      <c r="G27" s="473">
        <f>SUM(C27:F27)</f>
        <v>0</v>
      </c>
    </row>
    <row r="28" spans="1:8" ht="28.5" customHeight="1" x14ac:dyDescent="0.2">
      <c r="A28" s="536" t="s">
        <v>321</v>
      </c>
      <c r="B28" s="173" t="s">
        <v>320</v>
      </c>
      <c r="C28" s="527">
        <f>'2 - Organigramme AGC ACF'!T14</f>
        <v>0</v>
      </c>
      <c r="D28" s="528">
        <f>'2 - Organigramme AGC ACF'!T19</f>
        <v>0</v>
      </c>
      <c r="E28" s="528">
        <f>'2 - Organigramme AGC ACF'!T27</f>
        <v>0</v>
      </c>
      <c r="F28" s="468"/>
      <c r="G28" s="481">
        <f>C28+D28+E28</f>
        <v>0</v>
      </c>
    </row>
    <row r="29" spans="1:8" ht="27.75" customHeight="1" thickBot="1" x14ac:dyDescent="0.25">
      <c r="A29" s="174" t="s">
        <v>133</v>
      </c>
      <c r="B29" s="175" t="s">
        <v>134</v>
      </c>
      <c r="C29" s="479"/>
      <c r="D29" s="479"/>
      <c r="E29" s="479"/>
      <c r="F29" s="470"/>
      <c r="G29" s="483">
        <f>C29+D29+E29</f>
        <v>0</v>
      </c>
    </row>
    <row r="30" spans="1:8" ht="20.100000000000001" customHeight="1" thickBot="1" x14ac:dyDescent="0.25">
      <c r="A30" s="178">
        <v>63</v>
      </c>
      <c r="B30" s="179" t="s">
        <v>69</v>
      </c>
      <c r="C30" s="473">
        <f>SUM(C28:C29)</f>
        <v>0</v>
      </c>
      <c r="D30" s="472">
        <f>SUM(D28:D29)</f>
        <v>0</v>
      </c>
      <c r="E30" s="473">
        <f>SUM(E28:E29)</f>
        <v>0</v>
      </c>
      <c r="F30" s="466"/>
      <c r="G30" s="473">
        <f>SUM(C30:E30)</f>
        <v>0</v>
      </c>
    </row>
    <row r="31" spans="1:8" ht="34.5" customHeight="1" thickBot="1" x14ac:dyDescent="0.25">
      <c r="A31" s="172">
        <v>64</v>
      </c>
      <c r="B31" s="171" t="s">
        <v>308</v>
      </c>
      <c r="C31" s="527">
        <f>'2 - Organigramme AGC ACF'!S14</f>
        <v>0</v>
      </c>
      <c r="D31" s="527">
        <f>'2 - Organigramme AGC ACF'!S19</f>
        <v>0</v>
      </c>
      <c r="E31" s="527">
        <f>'2 - Organigramme AGC ACF'!S27</f>
        <v>0</v>
      </c>
      <c r="F31" s="467"/>
      <c r="G31" s="480">
        <f>SUM(C31:E31)</f>
        <v>0</v>
      </c>
    </row>
    <row r="32" spans="1:8" ht="20.100000000000001" customHeight="1" thickBot="1" x14ac:dyDescent="0.25">
      <c r="A32" s="178">
        <v>64</v>
      </c>
      <c r="B32" s="179" t="s">
        <v>80</v>
      </c>
      <c r="C32" s="473">
        <f>SUM(C31:C31)</f>
        <v>0</v>
      </c>
      <c r="D32" s="472">
        <f>SUM(D31:D31)</f>
        <v>0</v>
      </c>
      <c r="E32" s="473">
        <f>SUM(E31:E31)</f>
        <v>0</v>
      </c>
      <c r="F32" s="466"/>
      <c r="G32" s="473">
        <f>SUM(C32:E32)</f>
        <v>0</v>
      </c>
    </row>
    <row r="33" spans="1:256" ht="33" customHeight="1" thickBot="1" x14ac:dyDescent="0.25">
      <c r="A33" s="176" t="s">
        <v>241</v>
      </c>
      <c r="B33" s="177" t="s">
        <v>84</v>
      </c>
      <c r="C33" s="484"/>
      <c r="D33" s="485"/>
      <c r="E33" s="485"/>
      <c r="F33" s="471"/>
      <c r="G33" s="486">
        <f>SUM(C33:E33)</f>
        <v>0</v>
      </c>
    </row>
    <row r="34" spans="1:256" ht="56.25" customHeight="1" thickBot="1" x14ac:dyDescent="0.25">
      <c r="A34" s="178">
        <v>68</v>
      </c>
      <c r="B34" s="179" t="s">
        <v>85</v>
      </c>
      <c r="C34" s="473">
        <f>SUM(C33)</f>
        <v>0</v>
      </c>
      <c r="D34" s="472">
        <f>SUM(D33)</f>
        <v>0</v>
      </c>
      <c r="E34" s="473">
        <f>SUM(E33)</f>
        <v>0</v>
      </c>
      <c r="F34" s="466"/>
      <c r="G34" s="473">
        <f>SUM(C34:E34)</f>
        <v>0</v>
      </c>
    </row>
    <row r="35" spans="1:256" s="52" customFormat="1" ht="20.100000000000001" customHeight="1" thickBot="1" x14ac:dyDescent="0.25">
      <c r="A35" s="733" t="s">
        <v>87</v>
      </c>
      <c r="B35" s="733"/>
      <c r="C35" s="473">
        <f>C16+C27+C30+C32+C34</f>
        <v>0</v>
      </c>
      <c r="D35" s="472">
        <f>D16+D27+D30+D32+D34</f>
        <v>0</v>
      </c>
      <c r="E35" s="473">
        <f>E16+E27+E30+E32+E34</f>
        <v>0</v>
      </c>
      <c r="F35" s="472">
        <f>F16+F27+F30+F32+F34</f>
        <v>0</v>
      </c>
      <c r="G35" s="473">
        <f>G16+G27+G30+G32+G34</f>
        <v>0</v>
      </c>
      <c r="H35" s="51"/>
      <c r="I35" s="92"/>
      <c r="J35" s="51"/>
      <c r="K35" s="92"/>
      <c r="L35" s="70"/>
      <c r="M35" s="93"/>
      <c r="N35" s="51"/>
      <c r="O35" s="51"/>
      <c r="P35" s="92"/>
      <c r="Q35" s="51"/>
      <c r="R35" s="92"/>
      <c r="S35" s="70"/>
      <c r="T35" s="93"/>
      <c r="U35" s="51"/>
      <c r="V35" s="51"/>
      <c r="W35" s="92"/>
      <c r="X35" s="51"/>
      <c r="Y35" s="92"/>
      <c r="Z35" s="70"/>
      <c r="AA35" s="93"/>
      <c r="AB35" s="51"/>
      <c r="AC35" s="51"/>
      <c r="AD35" s="92"/>
      <c r="AE35" s="51"/>
      <c r="AF35" s="92"/>
      <c r="AG35" s="70"/>
      <c r="AH35" s="93"/>
      <c r="AI35" s="51"/>
      <c r="AJ35" s="51"/>
      <c r="AK35" s="92"/>
      <c r="AL35" s="51"/>
      <c r="AM35" s="92"/>
      <c r="AN35" s="70"/>
      <c r="AO35" s="93"/>
      <c r="AP35" s="51"/>
      <c r="AQ35" s="51"/>
      <c r="AR35" s="92"/>
      <c r="AS35" s="51"/>
      <c r="AT35" s="92"/>
      <c r="AU35" s="70"/>
      <c r="AV35" s="93"/>
      <c r="AW35" s="51"/>
      <c r="AX35" s="51"/>
      <c r="AY35" s="92"/>
      <c r="AZ35" s="51"/>
      <c r="BA35" s="92"/>
      <c r="BB35" s="70"/>
      <c r="BC35" s="93"/>
      <c r="BD35" s="51"/>
      <c r="BE35" s="51"/>
      <c r="BF35" s="92"/>
      <c r="BG35" s="51"/>
      <c r="BH35" s="92"/>
      <c r="BI35" s="70"/>
      <c r="BJ35" s="93"/>
      <c r="BK35" s="51"/>
      <c r="BL35" s="51"/>
      <c r="BM35" s="92"/>
      <c r="BN35" s="51"/>
      <c r="BO35" s="92"/>
      <c r="BP35" s="70"/>
      <c r="BQ35" s="93"/>
      <c r="BR35" s="51"/>
      <c r="BS35" s="51"/>
      <c r="BT35" s="92"/>
      <c r="BU35" s="51"/>
      <c r="BV35" s="92"/>
      <c r="BW35" s="70"/>
      <c r="BX35" s="93"/>
      <c r="BY35" s="51"/>
      <c r="BZ35" s="51"/>
      <c r="CA35" s="92"/>
      <c r="CB35" s="51"/>
      <c r="CC35" s="92"/>
      <c r="CD35" s="70"/>
      <c r="CE35" s="93"/>
      <c r="CF35" s="51"/>
      <c r="CG35" s="51"/>
      <c r="CH35" s="92"/>
      <c r="CI35" s="51"/>
      <c r="CJ35" s="92"/>
      <c r="CK35" s="70"/>
      <c r="CL35" s="93"/>
      <c r="CM35" s="51"/>
      <c r="CN35" s="51"/>
      <c r="CO35" s="92"/>
      <c r="CP35" s="51"/>
      <c r="CQ35" s="92"/>
      <c r="CR35" s="70"/>
      <c r="CS35" s="93"/>
      <c r="CT35" s="51"/>
      <c r="CU35" s="51"/>
      <c r="CV35" s="92"/>
      <c r="CW35" s="51"/>
      <c r="CX35" s="92"/>
      <c r="CY35" s="70"/>
      <c r="CZ35" s="93"/>
      <c r="DA35" s="51"/>
      <c r="DB35" s="51"/>
      <c r="DC35" s="92"/>
      <c r="DD35" s="51"/>
      <c r="DE35" s="92"/>
      <c r="DF35" s="70"/>
      <c r="DG35" s="93"/>
      <c r="DH35" s="51"/>
      <c r="DI35" s="51"/>
      <c r="DJ35" s="92"/>
      <c r="DK35" s="51"/>
      <c r="DL35" s="92"/>
      <c r="DM35" s="70"/>
      <c r="DN35" s="93"/>
      <c r="DO35" s="51"/>
      <c r="DP35" s="51"/>
      <c r="DQ35" s="92"/>
      <c r="DR35" s="51"/>
      <c r="DS35" s="92"/>
      <c r="DT35" s="70"/>
      <c r="DU35" s="93"/>
      <c r="DV35" s="51"/>
      <c r="DW35" s="51"/>
      <c r="DX35" s="92"/>
      <c r="DY35" s="51"/>
      <c r="DZ35" s="92"/>
      <c r="EA35" s="70"/>
      <c r="EB35" s="93"/>
      <c r="EC35" s="51"/>
      <c r="ED35" s="51"/>
      <c r="EE35" s="92"/>
      <c r="EF35" s="51"/>
      <c r="EG35" s="92"/>
      <c r="EH35" s="70"/>
      <c r="EI35" s="93"/>
      <c r="EJ35" s="51"/>
      <c r="EK35" s="51"/>
      <c r="EL35" s="92"/>
      <c r="EM35" s="51"/>
      <c r="EN35" s="92"/>
      <c r="EO35" s="70"/>
      <c r="EP35" s="93"/>
      <c r="EQ35" s="51"/>
      <c r="ER35" s="51"/>
      <c r="ES35" s="92"/>
      <c r="ET35" s="51"/>
      <c r="EU35" s="92"/>
      <c r="EV35" s="70"/>
      <c r="EW35" s="93"/>
      <c r="EX35" s="51"/>
      <c r="EY35" s="51"/>
      <c r="EZ35" s="92"/>
      <c r="FA35" s="51"/>
      <c r="FB35" s="92"/>
      <c r="FC35" s="70"/>
      <c r="FD35" s="93"/>
      <c r="FE35" s="51"/>
      <c r="FF35" s="51"/>
      <c r="FG35" s="92"/>
      <c r="FH35" s="51"/>
      <c r="FI35" s="92"/>
      <c r="FJ35" s="70"/>
      <c r="FK35" s="93"/>
      <c r="FL35" s="51"/>
      <c r="FM35" s="51"/>
      <c r="FN35" s="92"/>
      <c r="FO35" s="51"/>
      <c r="FP35" s="92"/>
      <c r="FQ35" s="70"/>
      <c r="FR35" s="93"/>
      <c r="FS35" s="51"/>
      <c r="FT35" s="51"/>
      <c r="FU35" s="92"/>
      <c r="FV35" s="51"/>
      <c r="FW35" s="92"/>
      <c r="FX35" s="70"/>
      <c r="FY35" s="93"/>
      <c r="FZ35" s="51"/>
      <c r="GA35" s="51"/>
      <c r="GB35" s="92"/>
      <c r="GC35" s="51"/>
      <c r="GD35" s="92"/>
      <c r="GE35" s="70"/>
      <c r="GF35" s="93"/>
      <c r="GG35" s="51"/>
      <c r="GH35" s="51"/>
      <c r="GI35" s="92"/>
      <c r="GJ35" s="51"/>
      <c r="GK35" s="92"/>
      <c r="GL35" s="70"/>
      <c r="GM35" s="93"/>
      <c r="GN35" s="51"/>
      <c r="GO35" s="51"/>
      <c r="GP35" s="92"/>
      <c r="GQ35" s="51"/>
      <c r="GR35" s="92"/>
      <c r="GS35" s="70"/>
      <c r="GT35" s="93"/>
      <c r="GU35" s="51"/>
      <c r="GV35" s="51"/>
      <c r="GW35" s="92"/>
      <c r="GX35" s="51"/>
      <c r="GY35" s="92"/>
      <c r="GZ35" s="70"/>
      <c r="HA35" s="93"/>
      <c r="HB35" s="51"/>
      <c r="HC35" s="51"/>
      <c r="HD35" s="92"/>
      <c r="HE35" s="51"/>
      <c r="HF35" s="92"/>
      <c r="HG35" s="70"/>
      <c r="HH35" s="93"/>
      <c r="HI35" s="51"/>
      <c r="HJ35" s="51"/>
      <c r="HK35" s="92"/>
      <c r="HL35" s="51"/>
      <c r="HM35" s="92"/>
      <c r="HN35" s="70"/>
      <c r="HO35" s="93"/>
      <c r="HP35" s="51"/>
      <c r="HQ35" s="51"/>
      <c r="HR35" s="92"/>
      <c r="HS35" s="51"/>
      <c r="HT35" s="92"/>
      <c r="HU35" s="70"/>
      <c r="HV35" s="93"/>
      <c r="HW35" s="51"/>
      <c r="HX35" s="51"/>
      <c r="HY35" s="92"/>
      <c r="HZ35" s="51"/>
      <c r="IA35" s="92"/>
      <c r="IB35" s="70"/>
      <c r="IC35" s="93"/>
      <c r="ID35" s="51"/>
      <c r="IE35" s="51"/>
      <c r="IF35" s="92"/>
      <c r="IG35" s="51"/>
      <c r="IH35" s="92"/>
      <c r="II35" s="70"/>
      <c r="IJ35" s="93"/>
      <c r="IK35" s="51"/>
      <c r="IL35" s="51"/>
      <c r="IM35" s="92"/>
      <c r="IN35" s="51"/>
      <c r="IO35" s="92"/>
      <c r="IP35" s="70"/>
      <c r="IQ35" s="93"/>
      <c r="IR35" s="51"/>
      <c r="IS35" s="51"/>
      <c r="IT35" s="90"/>
      <c r="IU35" s="89"/>
      <c r="IV35" s="90"/>
    </row>
    <row r="36" spans="1:256" ht="33" hidden="1" customHeight="1" x14ac:dyDescent="0.2">
      <c r="A36" s="176">
        <v>861</v>
      </c>
      <c r="B36" s="177" t="s">
        <v>297</v>
      </c>
      <c r="C36" s="485"/>
      <c r="D36" s="485"/>
      <c r="E36" s="485"/>
      <c r="F36" s="471"/>
      <c r="G36" s="486">
        <f>SUM(C36:E36)</f>
        <v>0</v>
      </c>
    </row>
    <row r="37" spans="1:256" ht="23.25" customHeight="1" thickBot="1" x14ac:dyDescent="0.25">
      <c r="A37" s="425">
        <v>862</v>
      </c>
      <c r="B37" s="294" t="s">
        <v>296</v>
      </c>
      <c r="C37" s="529">
        <f>'2 - Organigramme AGC ACF'!U14</f>
        <v>0</v>
      </c>
      <c r="D37" s="529">
        <f>'2 - Organigramme AGC ACF'!U19</f>
        <v>0</v>
      </c>
      <c r="E37" s="529">
        <f>'2 - Organigramme AGC ACF'!U27</f>
        <v>0</v>
      </c>
      <c r="F37" s="478"/>
      <c r="G37" s="487">
        <f>SUM(C37:E37)</f>
        <v>0</v>
      </c>
    </row>
    <row r="38" spans="1:256" s="46" customFormat="1" ht="20.100000000000001" customHeight="1" thickBot="1" x14ac:dyDescent="0.3">
      <c r="A38" s="178">
        <v>86</v>
      </c>
      <c r="B38" s="179" t="s">
        <v>88</v>
      </c>
      <c r="C38" s="473">
        <f>C36+C37</f>
        <v>0</v>
      </c>
      <c r="D38" s="473">
        <f>D36+D37</f>
        <v>0</v>
      </c>
      <c r="E38" s="473">
        <f>E36+E37</f>
        <v>0</v>
      </c>
      <c r="F38" s="466"/>
      <c r="G38" s="473">
        <f>SUM(C38:F38)</f>
        <v>0</v>
      </c>
    </row>
    <row r="39" spans="1:256" ht="36" customHeight="1" thickBot="1" x14ac:dyDescent="0.25">
      <c r="A39" s="733" t="s">
        <v>15</v>
      </c>
      <c r="B39" s="733"/>
      <c r="C39" s="473">
        <f>C35+C38</f>
        <v>0</v>
      </c>
      <c r="D39" s="472">
        <f>D35+D38</f>
        <v>0</v>
      </c>
      <c r="E39" s="473">
        <f>E35+E38</f>
        <v>0</v>
      </c>
      <c r="F39" s="472">
        <f>F35+F38</f>
        <v>0</v>
      </c>
      <c r="G39" s="473">
        <f>G35+G38</f>
        <v>0</v>
      </c>
      <c r="H39" s="48"/>
      <c r="I39" s="48"/>
      <c r="J39" s="48"/>
    </row>
    <row r="40" spans="1:256" x14ac:dyDescent="0.2">
      <c r="A40" s="38"/>
      <c r="B40" s="38"/>
      <c r="C40" s="38"/>
      <c r="D40" s="44"/>
      <c r="E40" s="44"/>
      <c r="F40" s="47"/>
    </row>
  </sheetData>
  <sheetProtection selectLockedCells="1"/>
  <mergeCells count="14">
    <mergeCell ref="A39:B39"/>
    <mergeCell ref="A11:A12"/>
    <mergeCell ref="B11:B12"/>
    <mergeCell ref="C11:C12"/>
    <mergeCell ref="D11:D12"/>
    <mergeCell ref="G11:G12"/>
    <mergeCell ref="A35:B35"/>
    <mergeCell ref="B10:G10"/>
    <mergeCell ref="A1:G1"/>
    <mergeCell ref="A7:G7"/>
    <mergeCell ref="B5:G5"/>
    <mergeCell ref="A3:G3"/>
    <mergeCell ref="E11:E12"/>
    <mergeCell ref="F11:F12"/>
  </mergeCells>
  <printOptions horizontalCentered="1"/>
  <pageMargins left="0" right="0" top="0.39370078740157483" bottom="0.39370078740157483" header="0" footer="0"/>
  <pageSetup paperSize="9" scale="67"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X55"/>
  <sheetViews>
    <sheetView showGridLines="0" topLeftCell="A3" zoomScale="90" zoomScaleNormal="90" workbookViewId="0">
      <selection activeCell="B6" sqref="B6:G6"/>
    </sheetView>
  </sheetViews>
  <sheetFormatPr baseColWidth="10" defaultColWidth="11.42578125" defaultRowHeight="14.25" x14ac:dyDescent="0.2"/>
  <cols>
    <col min="1" max="1" width="13.7109375" style="40" customWidth="1"/>
    <col min="2" max="2" width="50.7109375" style="40" customWidth="1"/>
    <col min="3" max="3" width="17.85546875" style="40" customWidth="1"/>
    <col min="4" max="4" width="14.42578125" style="44" customWidth="1"/>
    <col min="5" max="5" width="15" style="41" customWidth="1"/>
    <col min="6" max="6" width="45" style="41" customWidth="1"/>
    <col min="7" max="7" width="19.28515625" style="41" customWidth="1"/>
    <col min="8" max="8" width="11.42578125" style="44"/>
    <col min="9" max="206" width="11.42578125" style="41"/>
    <col min="207" max="16384" width="11.42578125" style="40"/>
  </cols>
  <sheetData>
    <row r="1" spans="1:7" ht="15" x14ac:dyDescent="0.2">
      <c r="A1" s="737" t="s">
        <v>0</v>
      </c>
      <c r="B1" s="737"/>
      <c r="C1" s="737"/>
      <c r="D1" s="737"/>
      <c r="E1" s="737"/>
      <c r="F1" s="737"/>
      <c r="G1" s="737"/>
    </row>
    <row r="3" spans="1:7" ht="23.25" x14ac:dyDescent="0.2">
      <c r="A3" s="729" t="s">
        <v>127</v>
      </c>
      <c r="B3" s="729"/>
      <c r="C3" s="729"/>
      <c r="D3" s="729"/>
      <c r="E3" s="729"/>
      <c r="F3" s="729"/>
      <c r="G3" s="729"/>
    </row>
    <row r="4" spans="1:7" s="41" customFormat="1" ht="23.25" x14ac:dyDescent="0.35">
      <c r="D4" s="44"/>
      <c r="G4" s="42"/>
    </row>
    <row r="6" spans="1:7" ht="27" customHeight="1" x14ac:dyDescent="0.2">
      <c r="B6" s="759" t="s">
        <v>340</v>
      </c>
      <c r="C6" s="759"/>
      <c r="D6" s="759"/>
      <c r="E6" s="759"/>
      <c r="F6" s="759"/>
      <c r="G6" s="759"/>
    </row>
    <row r="7" spans="1:7" ht="15.75" customHeight="1" x14ac:dyDescent="0.25">
      <c r="A7" s="776" t="s">
        <v>316</v>
      </c>
      <c r="B7" s="776"/>
      <c r="C7" s="776"/>
      <c r="D7" s="776"/>
      <c r="E7" s="776"/>
      <c r="F7" s="776"/>
      <c r="G7" s="776"/>
    </row>
    <row r="8" spans="1:7" ht="15" thickBot="1" x14ac:dyDescent="0.25"/>
    <row r="9" spans="1:7" x14ac:dyDescent="0.2">
      <c r="A9" s="771" t="s">
        <v>145</v>
      </c>
      <c r="B9" s="769" t="s">
        <v>13</v>
      </c>
      <c r="C9" s="731" t="s">
        <v>122</v>
      </c>
      <c r="D9" s="58"/>
      <c r="E9" s="767" t="s">
        <v>145</v>
      </c>
      <c r="F9" s="769" t="s">
        <v>14</v>
      </c>
      <c r="G9" s="731" t="s">
        <v>122</v>
      </c>
    </row>
    <row r="10" spans="1:7" ht="15" thickBot="1" x14ac:dyDescent="0.25">
      <c r="A10" s="772"/>
      <c r="B10" s="773"/>
      <c r="C10" s="764"/>
      <c r="D10" s="58"/>
      <c r="E10" s="774"/>
      <c r="F10" s="775"/>
      <c r="G10" s="758"/>
    </row>
    <row r="11" spans="1:7" ht="36.75" customHeight="1" x14ac:dyDescent="0.2">
      <c r="A11" s="180">
        <v>60</v>
      </c>
      <c r="B11" s="181" t="s">
        <v>46</v>
      </c>
      <c r="C11" s="367"/>
      <c r="D11" s="51"/>
      <c r="E11" s="163">
        <v>70</v>
      </c>
      <c r="F11" s="193" t="s">
        <v>105</v>
      </c>
      <c r="G11" s="530">
        <f>SUM(G34:G37)</f>
        <v>0</v>
      </c>
    </row>
    <row r="12" spans="1:7" ht="20.100000000000001" customHeight="1" x14ac:dyDescent="0.2">
      <c r="A12" s="182">
        <v>61</v>
      </c>
      <c r="B12" s="183" t="s">
        <v>49</v>
      </c>
      <c r="C12" s="368"/>
      <c r="D12" s="51"/>
      <c r="E12" s="189"/>
      <c r="F12" s="190"/>
      <c r="G12" s="280"/>
    </row>
    <row r="13" spans="1:7" ht="20.100000000000001" customHeight="1" x14ac:dyDescent="0.2">
      <c r="A13" s="184">
        <v>62</v>
      </c>
      <c r="B13" s="185" t="s">
        <v>60</v>
      </c>
      <c r="C13" s="368"/>
      <c r="D13" s="51"/>
      <c r="E13" s="189"/>
      <c r="F13" s="190"/>
      <c r="G13" s="280"/>
    </row>
    <row r="14" spans="1:7" ht="20.100000000000001" customHeight="1" x14ac:dyDescent="0.2">
      <c r="A14" s="182">
        <v>63</v>
      </c>
      <c r="B14" s="183" t="s">
        <v>69</v>
      </c>
      <c r="C14" s="532">
        <f>SUM(C36:C38)</f>
        <v>0</v>
      </c>
      <c r="D14" s="70"/>
      <c r="E14" s="191"/>
      <c r="F14" s="192"/>
      <c r="G14" s="281"/>
    </row>
    <row r="15" spans="1:7" ht="20.100000000000001" customHeight="1" x14ac:dyDescent="0.2">
      <c r="A15" s="184">
        <v>64</v>
      </c>
      <c r="B15" s="185" t="s">
        <v>80</v>
      </c>
      <c r="C15" s="533">
        <f>SUM(C40:C41)</f>
        <v>0</v>
      </c>
      <c r="D15" s="51"/>
      <c r="E15" s="164">
        <v>74</v>
      </c>
      <c r="F15" s="184" t="s">
        <v>96</v>
      </c>
      <c r="G15" s="531">
        <f>SUM(G39:G48)</f>
        <v>0</v>
      </c>
    </row>
    <row r="16" spans="1:7" ht="20.100000000000001" customHeight="1" x14ac:dyDescent="0.2">
      <c r="A16" s="182">
        <v>65</v>
      </c>
      <c r="B16" s="183" t="s">
        <v>81</v>
      </c>
      <c r="C16" s="497"/>
      <c r="D16" s="48"/>
      <c r="E16" s="165">
        <v>75</v>
      </c>
      <c r="F16" s="182" t="s">
        <v>95</v>
      </c>
      <c r="G16" s="495"/>
    </row>
    <row r="17" spans="1:206" ht="20.100000000000001" customHeight="1" x14ac:dyDescent="0.2">
      <c r="A17" s="184">
        <v>66</v>
      </c>
      <c r="B17" s="185" t="s">
        <v>82</v>
      </c>
      <c r="C17" s="498"/>
      <c r="D17" s="48"/>
      <c r="E17" s="164">
        <v>76</v>
      </c>
      <c r="F17" s="184" t="s">
        <v>94</v>
      </c>
      <c r="G17" s="494"/>
    </row>
    <row r="18" spans="1:206" ht="20.100000000000001" customHeight="1" x14ac:dyDescent="0.2">
      <c r="A18" s="182">
        <v>67</v>
      </c>
      <c r="B18" s="183" t="s">
        <v>83</v>
      </c>
      <c r="C18" s="497"/>
      <c r="D18" s="48"/>
      <c r="E18" s="165">
        <v>77</v>
      </c>
      <c r="F18" s="182" t="s">
        <v>93</v>
      </c>
      <c r="G18" s="495"/>
    </row>
    <row r="19" spans="1:206" ht="36" customHeight="1" x14ac:dyDescent="0.2">
      <c r="A19" s="184">
        <v>68</v>
      </c>
      <c r="B19" s="188" t="s">
        <v>85</v>
      </c>
      <c r="C19" s="498"/>
      <c r="D19" s="48"/>
      <c r="E19" s="164">
        <v>78</v>
      </c>
      <c r="F19" s="184" t="s">
        <v>92</v>
      </c>
      <c r="G19" s="494"/>
    </row>
    <row r="20" spans="1:206" ht="20.100000000000001" customHeight="1" thickBot="1" x14ac:dyDescent="0.25">
      <c r="A20" s="186">
        <v>69</v>
      </c>
      <c r="B20" s="187" t="s">
        <v>86</v>
      </c>
      <c r="C20" s="499"/>
      <c r="D20" s="60"/>
      <c r="E20" s="166">
        <v>79</v>
      </c>
      <c r="F20" s="186" t="s">
        <v>91</v>
      </c>
      <c r="G20" s="496"/>
    </row>
    <row r="21" spans="1:206" ht="18.75" customHeight="1" thickBot="1" x14ac:dyDescent="0.25">
      <c r="A21" s="760" t="s">
        <v>87</v>
      </c>
      <c r="B21" s="761"/>
      <c r="C21" s="278">
        <f>C11+C12+C13+C14+C15+C19+C16+C17+C18+C20</f>
        <v>0</v>
      </c>
      <c r="D21" s="48"/>
      <c r="E21" s="760" t="s">
        <v>90</v>
      </c>
      <c r="F21" s="761"/>
      <c r="G21" s="285">
        <f>G11+G15+G16+G17+G18+G19+G20</f>
        <v>0</v>
      </c>
    </row>
    <row r="22" spans="1:206" ht="18.75" thickBot="1" x14ac:dyDescent="0.25">
      <c r="A22" s="194">
        <v>86</v>
      </c>
      <c r="B22" s="195" t="s">
        <v>88</v>
      </c>
      <c r="C22" s="369">
        <f>SUM(C43:C44)</f>
        <v>0</v>
      </c>
      <c r="D22" s="51"/>
      <c r="E22" s="165">
        <v>87</v>
      </c>
      <c r="F22" s="196" t="s">
        <v>89</v>
      </c>
      <c r="G22" s="370"/>
      <c r="H22" s="44" t="str">
        <f>IF(C22=G22,"ok","attention les cptes 86 et 87 ne st pas équilibrés")</f>
        <v>ok</v>
      </c>
    </row>
    <row r="23" spans="1:206" ht="18.75" thickBot="1" x14ac:dyDescent="0.25">
      <c r="A23" s="760" t="s">
        <v>15</v>
      </c>
      <c r="B23" s="761"/>
      <c r="C23" s="279">
        <f>+C21+C22</f>
        <v>0</v>
      </c>
      <c r="D23" s="48"/>
      <c r="E23" s="760" t="s">
        <v>16</v>
      </c>
      <c r="F23" s="761"/>
      <c r="G23" s="285">
        <f>G21+G22</f>
        <v>0</v>
      </c>
    </row>
    <row r="24" spans="1:206" s="38" customFormat="1" ht="18" x14ac:dyDescent="0.2">
      <c r="A24" s="95"/>
      <c r="B24" s="95"/>
      <c r="C24" s="48"/>
      <c r="D24" s="48"/>
      <c r="E24" s="95"/>
      <c r="F24" s="95"/>
      <c r="G24" s="95"/>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row>
    <row r="25" spans="1:206" s="38" customFormat="1" ht="18" x14ac:dyDescent="0.2">
      <c r="A25" s="95"/>
      <c r="B25" s="95"/>
      <c r="C25" s="48"/>
      <c r="D25" s="48"/>
      <c r="E25" s="95"/>
      <c r="F25" s="95"/>
      <c r="G25" s="95"/>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row>
    <row r="26" spans="1:206" s="38" customFormat="1" ht="18" x14ac:dyDescent="0.2">
      <c r="A26" s="95"/>
      <c r="B26" s="95"/>
      <c r="C26" s="48"/>
      <c r="D26" s="48"/>
      <c r="E26" s="95"/>
      <c r="F26" s="95"/>
      <c r="G26" s="95"/>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c r="GN26" s="44"/>
      <c r="GO26" s="44"/>
      <c r="GP26" s="44"/>
      <c r="GQ26" s="44"/>
      <c r="GR26" s="44"/>
      <c r="GS26" s="44"/>
      <c r="GT26" s="44"/>
      <c r="GU26" s="44"/>
      <c r="GV26" s="44"/>
      <c r="GW26" s="44"/>
      <c r="GX26" s="44"/>
    </row>
    <row r="27" spans="1:206" s="38" customFormat="1" ht="18" x14ac:dyDescent="0.2">
      <c r="A27" s="95"/>
      <c r="B27" s="95"/>
      <c r="C27" s="48"/>
      <c r="D27" s="48"/>
      <c r="E27" s="95"/>
      <c r="F27" s="95"/>
      <c r="G27" s="95"/>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44"/>
      <c r="FE27" s="44"/>
      <c r="FF27" s="44"/>
      <c r="FG27" s="44"/>
      <c r="FH27" s="44"/>
      <c r="FI27" s="44"/>
      <c r="FJ27" s="44"/>
      <c r="FK27" s="44"/>
      <c r="FL27" s="44"/>
      <c r="FM27" s="44"/>
      <c r="FN27" s="44"/>
      <c r="FO27" s="44"/>
      <c r="FP27" s="44"/>
      <c r="FQ27" s="44"/>
      <c r="FR27" s="44"/>
      <c r="FS27" s="44"/>
      <c r="FT27" s="44"/>
      <c r="FU27" s="44"/>
      <c r="FV27" s="44"/>
      <c r="FW27" s="44"/>
      <c r="FX27" s="44"/>
      <c r="FY27" s="44"/>
      <c r="FZ27" s="44"/>
      <c r="GA27" s="44"/>
      <c r="GB27" s="44"/>
      <c r="GC27" s="44"/>
      <c r="GD27" s="44"/>
      <c r="GE27" s="44"/>
      <c r="GF27" s="44"/>
      <c r="GG27" s="44"/>
      <c r="GH27" s="44"/>
      <c r="GI27" s="44"/>
      <c r="GJ27" s="44"/>
      <c r="GK27" s="44"/>
      <c r="GL27" s="44"/>
      <c r="GM27" s="44"/>
      <c r="GN27" s="44"/>
      <c r="GO27" s="44"/>
      <c r="GP27" s="44"/>
      <c r="GQ27" s="44"/>
      <c r="GR27" s="44"/>
      <c r="GS27" s="44"/>
      <c r="GT27" s="44"/>
      <c r="GU27" s="44"/>
      <c r="GV27" s="44"/>
      <c r="GW27" s="44"/>
      <c r="GX27" s="44"/>
    </row>
    <row r="29" spans="1:206" ht="33.75" customHeight="1" x14ac:dyDescent="0.2">
      <c r="A29" s="756" t="s">
        <v>192</v>
      </c>
      <c r="B29" s="756"/>
      <c r="C29" s="756"/>
      <c r="E29" s="756" t="s">
        <v>191</v>
      </c>
      <c r="F29" s="757"/>
      <c r="G29" s="757"/>
    </row>
    <row r="30" spans="1:206" ht="14.25" customHeight="1" x14ac:dyDescent="0.2">
      <c r="A30" s="762" t="s">
        <v>335</v>
      </c>
      <c r="B30" s="762"/>
      <c r="C30" s="762"/>
      <c r="D30" s="762"/>
      <c r="E30" s="762"/>
      <c r="F30" s="762"/>
      <c r="G30" s="762"/>
    </row>
    <row r="31" spans="1:206" ht="15" thickBot="1" x14ac:dyDescent="0.25"/>
    <row r="32" spans="1:206" s="83" customFormat="1" ht="15.75" customHeight="1" x14ac:dyDescent="0.2">
      <c r="A32" s="769" t="s">
        <v>145</v>
      </c>
      <c r="B32" s="765" t="s">
        <v>144</v>
      </c>
      <c r="C32" s="767" t="s">
        <v>122</v>
      </c>
      <c r="D32" s="44"/>
      <c r="E32" s="707" t="s">
        <v>145</v>
      </c>
      <c r="F32" s="743" t="s">
        <v>144</v>
      </c>
      <c r="G32" s="731" t="s">
        <v>122</v>
      </c>
      <c r="H32" s="44"/>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c r="EO32" s="41"/>
      <c r="EP32" s="41"/>
      <c r="EQ32" s="41"/>
      <c r="ER32" s="41"/>
      <c r="ES32" s="41"/>
      <c r="ET32" s="41"/>
      <c r="EU32" s="41"/>
      <c r="EV32" s="41"/>
      <c r="EW32" s="41"/>
      <c r="EX32" s="41"/>
      <c r="EY32" s="41"/>
      <c r="EZ32" s="41"/>
      <c r="FA32" s="41"/>
      <c r="FB32" s="41"/>
      <c r="FC32" s="41"/>
      <c r="FD32" s="41"/>
      <c r="FE32" s="41"/>
      <c r="FF32" s="41"/>
      <c r="FG32" s="41"/>
      <c r="FH32" s="41"/>
      <c r="FI32" s="41"/>
      <c r="FJ32" s="41"/>
      <c r="FK32" s="41"/>
      <c r="FL32" s="41"/>
      <c r="FM32" s="41"/>
      <c r="FN32" s="41"/>
      <c r="FO32" s="41"/>
      <c r="FP32" s="41"/>
      <c r="FQ32" s="41"/>
      <c r="FR32" s="41"/>
      <c r="FS32" s="41"/>
      <c r="FT32" s="41"/>
      <c r="FU32" s="41"/>
      <c r="FV32" s="41"/>
      <c r="FW32" s="41"/>
      <c r="FX32" s="41"/>
      <c r="FY32" s="41"/>
      <c r="FZ32" s="41"/>
      <c r="GA32" s="41"/>
      <c r="GB32" s="41"/>
      <c r="GC32" s="41"/>
      <c r="GD32" s="41"/>
      <c r="GE32" s="41"/>
      <c r="GF32" s="41"/>
      <c r="GG32" s="41"/>
      <c r="GH32" s="41"/>
      <c r="GI32" s="41"/>
      <c r="GJ32" s="41"/>
      <c r="GK32" s="41"/>
      <c r="GL32" s="41"/>
      <c r="GM32" s="41"/>
      <c r="GN32" s="41"/>
      <c r="GO32" s="41"/>
      <c r="GP32" s="41"/>
      <c r="GQ32" s="41"/>
      <c r="GR32" s="41"/>
      <c r="GS32" s="41"/>
      <c r="GT32" s="41"/>
      <c r="GU32" s="41"/>
      <c r="GV32" s="41"/>
      <c r="GW32" s="41"/>
      <c r="GX32" s="41"/>
    </row>
    <row r="33" spans="1:7" ht="15" customHeight="1" thickBot="1" x14ac:dyDescent="0.25">
      <c r="A33" s="770"/>
      <c r="B33" s="766"/>
      <c r="C33" s="768"/>
      <c r="E33" s="708"/>
      <c r="F33" s="763"/>
      <c r="G33" s="764"/>
    </row>
    <row r="34" spans="1:7" ht="23.25" customHeight="1" thickBot="1" x14ac:dyDescent="0.25">
      <c r="A34" s="410" t="s">
        <v>51</v>
      </c>
      <c r="B34" s="409" t="s">
        <v>286</v>
      </c>
      <c r="C34" s="427">
        <f>'2 - Organigramme AGC ACF'!P65</f>
        <v>0</v>
      </c>
      <c r="E34" s="204" t="s">
        <v>224</v>
      </c>
      <c r="F34" s="205" t="s">
        <v>110</v>
      </c>
      <c r="G34" s="305"/>
    </row>
    <row r="35" spans="1:7" ht="20.100000000000001" customHeight="1" thickBot="1" x14ac:dyDescent="0.25">
      <c r="A35" s="215">
        <v>62</v>
      </c>
      <c r="B35" s="216" t="s">
        <v>60</v>
      </c>
      <c r="C35" s="217"/>
      <c r="E35" s="289">
        <v>70642</v>
      </c>
      <c r="F35" s="290" t="s">
        <v>245</v>
      </c>
      <c r="G35" s="538"/>
    </row>
    <row r="36" spans="1:7" ht="20.100000000000001" customHeight="1" x14ac:dyDescent="0.2">
      <c r="A36" s="197" t="s">
        <v>64</v>
      </c>
      <c r="B36" s="537" t="s">
        <v>65</v>
      </c>
      <c r="C36" s="488">
        <f>'2 - Organigramme AGC ACF'!N65</f>
        <v>0</v>
      </c>
      <c r="E36" s="207">
        <v>707</v>
      </c>
      <c r="F36" s="135" t="s">
        <v>107</v>
      </c>
      <c r="G36" s="206"/>
    </row>
    <row r="37" spans="1:7" ht="23.25" customHeight="1" thickBot="1" x14ac:dyDescent="0.25">
      <c r="A37" s="292" t="s">
        <v>66</v>
      </c>
      <c r="B37" s="134" t="s">
        <v>67</v>
      </c>
      <c r="C37" s="489"/>
      <c r="E37" s="208">
        <v>708</v>
      </c>
      <c r="F37" s="158" t="s">
        <v>106</v>
      </c>
      <c r="G37" s="209"/>
    </row>
    <row r="38" spans="1:7" ht="33.75" customHeight="1" thickBot="1" x14ac:dyDescent="0.25">
      <c r="A38" s="198" t="s">
        <v>68</v>
      </c>
      <c r="B38" s="199" t="s">
        <v>238</v>
      </c>
      <c r="C38" s="490"/>
      <c r="E38" s="215">
        <v>70</v>
      </c>
      <c r="F38" s="282" t="s">
        <v>105</v>
      </c>
      <c r="G38" s="217">
        <f>SUM(G34:G37)</f>
        <v>0</v>
      </c>
    </row>
    <row r="39" spans="1:7" ht="19.5" customHeight="1" thickBot="1" x14ac:dyDescent="0.25">
      <c r="A39" s="215">
        <v>63</v>
      </c>
      <c r="B39" s="216" t="s">
        <v>69</v>
      </c>
      <c r="C39" s="465"/>
      <c r="E39" s="210">
        <v>741</v>
      </c>
      <c r="F39" s="211" t="s">
        <v>104</v>
      </c>
      <c r="G39" s="306"/>
    </row>
    <row r="40" spans="1:7" ht="32.25" customHeight="1" x14ac:dyDescent="0.2">
      <c r="A40" s="200" t="s">
        <v>77</v>
      </c>
      <c r="B40" s="201" t="s">
        <v>325</v>
      </c>
      <c r="C40" s="491">
        <f>'2 - Organigramme AGC ACF'!M65</f>
        <v>0</v>
      </c>
      <c r="E40" s="210">
        <v>742</v>
      </c>
      <c r="F40" s="211" t="s">
        <v>103</v>
      </c>
      <c r="G40" s="206"/>
    </row>
    <row r="41" spans="1:7" ht="23.25" customHeight="1" thickBot="1" x14ac:dyDescent="0.25">
      <c r="A41" s="198" t="s">
        <v>78</v>
      </c>
      <c r="B41" s="202" t="s">
        <v>79</v>
      </c>
      <c r="C41" s="492"/>
      <c r="E41" s="210">
        <v>743</v>
      </c>
      <c r="F41" s="139" t="s">
        <v>102</v>
      </c>
      <c r="G41" s="206"/>
    </row>
    <row r="42" spans="1:7" ht="18.75" customHeight="1" thickBot="1" x14ac:dyDescent="0.25">
      <c r="A42" s="215">
        <v>64</v>
      </c>
      <c r="B42" s="216" t="s">
        <v>80</v>
      </c>
      <c r="C42" s="465"/>
      <c r="E42" s="210">
        <v>744</v>
      </c>
      <c r="F42" s="211" t="s">
        <v>101</v>
      </c>
      <c r="G42" s="206"/>
    </row>
    <row r="43" spans="1:7" ht="29.25" customHeight="1" x14ac:dyDescent="0.2">
      <c r="A43" s="203">
        <v>861</v>
      </c>
      <c r="B43" s="177" t="s">
        <v>297</v>
      </c>
      <c r="C43" s="490"/>
      <c r="E43" s="210">
        <v>7451</v>
      </c>
      <c r="F43" s="139" t="s">
        <v>100</v>
      </c>
      <c r="G43" s="206"/>
    </row>
    <row r="44" spans="1:7" ht="18.75" customHeight="1" thickBot="1" x14ac:dyDescent="0.25">
      <c r="A44" s="293">
        <v>862</v>
      </c>
      <c r="B44" s="294" t="s">
        <v>298</v>
      </c>
      <c r="C44" s="493">
        <f>'2 - Organigramme AGC ACF'!O65</f>
        <v>0</v>
      </c>
      <c r="E44" s="210">
        <v>7452</v>
      </c>
      <c r="F44" s="140" t="s">
        <v>99</v>
      </c>
      <c r="G44" s="206"/>
    </row>
    <row r="45" spans="1:7" ht="20.100000000000001" customHeight="1" thickBot="1" x14ac:dyDescent="0.25">
      <c r="A45" s="215">
        <v>86</v>
      </c>
      <c r="B45" s="216" t="s">
        <v>88</v>
      </c>
      <c r="C45" s="465"/>
      <c r="E45" s="212">
        <v>746</v>
      </c>
      <c r="F45" s="139" t="s">
        <v>98</v>
      </c>
      <c r="G45" s="206"/>
    </row>
    <row r="46" spans="1:7" ht="20.100000000000001" customHeight="1" x14ac:dyDescent="0.2">
      <c r="E46" s="213">
        <v>747</v>
      </c>
      <c r="F46" s="140" t="s">
        <v>97</v>
      </c>
      <c r="G46" s="206"/>
    </row>
    <row r="47" spans="1:7" ht="19.5" customHeight="1" x14ac:dyDescent="0.2">
      <c r="A47" s="744" t="s">
        <v>300</v>
      </c>
      <c r="B47" s="745"/>
      <c r="C47" s="746"/>
      <c r="E47" s="213" t="s">
        <v>157</v>
      </c>
      <c r="F47" s="214" t="s">
        <v>159</v>
      </c>
      <c r="G47" s="206"/>
    </row>
    <row r="48" spans="1:7" ht="20.100000000000001" customHeight="1" thickBot="1" x14ac:dyDescent="0.25">
      <c r="A48" s="747"/>
      <c r="B48" s="748"/>
      <c r="C48" s="749"/>
      <c r="E48" s="213" t="s">
        <v>158</v>
      </c>
      <c r="F48" s="141" t="s">
        <v>160</v>
      </c>
      <c r="G48" s="206"/>
    </row>
    <row r="49" spans="1:7" ht="20.100000000000001" customHeight="1" thickBot="1" x14ac:dyDescent="0.25">
      <c r="A49" s="750"/>
      <c r="B49" s="751"/>
      <c r="C49" s="752"/>
      <c r="E49" s="215">
        <v>74</v>
      </c>
      <c r="F49" s="216" t="s">
        <v>96</v>
      </c>
      <c r="G49" s="217">
        <f>SUM(G39:G48)</f>
        <v>0</v>
      </c>
    </row>
    <row r="50" spans="1:7" ht="22.5" customHeight="1" x14ac:dyDescent="0.2">
      <c r="A50" s="753"/>
      <c r="B50" s="754"/>
      <c r="C50" s="755"/>
      <c r="D50" s="84"/>
    </row>
    <row r="51" spans="1:7" ht="20.100000000000001" customHeight="1" x14ac:dyDescent="0.2">
      <c r="A51" s="85"/>
      <c r="B51" s="87"/>
      <c r="C51" s="86"/>
      <c r="D51" s="84"/>
    </row>
    <row r="52" spans="1:7" ht="25.5" customHeight="1" x14ac:dyDescent="0.2">
      <c r="A52" s="85"/>
      <c r="B52" s="87"/>
      <c r="C52" s="86"/>
    </row>
    <row r="53" spans="1:7" ht="20.100000000000001" customHeight="1" x14ac:dyDescent="0.2">
      <c r="A53" s="71"/>
      <c r="B53" s="71"/>
      <c r="C53" s="71"/>
    </row>
    <row r="54" spans="1:7" ht="20.100000000000001" customHeight="1" x14ac:dyDescent="0.2">
      <c r="A54" s="88"/>
      <c r="B54" s="88"/>
      <c r="C54" s="88"/>
    </row>
    <row r="55" spans="1:7" ht="20.100000000000001" customHeight="1" x14ac:dyDescent="0.2"/>
  </sheetData>
  <sheetProtection selectLockedCells="1"/>
  <mergeCells count="24">
    <mergeCell ref="A1:G1"/>
    <mergeCell ref="A9:A10"/>
    <mergeCell ref="B9:B10"/>
    <mergeCell ref="C9:C10"/>
    <mergeCell ref="E9:E10"/>
    <mergeCell ref="F9:F10"/>
    <mergeCell ref="A3:G3"/>
    <mergeCell ref="A7:G7"/>
    <mergeCell ref="A47:C50"/>
    <mergeCell ref="A29:C29"/>
    <mergeCell ref="E29:G29"/>
    <mergeCell ref="G9:G10"/>
    <mergeCell ref="B6:G6"/>
    <mergeCell ref="E21:F21"/>
    <mergeCell ref="A21:B21"/>
    <mergeCell ref="A23:B23"/>
    <mergeCell ref="E23:F23"/>
    <mergeCell ref="A30:G30"/>
    <mergeCell ref="E32:E33"/>
    <mergeCell ref="F32:F33"/>
    <mergeCell ref="G32:G33"/>
    <mergeCell ref="B32:B33"/>
    <mergeCell ref="C32:C33"/>
    <mergeCell ref="A32:A33"/>
  </mergeCells>
  <conditionalFormatting sqref="H22">
    <cfRule type="cellIs" dxfId="1" priority="1" operator="equal">
      <formula>"attention les cptes 86 et 87 ne st pas équilibrés"</formula>
    </cfRule>
    <cfRule type="cellIs" dxfId="0" priority="2" operator="equal">
      <formula>"ok"</formula>
    </cfRule>
  </conditionalFormatting>
  <printOptions horizontalCentered="1"/>
  <pageMargins left="0" right="0" top="0.39370078740157483" bottom="0.39370078740157483" header="0" footer="0"/>
  <pageSetup paperSize="9" scale="55"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5"/>
  <dimension ref="A1:J61"/>
  <sheetViews>
    <sheetView showGridLines="0" showZeros="0" zoomScaleNormal="100" workbookViewId="0">
      <selection activeCell="F4" sqref="F4"/>
    </sheetView>
  </sheetViews>
  <sheetFormatPr baseColWidth="10" defaultColWidth="9.140625" defaultRowHeight="14.25" x14ac:dyDescent="0.2"/>
  <cols>
    <col min="1" max="1" width="20.7109375" style="4" customWidth="1"/>
    <col min="2" max="2" width="31.7109375" style="4" customWidth="1"/>
    <col min="3" max="3" width="13.28515625" style="4" customWidth="1"/>
    <col min="4" max="5" width="9.140625" style="4"/>
    <col min="6" max="6" width="17.85546875" style="4" customWidth="1"/>
    <col min="7" max="7" width="20.5703125" style="4" customWidth="1"/>
    <col min="8" max="16384" width="9.140625" style="4"/>
  </cols>
  <sheetData>
    <row r="1" spans="1:10" x14ac:dyDescent="0.2">
      <c r="A1" s="777" t="s">
        <v>0</v>
      </c>
      <c r="B1" s="778"/>
      <c r="C1" s="778"/>
      <c r="D1" s="778"/>
      <c r="E1" s="778"/>
      <c r="F1" s="778"/>
      <c r="G1" s="778"/>
      <c r="H1" s="778"/>
      <c r="I1" s="779"/>
    </row>
    <row r="2" spans="1:10" ht="9.75" customHeight="1" x14ac:dyDescent="0.2"/>
    <row r="3" spans="1:10" ht="23.25" x14ac:dyDescent="0.2">
      <c r="B3" s="786" t="s">
        <v>138</v>
      </c>
      <c r="C3" s="787"/>
      <c r="D3" s="787"/>
      <c r="E3" s="787"/>
      <c r="F3" s="787"/>
      <c r="G3" s="787"/>
      <c r="H3" s="787"/>
      <c r="I3" s="788"/>
    </row>
    <row r="4" spans="1:10" ht="23.25" x14ac:dyDescent="0.35">
      <c r="B4" s="5"/>
      <c r="C4" s="7"/>
      <c r="D4" s="6" t="s">
        <v>312</v>
      </c>
      <c r="E4" s="7"/>
      <c r="F4" s="8">
        <v>2023</v>
      </c>
      <c r="G4" s="7"/>
      <c r="H4" s="14"/>
      <c r="I4" s="15"/>
    </row>
    <row r="5" spans="1:10" ht="8.25" customHeight="1" x14ac:dyDescent="0.2"/>
    <row r="6" spans="1:10" ht="56.25" customHeight="1" x14ac:dyDescent="0.2">
      <c r="B6" s="780" t="s">
        <v>30</v>
      </c>
      <c r="C6" s="781"/>
      <c r="D6" s="781"/>
      <c r="E6" s="781"/>
      <c r="F6" s="781"/>
      <c r="G6" s="781"/>
      <c r="H6" s="781"/>
      <c r="I6" s="782"/>
      <c r="J6" s="16"/>
    </row>
    <row r="7" spans="1:10" ht="15" customHeight="1" x14ac:dyDescent="0.2"/>
    <row r="8" spans="1:10" s="73" customFormat="1" ht="15.75" x14ac:dyDescent="0.2">
      <c r="B8" s="320"/>
      <c r="C8" s="320"/>
      <c r="D8" s="320"/>
      <c r="E8" s="320"/>
      <c r="F8" s="320"/>
      <c r="G8" s="320"/>
      <c r="H8" s="320"/>
      <c r="I8" s="320"/>
    </row>
    <row r="10" spans="1:10" ht="15.75" x14ac:dyDescent="0.2">
      <c r="B10" s="783" t="s">
        <v>26</v>
      </c>
      <c r="C10" s="784"/>
      <c r="D10" s="784"/>
      <c r="E10" s="784"/>
      <c r="F10" s="784"/>
      <c r="G10" s="784"/>
      <c r="H10" s="784"/>
      <c r="I10" s="785"/>
    </row>
    <row r="11" spans="1:10" ht="6.75" customHeight="1" x14ac:dyDescent="0.2"/>
    <row r="12" spans="1:10" ht="6.75" customHeight="1" x14ac:dyDescent="0.2"/>
    <row r="13" spans="1:10" ht="6.75" customHeight="1" x14ac:dyDescent="0.2"/>
    <row r="14" spans="1:10" ht="6.75" customHeight="1" x14ac:dyDescent="0.2"/>
    <row r="15" spans="1:10" ht="18" x14ac:dyDescent="0.25">
      <c r="B15" s="10" t="s">
        <v>17</v>
      </c>
    </row>
    <row r="16" spans="1:10" ht="8.1" customHeight="1" x14ac:dyDescent="0.25">
      <c r="B16" s="17"/>
      <c r="C16" s="18"/>
      <c r="D16" s="18"/>
      <c r="E16" s="18"/>
      <c r="F16" s="18"/>
      <c r="G16" s="18"/>
      <c r="H16" s="18"/>
      <c r="I16" s="19"/>
    </row>
    <row r="17" spans="2:9" ht="15.95" customHeight="1" x14ac:dyDescent="0.25">
      <c r="B17" s="20" t="s">
        <v>11</v>
      </c>
      <c r="C17" s="318"/>
      <c r="D17" s="319" t="s">
        <v>18</v>
      </c>
      <c r="E17" s="789">
        <f>'1 - Identification'!D10</f>
        <v>0</v>
      </c>
      <c r="F17" s="790"/>
      <c r="G17" s="790"/>
      <c r="H17" s="790"/>
      <c r="I17" s="791"/>
    </row>
    <row r="18" spans="2:9" ht="8.1" customHeight="1" x14ac:dyDescent="0.2">
      <c r="B18" s="21"/>
      <c r="C18" s="319"/>
      <c r="D18" s="319"/>
      <c r="E18" s="313"/>
      <c r="F18" s="313"/>
      <c r="G18" s="313"/>
      <c r="H18" s="313"/>
      <c r="I18" s="314"/>
    </row>
    <row r="19" spans="2:9" ht="15.95" customHeight="1" x14ac:dyDescent="0.25">
      <c r="B19" s="21"/>
      <c r="C19" s="319"/>
      <c r="D19" s="319" t="s">
        <v>19</v>
      </c>
      <c r="E19" s="624">
        <f>'1 - Identification'!B23</f>
        <v>0</v>
      </c>
      <c r="F19" s="625"/>
      <c r="G19" s="625"/>
      <c r="H19" s="625"/>
      <c r="I19" s="626"/>
    </row>
    <row r="20" spans="2:9" ht="8.1" customHeight="1" x14ac:dyDescent="0.2">
      <c r="B20" s="21"/>
      <c r="C20" s="319"/>
      <c r="D20" s="319"/>
      <c r="E20" s="313"/>
      <c r="F20" s="313"/>
      <c r="G20" s="313"/>
      <c r="H20" s="313"/>
      <c r="I20" s="314"/>
    </row>
    <row r="21" spans="2:9" ht="15.95" customHeight="1" x14ac:dyDescent="0.25">
      <c r="B21" s="21"/>
      <c r="C21" s="319"/>
      <c r="D21" s="319" t="s">
        <v>20</v>
      </c>
      <c r="E21" s="624">
        <f>'1 - Identification'!C25</f>
        <v>0</v>
      </c>
      <c r="F21" s="625"/>
      <c r="G21" s="625"/>
      <c r="H21" s="625"/>
      <c r="I21" s="626"/>
    </row>
    <row r="22" spans="2:9" ht="8.1" customHeight="1" x14ac:dyDescent="0.25">
      <c r="B22" s="21"/>
      <c r="C22" s="319"/>
      <c r="D22" s="319"/>
      <c r="E22" s="315"/>
      <c r="F22" s="315"/>
      <c r="G22" s="315"/>
      <c r="H22" s="315"/>
      <c r="I22" s="316"/>
    </row>
    <row r="23" spans="2:9" ht="15.95" customHeight="1" x14ac:dyDescent="0.25">
      <c r="B23" s="21"/>
      <c r="C23" s="319"/>
      <c r="D23" s="319" t="s">
        <v>7</v>
      </c>
      <c r="E23" s="624">
        <f>'1 - Identification'!F25</f>
        <v>0</v>
      </c>
      <c r="F23" s="625"/>
      <c r="G23" s="625"/>
      <c r="H23" s="625"/>
      <c r="I23" s="626"/>
    </row>
    <row r="24" spans="2:9" ht="8.1" customHeight="1" x14ac:dyDescent="0.25">
      <c r="B24" s="21"/>
      <c r="C24" s="319"/>
      <c r="D24" s="319"/>
      <c r="E24" s="317"/>
      <c r="F24" s="315"/>
      <c r="G24" s="315"/>
      <c r="H24" s="315"/>
      <c r="I24" s="316"/>
    </row>
    <row r="25" spans="2:9" ht="15.95" customHeight="1" x14ac:dyDescent="0.25">
      <c r="B25" s="20" t="s">
        <v>25</v>
      </c>
      <c r="C25" s="318"/>
      <c r="D25" s="319" t="s">
        <v>18</v>
      </c>
      <c r="E25" s="624">
        <f>'1 - Identification'!D18</f>
        <v>0</v>
      </c>
      <c r="F25" s="625"/>
      <c r="G25" s="625"/>
      <c r="H25" s="625"/>
      <c r="I25" s="626"/>
    </row>
    <row r="26" spans="2:9" ht="8.1" customHeight="1" x14ac:dyDescent="0.25">
      <c r="B26" s="22"/>
      <c r="C26" s="318"/>
      <c r="D26" s="319"/>
      <c r="E26" s="315"/>
      <c r="F26" s="315"/>
      <c r="G26" s="315"/>
      <c r="H26" s="315"/>
      <c r="I26" s="316"/>
    </row>
    <row r="27" spans="2:9" ht="15.95" customHeight="1" x14ac:dyDescent="0.25">
      <c r="B27" s="22"/>
      <c r="C27" s="318"/>
      <c r="D27" s="319" t="s">
        <v>19</v>
      </c>
      <c r="E27" s="624">
        <f>'1 - Identification'!B34</f>
        <v>0</v>
      </c>
      <c r="F27" s="625"/>
      <c r="G27" s="625"/>
      <c r="H27" s="625"/>
      <c r="I27" s="626"/>
    </row>
    <row r="28" spans="2:9" ht="8.1" customHeight="1" x14ac:dyDescent="0.25">
      <c r="B28" s="22"/>
      <c r="C28" s="318"/>
      <c r="D28" s="319"/>
      <c r="E28" s="315"/>
      <c r="F28" s="315"/>
      <c r="G28" s="315"/>
      <c r="H28" s="315"/>
      <c r="I28" s="316"/>
    </row>
    <row r="29" spans="2:9" ht="15.95" customHeight="1" x14ac:dyDescent="0.25">
      <c r="B29" s="22"/>
      <c r="C29" s="318"/>
      <c r="D29" s="319" t="s">
        <v>20</v>
      </c>
      <c r="E29" s="624">
        <f>'1 - Identification'!C36</f>
        <v>0</v>
      </c>
      <c r="F29" s="625"/>
      <c r="G29" s="625"/>
      <c r="H29" s="625"/>
      <c r="I29" s="626"/>
    </row>
    <row r="30" spans="2:9" ht="8.1" customHeight="1" x14ac:dyDescent="0.25">
      <c r="B30" s="22"/>
      <c r="C30" s="318"/>
      <c r="D30" s="319"/>
      <c r="E30" s="315"/>
      <c r="F30" s="315"/>
      <c r="G30" s="315"/>
      <c r="H30" s="315"/>
      <c r="I30" s="316"/>
    </row>
    <row r="31" spans="2:9" ht="15.75" x14ac:dyDescent="0.25">
      <c r="B31" s="22"/>
      <c r="C31" s="318"/>
      <c r="D31" s="319" t="s">
        <v>7</v>
      </c>
      <c r="E31" s="624">
        <f>'1 - Identification'!F36</f>
        <v>0</v>
      </c>
      <c r="F31" s="625"/>
      <c r="G31" s="625"/>
      <c r="H31" s="625"/>
      <c r="I31" s="626"/>
    </row>
    <row r="32" spans="2:9" ht="8.1" customHeight="1" x14ac:dyDescent="0.25">
      <c r="B32" s="22"/>
      <c r="C32" s="318"/>
      <c r="D32" s="319"/>
      <c r="E32" s="315"/>
      <c r="F32" s="315"/>
      <c r="G32" s="315"/>
      <c r="H32" s="315"/>
      <c r="I32" s="316"/>
    </row>
    <row r="33" spans="2:9" ht="18" x14ac:dyDescent="0.25">
      <c r="B33" s="20" t="s">
        <v>21</v>
      </c>
      <c r="C33" s="318"/>
      <c r="D33" s="319"/>
      <c r="E33" s="315"/>
      <c r="F33" s="315"/>
      <c r="G33" s="315"/>
      <c r="H33" s="315"/>
      <c r="I33" s="316"/>
    </row>
    <row r="34" spans="2:9" ht="21.75" customHeight="1" x14ac:dyDescent="0.25">
      <c r="B34" s="22"/>
      <c r="C34" s="318"/>
      <c r="D34" s="319" t="s">
        <v>22</v>
      </c>
      <c r="E34" s="624">
        <f>'1 - Identification'!D12</f>
        <v>0</v>
      </c>
      <c r="F34" s="625"/>
      <c r="G34" s="625"/>
      <c r="H34" s="625"/>
      <c r="I34" s="626"/>
    </row>
    <row r="35" spans="2:9" ht="8.1" customHeight="1" x14ac:dyDescent="0.25">
      <c r="B35" s="21"/>
      <c r="C35" s="318"/>
      <c r="D35" s="319"/>
      <c r="E35" s="315"/>
      <c r="F35" s="315"/>
      <c r="G35" s="315"/>
      <c r="H35" s="315"/>
      <c r="I35" s="316"/>
    </row>
    <row r="36" spans="2:9" ht="14.25" customHeight="1" x14ac:dyDescent="0.25">
      <c r="B36" s="21"/>
      <c r="C36" s="318"/>
      <c r="D36" s="319" t="s">
        <v>23</v>
      </c>
      <c r="E36" s="624">
        <f>'1 - Identification'!D14</f>
        <v>0</v>
      </c>
      <c r="F36" s="625"/>
      <c r="G36" s="625"/>
      <c r="H36" s="625"/>
      <c r="I36" s="626"/>
    </row>
    <row r="37" spans="2:9" ht="8.1" customHeight="1" x14ac:dyDescent="0.2">
      <c r="B37" s="23"/>
      <c r="C37" s="24"/>
      <c r="D37" s="25"/>
      <c r="E37" s="26"/>
      <c r="F37" s="26"/>
      <c r="G37" s="26"/>
      <c r="H37" s="26"/>
      <c r="I37" s="27"/>
    </row>
    <row r="38" spans="2:9" ht="9.75" customHeight="1" x14ac:dyDescent="0.2">
      <c r="B38" s="28"/>
      <c r="C38" s="18"/>
      <c r="D38" s="18"/>
      <c r="E38" s="18"/>
      <c r="F38" s="18"/>
      <c r="G38" s="18"/>
      <c r="H38" s="18"/>
      <c r="I38" s="19"/>
    </row>
    <row r="39" spans="2:9" ht="15.75" customHeight="1" x14ac:dyDescent="0.2">
      <c r="B39" s="792" t="str">
        <f>CONCATENATE("Je soussigné(e) ",E34," agissant en qualité de ",E36," de l'équipement ",E25," à ",E31," certifie EXACTS les renseignements indiqués dans l'ensemble du document.")</f>
        <v>Je soussigné(e) 0 agissant en qualité de 0 de l'équipement 0 à 0 certifie EXACTS les renseignements indiqués dans l'ensemble du document.</v>
      </c>
      <c r="C39" s="793"/>
      <c r="D39" s="793"/>
      <c r="E39" s="793"/>
      <c r="F39" s="793"/>
      <c r="G39" s="793"/>
      <c r="H39" s="793"/>
      <c r="I39" s="794"/>
    </row>
    <row r="40" spans="2:9" ht="69.75" customHeight="1" x14ac:dyDescent="0.2">
      <c r="B40" s="792"/>
      <c r="C40" s="793"/>
      <c r="D40" s="793"/>
      <c r="E40" s="793"/>
      <c r="F40" s="793"/>
      <c r="G40" s="793"/>
      <c r="H40" s="793"/>
      <c r="I40" s="794"/>
    </row>
    <row r="41" spans="2:9" x14ac:dyDescent="0.2">
      <c r="B41" s="21"/>
      <c r="C41" s="9"/>
      <c r="D41" s="9"/>
      <c r="E41" s="9"/>
      <c r="F41" s="9"/>
      <c r="G41" s="9"/>
      <c r="H41" s="9"/>
      <c r="I41" s="29"/>
    </row>
    <row r="42" spans="2:9" ht="18" x14ac:dyDescent="0.25">
      <c r="B42" s="798" t="s">
        <v>317</v>
      </c>
      <c r="C42" s="799"/>
      <c r="D42" s="799"/>
      <c r="E42" s="9"/>
      <c r="F42" s="31" t="s">
        <v>24</v>
      </c>
      <c r="G42" s="800"/>
      <c r="H42" s="800"/>
      <c r="I42" s="801"/>
    </row>
    <row r="43" spans="2:9" ht="8.1" customHeight="1" x14ac:dyDescent="0.25">
      <c r="B43" s="32"/>
      <c r="C43" s="33"/>
      <c r="D43" s="33"/>
      <c r="E43" s="33"/>
      <c r="F43" s="33"/>
      <c r="G43" s="33"/>
      <c r="H43" s="33"/>
      <c r="I43" s="29"/>
    </row>
    <row r="44" spans="2:9" ht="18" customHeight="1" x14ac:dyDescent="0.2">
      <c r="B44" s="795" t="s">
        <v>33</v>
      </c>
      <c r="C44" s="796"/>
      <c r="D44" s="796"/>
      <c r="E44" s="796"/>
      <c r="F44" s="796"/>
      <c r="G44" s="796"/>
      <c r="H44" s="796"/>
      <c r="I44" s="797"/>
    </row>
    <row r="45" spans="2:9" x14ac:dyDescent="0.2">
      <c r="B45" s="795"/>
      <c r="C45" s="796"/>
      <c r="D45" s="796"/>
      <c r="E45" s="796"/>
      <c r="F45" s="796"/>
      <c r="G45" s="796"/>
      <c r="H45" s="796"/>
      <c r="I45" s="797"/>
    </row>
    <row r="46" spans="2:9" x14ac:dyDescent="0.2">
      <c r="B46" s="415"/>
      <c r="C46" s="416"/>
      <c r="D46" s="416"/>
      <c r="E46" s="9"/>
      <c r="F46" s="9"/>
      <c r="G46" s="9"/>
      <c r="H46" s="9"/>
      <c r="I46" s="29"/>
    </row>
    <row r="47" spans="2:9" x14ac:dyDescent="0.2">
      <c r="B47" s="417"/>
      <c r="C47" s="416"/>
      <c r="D47" s="416"/>
      <c r="E47" s="9"/>
      <c r="F47" s="9"/>
      <c r="G47" s="9"/>
      <c r="H47" s="9"/>
      <c r="I47" s="29"/>
    </row>
    <row r="48" spans="2:9" x14ac:dyDescent="0.2">
      <c r="B48" s="417"/>
      <c r="C48" s="416"/>
      <c r="D48" s="416"/>
      <c r="E48" s="9"/>
      <c r="F48" s="9"/>
      <c r="G48" s="9"/>
      <c r="H48" s="9"/>
      <c r="I48" s="29"/>
    </row>
    <row r="49" spans="1:9" x14ac:dyDescent="0.2">
      <c r="B49" s="417"/>
      <c r="C49" s="416"/>
      <c r="D49" s="416"/>
      <c r="E49" s="9"/>
      <c r="F49" s="9"/>
      <c r="G49" s="9"/>
      <c r="H49" s="9"/>
      <c r="I49" s="29"/>
    </row>
    <row r="50" spans="1:9" x14ac:dyDescent="0.2">
      <c r="B50" s="417"/>
      <c r="C50" s="416"/>
      <c r="D50" s="416"/>
      <c r="E50" s="9"/>
      <c r="F50" s="9"/>
      <c r="G50" s="9"/>
      <c r="H50" s="9"/>
      <c r="I50" s="29"/>
    </row>
    <row r="51" spans="1:9" x14ac:dyDescent="0.2">
      <c r="B51" s="418"/>
      <c r="C51" s="419"/>
      <c r="D51" s="419"/>
      <c r="E51" s="24"/>
      <c r="F51" s="24"/>
      <c r="G51" s="24"/>
      <c r="H51" s="24"/>
      <c r="I51" s="30"/>
    </row>
    <row r="52" spans="1:9" s="73" customFormat="1" x14ac:dyDescent="0.2">
      <c r="B52" s="101"/>
      <c r="C52" s="101"/>
      <c r="D52" s="101"/>
      <c r="E52" s="74"/>
      <c r="F52" s="74"/>
      <c r="G52" s="74"/>
      <c r="H52" s="74"/>
      <c r="I52" s="74"/>
    </row>
    <row r="53" spans="1:9" s="73" customFormat="1" x14ac:dyDescent="0.2">
      <c r="B53" s="101"/>
      <c r="C53" s="101"/>
      <c r="D53" s="101"/>
      <c r="E53" s="74"/>
      <c r="F53" s="74"/>
      <c r="G53" s="74"/>
      <c r="H53" s="74"/>
      <c r="I53" s="74"/>
    </row>
    <row r="54" spans="1:9" s="73" customFormat="1" x14ac:dyDescent="0.2"/>
    <row r="55" spans="1:9" ht="15" x14ac:dyDescent="0.2">
      <c r="A55" s="99"/>
      <c r="B55" s="100"/>
    </row>
    <row r="56" spans="1:9" ht="15" x14ac:dyDescent="0.2">
      <c r="A56" s="99"/>
      <c r="B56" s="100"/>
    </row>
    <row r="57" spans="1:9" ht="15" x14ac:dyDescent="0.2">
      <c r="A57" s="99"/>
      <c r="B57" s="100"/>
    </row>
    <row r="58" spans="1:9" ht="15" x14ac:dyDescent="0.2">
      <c r="A58" s="99"/>
      <c r="B58" s="100"/>
    </row>
    <row r="59" spans="1:9" ht="15" x14ac:dyDescent="0.2">
      <c r="A59" s="99"/>
      <c r="B59" s="100"/>
    </row>
    <row r="60" spans="1:9" ht="15" x14ac:dyDescent="0.2">
      <c r="A60" s="99"/>
      <c r="B60" s="100"/>
    </row>
    <row r="61" spans="1:9" ht="15" x14ac:dyDescent="0.2">
      <c r="A61" s="99"/>
      <c r="B61" s="100"/>
    </row>
  </sheetData>
  <sheetProtection selectLockedCells="1"/>
  <mergeCells count="18">
    <mergeCell ref="B39:I40"/>
    <mergeCell ref="E27:I27"/>
    <mergeCell ref="E29:I29"/>
    <mergeCell ref="E31:I31"/>
    <mergeCell ref="B44:I45"/>
    <mergeCell ref="B42:D42"/>
    <mergeCell ref="G42:I42"/>
    <mergeCell ref="E34:I34"/>
    <mergeCell ref="E36:I36"/>
    <mergeCell ref="A1:I1"/>
    <mergeCell ref="B6:I6"/>
    <mergeCell ref="B10:I10"/>
    <mergeCell ref="E25:I25"/>
    <mergeCell ref="B3:I3"/>
    <mergeCell ref="E17:I17"/>
    <mergeCell ref="E19:I19"/>
    <mergeCell ref="E21:I21"/>
    <mergeCell ref="E23:I23"/>
  </mergeCells>
  <phoneticPr fontId="22" type="noConversion"/>
  <printOptions horizontalCentered="1"/>
  <pageMargins left="0" right="0" top="0.39370078740157483" bottom="0.39370078740157483" header="0" footer="0"/>
  <pageSetup paperSize="9" scale="70" orientation="portrait" r:id="rId1"/>
  <colBreaks count="1" manualBreakCount="1">
    <brk id="9" max="1048575"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7">
    <pageSetUpPr fitToPage="1"/>
  </sheetPr>
  <dimension ref="A1:O48"/>
  <sheetViews>
    <sheetView showGridLines="0" topLeftCell="A27" zoomScaleNormal="100" workbookViewId="0">
      <selection activeCell="D9" sqref="D9:D10"/>
    </sheetView>
  </sheetViews>
  <sheetFormatPr baseColWidth="10" defaultColWidth="8.42578125" defaultRowHeight="15" x14ac:dyDescent="0.25"/>
  <cols>
    <col min="1" max="1" width="14.7109375" style="53" customWidth="1"/>
    <col min="2" max="2" width="58.7109375" style="53" customWidth="1"/>
    <col min="3" max="3" width="8.85546875" style="54" customWidth="1"/>
    <col min="4" max="4" width="24.5703125" style="54" customWidth="1"/>
    <col min="5" max="5" width="26.140625" style="54" customWidth="1"/>
    <col min="6" max="6" width="24.28515625" style="54" customWidth="1"/>
    <col min="7" max="10" width="8.42578125" style="50"/>
    <col min="11" max="15" width="8.42578125" style="54"/>
    <col min="16" max="16384" width="8.42578125" style="53"/>
  </cols>
  <sheetData>
    <row r="1" spans="1:9" ht="34.5" customHeight="1" x14ac:dyDescent="0.25">
      <c r="A1" s="802" t="s">
        <v>124</v>
      </c>
      <c r="B1" s="802"/>
      <c r="C1" s="802"/>
      <c r="D1" s="802"/>
      <c r="E1" s="802"/>
      <c r="F1" s="802"/>
    </row>
    <row r="2" spans="1:9" ht="29.25" customHeight="1" thickBot="1" x14ac:dyDescent="0.3">
      <c r="A2" s="802" t="s">
        <v>341</v>
      </c>
      <c r="B2" s="802"/>
      <c r="C2" s="802" t="s">
        <v>319</v>
      </c>
      <c r="D2" s="802"/>
      <c r="E2" s="802"/>
      <c r="F2" s="802"/>
    </row>
    <row r="3" spans="1:9" ht="15.75" customHeight="1" x14ac:dyDescent="0.25">
      <c r="A3" s="810" t="s">
        <v>145</v>
      </c>
      <c r="B3" s="812"/>
      <c r="C3" s="803" t="s">
        <v>123</v>
      </c>
      <c r="D3" s="805" t="s">
        <v>136</v>
      </c>
      <c r="E3" s="805" t="s">
        <v>137</v>
      </c>
      <c r="F3" s="808" t="s">
        <v>122</v>
      </c>
    </row>
    <row r="4" spans="1:9" ht="15.75" customHeight="1" x14ac:dyDescent="0.25">
      <c r="A4" s="811"/>
      <c r="B4" s="813"/>
      <c r="C4" s="804"/>
      <c r="D4" s="806"/>
      <c r="E4" s="807"/>
      <c r="F4" s="809"/>
    </row>
    <row r="5" spans="1:9" ht="20.100000000000001" customHeight="1" x14ac:dyDescent="0.25">
      <c r="A5" s="222">
        <v>60</v>
      </c>
      <c r="B5" s="222" t="s">
        <v>46</v>
      </c>
      <c r="C5" s="238" t="s">
        <v>121</v>
      </c>
      <c r="D5" s="283">
        <f>'3 - Données Financières struc'!C12</f>
        <v>0</v>
      </c>
      <c r="E5" s="226"/>
      <c r="F5" s="284">
        <f>'5 - Données Financières ACF'!C11</f>
        <v>0</v>
      </c>
      <c r="G5" s="51"/>
      <c r="H5" s="51"/>
      <c r="I5" s="51"/>
    </row>
    <row r="6" spans="1:9" ht="20.100000000000001" customHeight="1" x14ac:dyDescent="0.25">
      <c r="A6" s="223">
        <v>617</v>
      </c>
      <c r="B6" s="224" t="s">
        <v>47</v>
      </c>
      <c r="C6" s="237"/>
      <c r="D6" s="226"/>
      <c r="E6" s="232">
        <f>'4 - Données Financières AGC PIL'!G13</f>
        <v>0</v>
      </c>
      <c r="F6" s="226"/>
    </row>
    <row r="7" spans="1:9" ht="20.100000000000001" customHeight="1" x14ac:dyDescent="0.25">
      <c r="A7" s="223">
        <v>6185</v>
      </c>
      <c r="B7" s="224" t="s">
        <v>48</v>
      </c>
      <c r="C7" s="237"/>
      <c r="D7" s="226"/>
      <c r="E7" s="232">
        <f>'4 - Données Financières AGC PIL'!G14</f>
        <v>0</v>
      </c>
      <c r="F7" s="226"/>
    </row>
    <row r="8" spans="1:9" ht="20.100000000000001" customHeight="1" x14ac:dyDescent="0.25">
      <c r="A8" s="223">
        <v>6186</v>
      </c>
      <c r="B8" s="233" t="s">
        <v>59</v>
      </c>
      <c r="C8" s="237"/>
      <c r="D8" s="226"/>
      <c r="E8" s="232">
        <f>'4 - Données Financières AGC PIL'!G15</f>
        <v>0</v>
      </c>
      <c r="F8" s="226"/>
    </row>
    <row r="9" spans="1:9" ht="20.100000000000001" customHeight="1" x14ac:dyDescent="0.25">
      <c r="A9" s="228">
        <v>61</v>
      </c>
      <c r="B9" s="229" t="s">
        <v>49</v>
      </c>
      <c r="C9" s="238" t="s">
        <v>120</v>
      </c>
      <c r="D9" s="283">
        <f>'3 - Données Financières struc'!C13-E9</f>
        <v>0</v>
      </c>
      <c r="E9" s="283">
        <f>'4 - Données Financières AGC PIL'!G16</f>
        <v>0</v>
      </c>
      <c r="F9" s="283">
        <f>'5 - Données Financières ACF'!C12</f>
        <v>0</v>
      </c>
    </row>
    <row r="10" spans="1:9" ht="20.100000000000001" customHeight="1" x14ac:dyDescent="0.25">
      <c r="A10" s="223">
        <v>621</v>
      </c>
      <c r="B10" s="224" t="s">
        <v>50</v>
      </c>
      <c r="C10" s="237"/>
      <c r="D10" s="226"/>
      <c r="E10" s="227">
        <f>'4 - Données Financières AGC PIL'!G17</f>
        <v>0</v>
      </c>
      <c r="F10" s="226"/>
    </row>
    <row r="11" spans="1:9" ht="20.100000000000001" customHeight="1" x14ac:dyDescent="0.25">
      <c r="A11" s="230" t="s">
        <v>51</v>
      </c>
      <c r="B11" s="231" t="s">
        <v>237</v>
      </c>
      <c r="C11" s="237"/>
      <c r="D11" s="226"/>
      <c r="E11" s="226"/>
      <c r="F11" s="428">
        <f>'5 - Données Financières ACF'!C34</f>
        <v>0</v>
      </c>
    </row>
    <row r="12" spans="1:9" ht="20.100000000000001" customHeight="1" x14ac:dyDescent="0.25">
      <c r="A12" s="233">
        <v>622</v>
      </c>
      <c r="B12" s="224" t="s">
        <v>125</v>
      </c>
      <c r="C12" s="237"/>
      <c r="D12" s="226"/>
      <c r="E12" s="232">
        <f>'4 - Données Financières AGC PIL'!G18</f>
        <v>0</v>
      </c>
      <c r="F12" s="226"/>
    </row>
    <row r="13" spans="1:9" ht="20.100000000000001" customHeight="1" x14ac:dyDescent="0.25">
      <c r="A13" s="223">
        <v>6226</v>
      </c>
      <c r="B13" s="224" t="s">
        <v>247</v>
      </c>
      <c r="C13" s="237"/>
      <c r="D13" s="226"/>
      <c r="E13" s="232">
        <f>'4 - Données Financières AGC PIL'!G19</f>
        <v>0</v>
      </c>
      <c r="F13" s="226"/>
    </row>
    <row r="14" spans="1:9" ht="20.100000000000001" customHeight="1" x14ac:dyDescent="0.25">
      <c r="A14" s="223">
        <v>6227</v>
      </c>
      <c r="B14" s="224" t="s">
        <v>52</v>
      </c>
      <c r="C14" s="237"/>
      <c r="D14" s="226"/>
      <c r="E14" s="232">
        <f>'4 - Données Financières AGC PIL'!G20</f>
        <v>0</v>
      </c>
      <c r="F14" s="226"/>
    </row>
    <row r="15" spans="1:9" ht="20.100000000000001" customHeight="1" x14ac:dyDescent="0.25">
      <c r="A15" s="223">
        <v>623</v>
      </c>
      <c r="B15" s="224" t="s">
        <v>53</v>
      </c>
      <c r="C15" s="237"/>
      <c r="D15" s="226"/>
      <c r="E15" s="232">
        <f>'4 - Données Financières AGC PIL'!G21</f>
        <v>0</v>
      </c>
      <c r="F15" s="226"/>
    </row>
    <row r="16" spans="1:9" ht="20.100000000000001" customHeight="1" x14ac:dyDescent="0.25">
      <c r="A16" s="223">
        <v>625</v>
      </c>
      <c r="B16" s="224" t="s">
        <v>54</v>
      </c>
      <c r="C16" s="237"/>
      <c r="D16" s="226"/>
      <c r="E16" s="232">
        <f>'4 - Données Financières AGC PIL'!G22</f>
        <v>0</v>
      </c>
      <c r="F16" s="226"/>
    </row>
    <row r="17" spans="1:6" ht="20.100000000000001" customHeight="1" x14ac:dyDescent="0.25">
      <c r="A17" s="234">
        <v>6258</v>
      </c>
      <c r="B17" s="233" t="s">
        <v>55</v>
      </c>
      <c r="C17" s="237"/>
      <c r="D17" s="226"/>
      <c r="E17" s="232">
        <f>'4 - Données Financières AGC PIL'!G23</f>
        <v>0</v>
      </c>
      <c r="F17" s="226"/>
    </row>
    <row r="18" spans="1:6" ht="20.100000000000001" customHeight="1" x14ac:dyDescent="0.25">
      <c r="A18" s="234">
        <v>6281</v>
      </c>
      <c r="B18" s="233" t="s">
        <v>56</v>
      </c>
      <c r="C18" s="237"/>
      <c r="D18" s="226"/>
      <c r="E18" s="232">
        <f>'4 - Données Financières AGC PIL'!G24</f>
        <v>0</v>
      </c>
      <c r="F18" s="226"/>
    </row>
    <row r="19" spans="1:6" ht="20.100000000000001" customHeight="1" x14ac:dyDescent="0.25">
      <c r="A19" s="224">
        <v>6284</v>
      </c>
      <c r="B19" s="224" t="s">
        <v>57</v>
      </c>
      <c r="C19" s="237"/>
      <c r="D19" s="226"/>
      <c r="E19" s="232">
        <f>'4 - Données Financières AGC PIL'!G25</f>
        <v>0</v>
      </c>
      <c r="F19" s="226"/>
    </row>
    <row r="20" spans="1:6" ht="20.100000000000001" customHeight="1" x14ac:dyDescent="0.25">
      <c r="A20" s="234">
        <v>6286</v>
      </c>
      <c r="B20" s="233" t="s">
        <v>58</v>
      </c>
      <c r="C20" s="237"/>
      <c r="D20" s="226"/>
      <c r="E20" s="232">
        <f>'4 - Données Financières AGC PIL'!G26</f>
        <v>0</v>
      </c>
      <c r="F20" s="226"/>
    </row>
    <row r="21" spans="1:6" ht="20.100000000000001" customHeight="1" x14ac:dyDescent="0.25">
      <c r="A21" s="228">
        <v>62</v>
      </c>
      <c r="B21" s="228" t="s">
        <v>60</v>
      </c>
      <c r="C21" s="235" t="s">
        <v>119</v>
      </c>
      <c r="D21" s="283">
        <f>'3 - Données Financières struc'!C14-E21</f>
        <v>0</v>
      </c>
      <c r="E21" s="283">
        <f>SUM(E10:E20)</f>
        <v>0</v>
      </c>
      <c r="F21" s="283">
        <f>'5 - Données Financières ACF'!C13</f>
        <v>0</v>
      </c>
    </row>
    <row r="22" spans="1:6" ht="20.100000000000001" customHeight="1" x14ac:dyDescent="0.25">
      <c r="A22" s="234" t="s">
        <v>61</v>
      </c>
      <c r="B22" s="233" t="s">
        <v>230</v>
      </c>
      <c r="C22" s="236" t="s">
        <v>117</v>
      </c>
      <c r="D22" s="226"/>
      <c r="E22" s="232">
        <f>'4 - Données Financières AGC PIL'!G28</f>
        <v>0</v>
      </c>
      <c r="F22" s="226"/>
    </row>
    <row r="23" spans="1:6" ht="20.100000000000001" customHeight="1" x14ac:dyDescent="0.25">
      <c r="A23" s="234" t="s">
        <v>62</v>
      </c>
      <c r="B23" s="233" t="s">
        <v>63</v>
      </c>
      <c r="C23" s="236" t="s">
        <v>118</v>
      </c>
      <c r="D23" s="226"/>
      <c r="E23" s="232">
        <f>'4 - Données Financières AGC PIL'!G29</f>
        <v>0</v>
      </c>
      <c r="F23" s="226"/>
    </row>
    <row r="24" spans="1:6" ht="20.100000000000001" customHeight="1" x14ac:dyDescent="0.25">
      <c r="A24" s="230" t="s">
        <v>64</v>
      </c>
      <c r="B24" s="231" t="s">
        <v>65</v>
      </c>
      <c r="C24" s="237"/>
      <c r="D24" s="226"/>
      <c r="E24" s="226"/>
      <c r="F24" s="371">
        <f>'5 - Données Financières ACF'!C36</f>
        <v>0</v>
      </c>
    </row>
    <row r="25" spans="1:6" ht="20.100000000000001" customHeight="1" x14ac:dyDescent="0.25">
      <c r="A25" s="234" t="s">
        <v>66</v>
      </c>
      <c r="B25" s="233" t="s">
        <v>67</v>
      </c>
      <c r="C25" s="237"/>
      <c r="D25" s="226"/>
      <c r="E25" s="226"/>
      <c r="F25" s="232">
        <f>'5 - Données Financières ACF'!C37</f>
        <v>0</v>
      </c>
    </row>
    <row r="26" spans="1:6" ht="20.100000000000001" customHeight="1" x14ac:dyDescent="0.25">
      <c r="A26" s="234" t="s">
        <v>68</v>
      </c>
      <c r="B26" s="233" t="s">
        <v>238</v>
      </c>
      <c r="C26" s="237"/>
      <c r="D26" s="226"/>
      <c r="E26" s="226"/>
      <c r="F26" s="232">
        <f>'5 - Données Financières ACF'!C38</f>
        <v>0</v>
      </c>
    </row>
    <row r="27" spans="1:6" ht="20.100000000000001" customHeight="1" x14ac:dyDescent="0.25">
      <c r="A27" s="228">
        <v>63</v>
      </c>
      <c r="B27" s="229" t="s">
        <v>69</v>
      </c>
      <c r="C27" s="238" t="s">
        <v>117</v>
      </c>
      <c r="D27" s="283">
        <f>'3 - Données Financières struc'!C15-E27</f>
        <v>0</v>
      </c>
      <c r="E27" s="283">
        <f>SUM(E22:E26)</f>
        <v>0</v>
      </c>
      <c r="F27" s="283">
        <f>SUM(F24:F26)</f>
        <v>0</v>
      </c>
    </row>
    <row r="28" spans="1:6" ht="20.100000000000001" customHeight="1" x14ac:dyDescent="0.25">
      <c r="A28" s="234">
        <v>6411</v>
      </c>
      <c r="B28" s="233" t="s">
        <v>70</v>
      </c>
      <c r="C28" s="237"/>
      <c r="D28" s="226"/>
      <c r="E28" s="232">
        <f>'4 - Données Financières AGC PIL'!G31</f>
        <v>0</v>
      </c>
      <c r="F28" s="226"/>
    </row>
    <row r="29" spans="1:6" ht="27.75" customHeight="1" x14ac:dyDescent="0.25">
      <c r="A29" s="239" t="s">
        <v>77</v>
      </c>
      <c r="B29" s="231" t="s">
        <v>225</v>
      </c>
      <c r="C29" s="225"/>
      <c r="D29" s="226"/>
      <c r="E29" s="226"/>
      <c r="F29" s="372">
        <f>'5 - Données Financières ACF'!C40</f>
        <v>0</v>
      </c>
    </row>
    <row r="30" spans="1:6" ht="20.100000000000001" customHeight="1" x14ac:dyDescent="0.25">
      <c r="A30" s="310" t="s">
        <v>78</v>
      </c>
      <c r="B30" s="233" t="s">
        <v>253</v>
      </c>
      <c r="C30" s="225"/>
      <c r="D30" s="226"/>
      <c r="E30" s="226"/>
      <c r="F30" s="227">
        <f>'5 - Données Financières ACF'!C41</f>
        <v>0</v>
      </c>
    </row>
    <row r="31" spans="1:6" ht="20.100000000000001" customHeight="1" x14ac:dyDescent="0.25">
      <c r="A31" s="240">
        <v>64</v>
      </c>
      <c r="B31" s="240" t="s">
        <v>80</v>
      </c>
      <c r="C31" s="241" t="s">
        <v>116</v>
      </c>
      <c r="D31" s="283">
        <f>'3 - Données Financières struc'!C16-E31</f>
        <v>0</v>
      </c>
      <c r="E31" s="307">
        <f>SUM(E28:E30)</f>
        <v>0</v>
      </c>
      <c r="F31" s="283">
        <f>SUM(F29:F30)</f>
        <v>0</v>
      </c>
    </row>
    <row r="32" spans="1:6" ht="20.100000000000001" customHeight="1" x14ac:dyDescent="0.25">
      <c r="A32" s="242">
        <v>65</v>
      </c>
      <c r="B32" s="243" t="s">
        <v>81</v>
      </c>
      <c r="C32" s="241" t="s">
        <v>115</v>
      </c>
      <c r="D32" s="283">
        <f>'3 - Données Financières struc'!C17-E32</f>
        <v>0</v>
      </c>
      <c r="E32" s="226"/>
      <c r="F32" s="283">
        <f>'5 - Données Financières ACF'!C16</f>
        <v>0</v>
      </c>
    </row>
    <row r="33" spans="1:15" s="98" customFormat="1" ht="20.100000000000001" customHeight="1" x14ac:dyDescent="0.25">
      <c r="A33" s="242">
        <v>66</v>
      </c>
      <c r="B33" s="243" t="s">
        <v>82</v>
      </c>
      <c r="C33" s="241" t="s">
        <v>114</v>
      </c>
      <c r="D33" s="283">
        <f>'3 - Données Financières struc'!C18-E33</f>
        <v>0</v>
      </c>
      <c r="E33" s="226"/>
      <c r="F33" s="283">
        <f>'5 - Données Financières ACF'!C17</f>
        <v>0</v>
      </c>
      <c r="G33" s="96"/>
      <c r="H33" s="96"/>
      <c r="I33" s="96"/>
      <c r="J33" s="96"/>
      <c r="K33" s="97"/>
      <c r="L33" s="97"/>
      <c r="M33" s="97"/>
      <c r="N33" s="97"/>
      <c r="O33" s="97"/>
    </row>
    <row r="34" spans="1:15" s="98" customFormat="1" ht="20.100000000000001" customHeight="1" x14ac:dyDescent="0.25">
      <c r="A34" s="242">
        <v>67</v>
      </c>
      <c r="B34" s="243" t="s">
        <v>83</v>
      </c>
      <c r="C34" s="241" t="s">
        <v>113</v>
      </c>
      <c r="D34" s="283">
        <f>'3 - Données Financières struc'!C19-E34</f>
        <v>0</v>
      </c>
      <c r="E34" s="226"/>
      <c r="F34" s="283">
        <f>'5 - Données Financières ACF'!C18</f>
        <v>0</v>
      </c>
      <c r="G34" s="96"/>
      <c r="H34" s="96"/>
      <c r="I34" s="96"/>
      <c r="J34" s="96"/>
      <c r="K34" s="97"/>
      <c r="L34" s="97"/>
      <c r="M34" s="97"/>
      <c r="N34" s="97"/>
      <c r="O34" s="97"/>
    </row>
    <row r="35" spans="1:15" ht="38.25" customHeight="1" x14ac:dyDescent="0.25">
      <c r="A35" s="234">
        <v>6815</v>
      </c>
      <c r="B35" s="233" t="s">
        <v>84</v>
      </c>
      <c r="C35" s="237"/>
      <c r="D35" s="226"/>
      <c r="E35" s="232">
        <f>'4 - Données Financières AGC PIL'!G34</f>
        <v>0</v>
      </c>
      <c r="F35" s="226"/>
    </row>
    <row r="36" spans="1:15" ht="36" customHeight="1" x14ac:dyDescent="0.25">
      <c r="A36" s="240">
        <v>68</v>
      </c>
      <c r="B36" s="244" t="s">
        <v>85</v>
      </c>
      <c r="C36" s="241" t="s">
        <v>235</v>
      </c>
      <c r="D36" s="307">
        <f>'3 - Données Financières struc'!C20-E36</f>
        <v>0</v>
      </c>
      <c r="E36" s="307">
        <f>SUM(E35)</f>
        <v>0</v>
      </c>
      <c r="F36" s="283">
        <f>'5 - Données Financières ACF'!C19</f>
        <v>0</v>
      </c>
    </row>
    <row r="37" spans="1:15" ht="20.100000000000001" customHeight="1" x14ac:dyDescent="0.25">
      <c r="A37" s="240">
        <v>69</v>
      </c>
      <c r="B37" s="240" t="s">
        <v>86</v>
      </c>
      <c r="C37" s="241" t="s">
        <v>112</v>
      </c>
      <c r="D37" s="307">
        <f>'3 - Données Financières struc'!C21-E37</f>
        <v>0</v>
      </c>
      <c r="E37" s="245"/>
      <c r="F37" s="245"/>
    </row>
    <row r="38" spans="1:15" ht="20.100000000000001" customHeight="1" x14ac:dyDescent="0.25">
      <c r="A38" s="824" t="s">
        <v>87</v>
      </c>
      <c r="B38" s="824"/>
      <c r="C38" s="246"/>
      <c r="D38" s="307">
        <f>'3 - Données Financières struc'!C22-E38</f>
        <v>0</v>
      </c>
      <c r="E38" s="307">
        <f>E9+E21+E27+E31+E36</f>
        <v>0</v>
      </c>
      <c r="F38" s="307">
        <f>F5+F9+F21+F27+F31+F32+F33+F34+F36</f>
        <v>0</v>
      </c>
    </row>
    <row r="39" spans="1:15" ht="20.100000000000001" hidden="1" customHeight="1" x14ac:dyDescent="0.25">
      <c r="A39" s="234">
        <v>861</v>
      </c>
      <c r="B39" s="233" t="s">
        <v>299</v>
      </c>
      <c r="C39" s="225"/>
      <c r="D39" s="226"/>
      <c r="E39" s="232">
        <f>'4 - Données Financières AGC PIL'!G36</f>
        <v>0</v>
      </c>
      <c r="F39" s="245"/>
    </row>
    <row r="40" spans="1:15" ht="20.100000000000001" customHeight="1" x14ac:dyDescent="0.25">
      <c r="A40" s="234">
        <v>862</v>
      </c>
      <c r="B40" s="233" t="s">
        <v>296</v>
      </c>
      <c r="C40" s="225"/>
      <c r="D40" s="226"/>
      <c r="E40" s="232">
        <f>'4 - Données Financières AGC PIL'!G37</f>
        <v>0</v>
      </c>
      <c r="F40" s="426">
        <f>'5 - Données Financières ACF'!C44</f>
        <v>0</v>
      </c>
    </row>
    <row r="41" spans="1:15" ht="20.100000000000001" customHeight="1" x14ac:dyDescent="0.25">
      <c r="A41" s="240">
        <v>86</v>
      </c>
      <c r="B41" s="247" t="s">
        <v>88</v>
      </c>
      <c r="C41" s="241" t="s">
        <v>111</v>
      </c>
      <c r="D41" s="308">
        <f>'3 - Données Financières struc'!C23-E41</f>
        <v>0</v>
      </c>
      <c r="E41" s="283">
        <f>E40</f>
        <v>0</v>
      </c>
      <c r="F41" s="283">
        <f>F39</f>
        <v>0</v>
      </c>
    </row>
    <row r="42" spans="1:15" ht="38.25" customHeight="1" thickBot="1" x14ac:dyDescent="0.3">
      <c r="A42" s="825" t="s">
        <v>15</v>
      </c>
      <c r="B42" s="826"/>
      <c r="C42" s="248"/>
      <c r="D42" s="309">
        <f>'3 - Données Financières struc'!C24-E42</f>
        <v>0</v>
      </c>
      <c r="E42" s="373">
        <f>E38+E41</f>
        <v>0</v>
      </c>
      <c r="F42" s="309">
        <f>+F38+F41</f>
        <v>0</v>
      </c>
    </row>
    <row r="44" spans="1:15" ht="15.75" thickBot="1" x14ac:dyDescent="0.3"/>
    <row r="45" spans="1:15" ht="15" customHeight="1" x14ac:dyDescent="0.25">
      <c r="C45" s="818" t="s">
        <v>193</v>
      </c>
      <c r="D45" s="819"/>
      <c r="E45" s="819"/>
      <c r="F45" s="820"/>
    </row>
    <row r="46" spans="1:15" x14ac:dyDescent="0.25">
      <c r="C46" s="821"/>
      <c r="D46" s="822"/>
      <c r="E46" s="822"/>
      <c r="F46" s="823"/>
    </row>
    <row r="47" spans="1:15" ht="37.5" customHeight="1" x14ac:dyDescent="0.25">
      <c r="C47" s="814" t="s">
        <v>302</v>
      </c>
      <c r="D47" s="815"/>
      <c r="E47" s="505">
        <f>E42*35/100</f>
        <v>0</v>
      </c>
      <c r="F47" s="249" t="s">
        <v>141</v>
      </c>
    </row>
    <row r="48" spans="1:15" ht="35.25" customHeight="1" thickBot="1" x14ac:dyDescent="0.3">
      <c r="C48" s="816" t="s">
        <v>301</v>
      </c>
      <c r="D48" s="817"/>
      <c r="E48" s="506">
        <f>(F11+F24+F29+F40)*0.6</f>
        <v>0</v>
      </c>
      <c r="F48" s="250" t="s">
        <v>142</v>
      </c>
    </row>
  </sheetData>
  <mergeCells count="13">
    <mergeCell ref="C47:D47"/>
    <mergeCell ref="C48:D48"/>
    <mergeCell ref="C45:F46"/>
    <mergeCell ref="A38:B38"/>
    <mergeCell ref="A42:B42"/>
    <mergeCell ref="A1:F1"/>
    <mergeCell ref="C3:C4"/>
    <mergeCell ref="D3:D4"/>
    <mergeCell ref="E3:E4"/>
    <mergeCell ref="F3:F4"/>
    <mergeCell ref="A3:A4"/>
    <mergeCell ref="B3:B4"/>
    <mergeCell ref="A2:F2"/>
  </mergeCells>
  <pageMargins left="0.7" right="0.7" top="0.75" bottom="0.75" header="0.3" footer="0.3"/>
  <pageSetup paperSize="9" scale="55"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6"/>
  <sheetViews>
    <sheetView tabSelected="1" topLeftCell="A59" workbookViewId="0">
      <selection activeCell="C12" sqref="C12"/>
    </sheetView>
  </sheetViews>
  <sheetFormatPr baseColWidth="10" defaultColWidth="11.42578125" defaultRowHeight="15.75" x14ac:dyDescent="0.25"/>
  <cols>
    <col min="1" max="1" width="40.7109375" style="261" customWidth="1"/>
    <col min="2" max="2" width="29.140625" style="99" customWidth="1"/>
    <col min="3" max="3" width="74.5703125" style="99" customWidth="1"/>
    <col min="4" max="4" width="34" style="99" customWidth="1"/>
    <col min="5" max="5" width="34" style="270" customWidth="1"/>
    <col min="6" max="256" width="34" style="261" customWidth="1"/>
    <col min="257" max="16384" width="11.42578125" style="261"/>
  </cols>
  <sheetData>
    <row r="1" spans="1:6" s="99" customFormat="1" ht="22.5" customHeight="1" x14ac:dyDescent="0.2">
      <c r="A1" s="835" t="s">
        <v>265</v>
      </c>
      <c r="B1" s="835"/>
      <c r="C1" s="835"/>
      <c r="D1" s="830"/>
      <c r="E1" s="832"/>
      <c r="F1" s="830"/>
    </row>
    <row r="2" spans="1:6" s="99" customFormat="1" ht="22.5" customHeight="1" x14ac:dyDescent="0.2">
      <c r="A2" s="835"/>
      <c r="B2" s="835"/>
      <c r="C2" s="835"/>
      <c r="D2" s="830"/>
      <c r="E2" s="832"/>
      <c r="F2" s="830"/>
    </row>
    <row r="3" spans="1:6" s="99" customFormat="1" x14ac:dyDescent="0.2">
      <c r="A3" s="836" t="s">
        <v>233</v>
      </c>
      <c r="B3" s="836"/>
      <c r="C3" s="43" t="s">
        <v>249</v>
      </c>
      <c r="D3" s="252"/>
      <c r="E3" s="253"/>
      <c r="F3" s="253"/>
    </row>
    <row r="4" spans="1:6" s="99" customFormat="1" x14ac:dyDescent="0.2">
      <c r="A4" s="43"/>
      <c r="B4" s="43"/>
      <c r="C4" s="43"/>
      <c r="D4" s="252"/>
      <c r="E4" s="253"/>
      <c r="F4" s="253"/>
    </row>
    <row r="5" spans="1:6" s="99" customFormat="1" thickBot="1" x14ac:dyDescent="0.25">
      <c r="A5" s="254"/>
      <c r="B5" s="255"/>
      <c r="C5" s="256"/>
      <c r="D5" s="252"/>
      <c r="E5" s="257"/>
      <c r="F5" s="257"/>
    </row>
    <row r="6" spans="1:6" s="99" customFormat="1" ht="30" customHeight="1" thickBot="1" x14ac:dyDescent="0.25">
      <c r="A6" s="271" t="s">
        <v>161</v>
      </c>
      <c r="B6" s="833" t="s">
        <v>202</v>
      </c>
      <c r="C6" s="834"/>
      <c r="D6" s="43"/>
      <c r="E6" s="43"/>
      <c r="F6" s="43"/>
    </row>
    <row r="7" spans="1:6" s="99" customFormat="1" ht="24" customHeight="1" x14ac:dyDescent="0.2">
      <c r="A7" s="827" t="s">
        <v>162</v>
      </c>
      <c r="B7" s="272">
        <v>617</v>
      </c>
      <c r="C7" s="273" t="s">
        <v>242</v>
      </c>
      <c r="D7" s="252"/>
      <c r="E7" s="253"/>
      <c r="F7" s="253"/>
    </row>
    <row r="8" spans="1:6" s="99" customFormat="1" ht="24" customHeight="1" x14ac:dyDescent="0.2">
      <c r="A8" s="828"/>
      <c r="B8" s="274" t="s">
        <v>163</v>
      </c>
      <c r="C8" s="275" t="s">
        <v>164</v>
      </c>
      <c r="D8" s="252"/>
      <c r="E8" s="253"/>
      <c r="F8" s="253"/>
    </row>
    <row r="9" spans="1:6" s="99" customFormat="1" ht="24" customHeight="1" x14ac:dyDescent="0.2">
      <c r="A9" s="828"/>
      <c r="B9" s="274">
        <v>621</v>
      </c>
      <c r="C9" s="275" t="s">
        <v>243</v>
      </c>
      <c r="D9" s="252"/>
      <c r="E9" s="253"/>
      <c r="F9" s="253"/>
    </row>
    <row r="10" spans="1:6" s="99" customFormat="1" ht="24" customHeight="1" x14ac:dyDescent="0.2">
      <c r="A10" s="828"/>
      <c r="B10" s="274">
        <v>625</v>
      </c>
      <c r="C10" s="275" t="s">
        <v>251</v>
      </c>
      <c r="D10" s="252"/>
      <c r="E10" s="253"/>
      <c r="F10" s="253"/>
    </row>
    <row r="11" spans="1:6" s="99" customFormat="1" ht="24" customHeight="1" x14ac:dyDescent="0.2">
      <c r="A11" s="828"/>
      <c r="B11" s="274" t="s">
        <v>165</v>
      </c>
      <c r="C11" s="275" t="s">
        <v>56</v>
      </c>
      <c r="D11" s="252"/>
      <c r="E11" s="253"/>
      <c r="F11" s="253"/>
    </row>
    <row r="12" spans="1:6" s="99" customFormat="1" ht="24" customHeight="1" x14ac:dyDescent="0.2">
      <c r="A12" s="828"/>
      <c r="B12" s="274" t="s">
        <v>166</v>
      </c>
      <c r="C12" s="275" t="s">
        <v>57</v>
      </c>
      <c r="D12" s="252"/>
      <c r="E12" s="253"/>
      <c r="F12" s="253"/>
    </row>
    <row r="13" spans="1:6" s="99" customFormat="1" ht="24" customHeight="1" x14ac:dyDescent="0.2">
      <c r="A13" s="828"/>
      <c r="B13" s="274" t="s">
        <v>167</v>
      </c>
      <c r="C13" s="275" t="s">
        <v>58</v>
      </c>
      <c r="D13" s="252"/>
      <c r="E13" s="253"/>
      <c r="F13" s="253"/>
    </row>
    <row r="14" spans="1:6" s="99" customFormat="1" ht="24" customHeight="1" x14ac:dyDescent="0.2">
      <c r="A14" s="828"/>
      <c r="B14" s="274">
        <v>631</v>
      </c>
      <c r="C14" s="275" t="s">
        <v>131</v>
      </c>
      <c r="D14" s="252"/>
      <c r="E14" s="253"/>
      <c r="F14" s="253"/>
    </row>
    <row r="15" spans="1:6" s="99" customFormat="1" ht="24" customHeight="1" x14ac:dyDescent="0.2">
      <c r="A15" s="828"/>
      <c r="B15" s="274" t="s">
        <v>168</v>
      </c>
      <c r="C15" s="275" t="s">
        <v>132</v>
      </c>
      <c r="D15" s="252"/>
      <c r="E15" s="253"/>
      <c r="F15" s="253"/>
    </row>
    <row r="16" spans="1:6" s="99" customFormat="1" ht="24" customHeight="1" x14ac:dyDescent="0.2">
      <c r="A16" s="828"/>
      <c r="B16" s="274" t="s">
        <v>169</v>
      </c>
      <c r="C16" s="275" t="s">
        <v>134</v>
      </c>
      <c r="D16" s="252"/>
      <c r="E16" s="253"/>
      <c r="F16" s="253"/>
    </row>
    <row r="17" spans="1:7" s="99" customFormat="1" ht="24" customHeight="1" x14ac:dyDescent="0.2">
      <c r="A17" s="828"/>
      <c r="B17" s="276" t="s">
        <v>170</v>
      </c>
      <c r="C17" s="275" t="s">
        <v>70</v>
      </c>
      <c r="D17" s="43"/>
      <c r="E17" s="43"/>
      <c r="F17" s="258"/>
    </row>
    <row r="18" spans="1:7" s="99" customFormat="1" ht="24" customHeight="1" x14ac:dyDescent="0.2">
      <c r="A18" s="828"/>
      <c r="B18" s="274" t="s">
        <v>171</v>
      </c>
      <c r="C18" s="275" t="s">
        <v>71</v>
      </c>
      <c r="D18" s="43"/>
      <c r="E18" s="43"/>
      <c r="F18" s="258"/>
    </row>
    <row r="19" spans="1:7" s="99" customFormat="1" ht="24" customHeight="1" x14ac:dyDescent="0.2">
      <c r="A19" s="828"/>
      <c r="B19" s="274" t="s">
        <v>172</v>
      </c>
      <c r="C19" s="275" t="s">
        <v>72</v>
      </c>
      <c r="D19" s="43"/>
      <c r="E19" s="43"/>
      <c r="F19" s="258"/>
    </row>
    <row r="20" spans="1:7" s="99" customFormat="1" ht="24" customHeight="1" x14ac:dyDescent="0.2">
      <c r="A20" s="828"/>
      <c r="B20" s="274" t="s">
        <v>183</v>
      </c>
      <c r="C20" s="301" t="s">
        <v>73</v>
      </c>
      <c r="D20" s="326"/>
      <c r="E20" s="326"/>
      <c r="F20" s="258"/>
    </row>
    <row r="21" spans="1:7" s="99" customFormat="1" ht="24" customHeight="1" x14ac:dyDescent="0.2">
      <c r="A21" s="828"/>
      <c r="B21" s="274">
        <v>645</v>
      </c>
      <c r="C21" s="275" t="s">
        <v>74</v>
      </c>
      <c r="D21" s="43"/>
      <c r="E21" s="43"/>
      <c r="F21" s="258"/>
    </row>
    <row r="22" spans="1:7" s="99" customFormat="1" ht="24" customHeight="1" x14ac:dyDescent="0.2">
      <c r="A22" s="828"/>
      <c r="B22" s="274">
        <v>647</v>
      </c>
      <c r="C22" s="275" t="s">
        <v>75</v>
      </c>
      <c r="D22" s="43"/>
      <c r="E22" s="43"/>
      <c r="F22" s="258"/>
    </row>
    <row r="23" spans="1:7" s="99" customFormat="1" ht="24" customHeight="1" x14ac:dyDescent="0.2">
      <c r="A23" s="828"/>
      <c r="B23" s="288">
        <v>648</v>
      </c>
      <c r="C23" s="287" t="s">
        <v>76</v>
      </c>
      <c r="D23" s="43"/>
      <c r="E23" s="43"/>
      <c r="F23" s="258"/>
    </row>
    <row r="24" spans="1:7" s="99" customFormat="1" ht="24" customHeight="1" x14ac:dyDescent="0.2">
      <c r="A24" s="828"/>
      <c r="B24" s="288">
        <v>6815</v>
      </c>
      <c r="C24" s="287" t="s">
        <v>173</v>
      </c>
      <c r="D24" s="831"/>
      <c r="E24" s="831"/>
      <c r="F24" s="259"/>
    </row>
    <row r="25" spans="1:7" s="99" customFormat="1" ht="24" customHeight="1" thickBot="1" x14ac:dyDescent="0.25">
      <c r="A25" s="829"/>
      <c r="B25" s="286">
        <v>862</v>
      </c>
      <c r="C25" s="277" t="s">
        <v>174</v>
      </c>
    </row>
    <row r="26" spans="1:7" s="99" customFormat="1" ht="13.5" customHeight="1" thickBot="1" x14ac:dyDescent="0.3">
      <c r="A26" s="260"/>
      <c r="B26" s="261"/>
      <c r="C26" s="261"/>
      <c r="D26" s="43"/>
      <c r="E26" s="43"/>
      <c r="F26" s="262"/>
    </row>
    <row r="27" spans="1:7" s="99" customFormat="1" ht="24" customHeight="1" x14ac:dyDescent="0.2">
      <c r="A27" s="827" t="s">
        <v>175</v>
      </c>
      <c r="B27" s="295">
        <v>617</v>
      </c>
      <c r="C27" s="296" t="s">
        <v>242</v>
      </c>
    </row>
    <row r="28" spans="1:7" s="265" customFormat="1" ht="24" customHeight="1" x14ac:dyDescent="0.25">
      <c r="A28" s="828"/>
      <c r="B28" s="299" t="s">
        <v>163</v>
      </c>
      <c r="C28" s="300" t="s">
        <v>164</v>
      </c>
      <c r="D28" s="263"/>
      <c r="E28" s="263"/>
      <c r="F28" s="264"/>
      <c r="G28" s="264"/>
    </row>
    <row r="29" spans="1:7" s="265" customFormat="1" ht="24" customHeight="1" x14ac:dyDescent="0.25">
      <c r="A29" s="828"/>
      <c r="B29" s="274">
        <v>621</v>
      </c>
      <c r="C29" s="301" t="s">
        <v>243</v>
      </c>
      <c r="D29" s="266"/>
      <c r="E29" s="263"/>
      <c r="F29" s="264"/>
      <c r="G29" s="264"/>
    </row>
    <row r="30" spans="1:7" s="265" customFormat="1" ht="24" customHeight="1" x14ac:dyDescent="0.25">
      <c r="A30" s="828"/>
      <c r="B30" s="274">
        <v>623</v>
      </c>
      <c r="C30" s="301" t="s">
        <v>250</v>
      </c>
      <c r="D30" s="263"/>
      <c r="E30" s="263"/>
      <c r="F30" s="264"/>
      <c r="G30" s="264"/>
    </row>
    <row r="31" spans="1:7" s="265" customFormat="1" ht="24" customHeight="1" x14ac:dyDescent="0.25">
      <c r="A31" s="828"/>
      <c r="B31" s="274">
        <v>625</v>
      </c>
      <c r="C31" s="301" t="s">
        <v>251</v>
      </c>
      <c r="D31" s="263"/>
      <c r="E31" s="263"/>
      <c r="F31" s="264"/>
      <c r="G31" s="264"/>
    </row>
    <row r="32" spans="1:7" s="265" customFormat="1" ht="24" customHeight="1" x14ac:dyDescent="0.25">
      <c r="A32" s="828"/>
      <c r="B32" s="274" t="s">
        <v>165</v>
      </c>
      <c r="C32" s="301" t="s">
        <v>176</v>
      </c>
      <c r="D32" s="267"/>
      <c r="E32" s="263"/>
      <c r="F32" s="264"/>
      <c r="G32" s="264"/>
    </row>
    <row r="33" spans="1:7" s="265" customFormat="1" ht="24" customHeight="1" x14ac:dyDescent="0.25">
      <c r="A33" s="828"/>
      <c r="B33" s="274" t="s">
        <v>167</v>
      </c>
      <c r="C33" s="301" t="s">
        <v>244</v>
      </c>
      <c r="D33" s="267"/>
      <c r="E33" s="263"/>
      <c r="F33" s="264"/>
      <c r="G33" s="264"/>
    </row>
    <row r="34" spans="1:7" s="265" customFormat="1" ht="24" customHeight="1" x14ac:dyDescent="0.25">
      <c r="A34" s="828"/>
      <c r="B34" s="274">
        <v>631</v>
      </c>
      <c r="C34" s="301" t="s">
        <v>131</v>
      </c>
      <c r="D34" s="267"/>
      <c r="E34" s="263"/>
      <c r="F34" s="264"/>
      <c r="G34" s="264"/>
    </row>
    <row r="35" spans="1:7" s="265" customFormat="1" ht="24" customHeight="1" x14ac:dyDescent="0.25">
      <c r="A35" s="828"/>
      <c r="B35" s="274" t="s">
        <v>177</v>
      </c>
      <c r="C35" s="301" t="s">
        <v>132</v>
      </c>
      <c r="D35" s="267"/>
      <c r="E35" s="263"/>
      <c r="F35" s="264"/>
      <c r="G35" s="264"/>
    </row>
    <row r="36" spans="1:7" s="265" customFormat="1" ht="24" customHeight="1" x14ac:dyDescent="0.25">
      <c r="A36" s="828"/>
      <c r="B36" s="274" t="s">
        <v>178</v>
      </c>
      <c r="C36" s="301" t="s">
        <v>134</v>
      </c>
      <c r="D36" s="267"/>
      <c r="E36" s="263"/>
      <c r="F36" s="264"/>
      <c r="G36" s="264"/>
    </row>
    <row r="37" spans="1:7" s="265" customFormat="1" ht="24" customHeight="1" x14ac:dyDescent="0.25">
      <c r="A37" s="828"/>
      <c r="B37" s="274" t="s">
        <v>170</v>
      </c>
      <c r="C37" s="301" t="s">
        <v>70</v>
      </c>
      <c r="D37" s="267"/>
      <c r="E37" s="263"/>
      <c r="F37" s="264"/>
      <c r="G37" s="264"/>
    </row>
    <row r="38" spans="1:7" s="265" customFormat="1" ht="24" customHeight="1" x14ac:dyDescent="0.25">
      <c r="A38" s="828"/>
      <c r="B38" s="274" t="s">
        <v>171</v>
      </c>
      <c r="C38" s="301" t="s">
        <v>71</v>
      </c>
      <c r="D38" s="267"/>
      <c r="E38" s="263"/>
      <c r="F38" s="264"/>
      <c r="G38" s="264"/>
    </row>
    <row r="39" spans="1:7" s="265" customFormat="1" ht="24" customHeight="1" x14ac:dyDescent="0.25">
      <c r="A39" s="828"/>
      <c r="B39" s="274" t="s">
        <v>172</v>
      </c>
      <c r="C39" s="301" t="s">
        <v>72</v>
      </c>
      <c r="D39" s="267"/>
      <c r="E39" s="263"/>
      <c r="F39" s="264"/>
      <c r="G39" s="264"/>
    </row>
    <row r="40" spans="1:7" s="265" customFormat="1" ht="24" customHeight="1" x14ac:dyDescent="0.25">
      <c r="A40" s="828"/>
      <c r="B40" s="274" t="s">
        <v>183</v>
      </c>
      <c r="C40" s="301" t="s">
        <v>73</v>
      </c>
      <c r="D40" s="268"/>
      <c r="E40" s="263"/>
      <c r="F40" s="264"/>
      <c r="G40" s="264"/>
    </row>
    <row r="41" spans="1:7" s="265" customFormat="1" ht="24" customHeight="1" x14ac:dyDescent="0.25">
      <c r="A41" s="828"/>
      <c r="B41" s="274">
        <v>645</v>
      </c>
      <c r="C41" s="301" t="s">
        <v>74</v>
      </c>
      <c r="D41" s="268"/>
      <c r="E41" s="263"/>
      <c r="F41" s="264"/>
      <c r="G41" s="264"/>
    </row>
    <row r="42" spans="1:7" s="265" customFormat="1" ht="24" customHeight="1" x14ac:dyDescent="0.25">
      <c r="A42" s="828"/>
      <c r="B42" s="274">
        <v>647</v>
      </c>
      <c r="C42" s="301" t="s">
        <v>75</v>
      </c>
      <c r="D42" s="268"/>
      <c r="E42" s="263"/>
      <c r="F42" s="264"/>
      <c r="G42" s="264"/>
    </row>
    <row r="43" spans="1:7" s="265" customFormat="1" ht="24" customHeight="1" x14ac:dyDescent="0.25">
      <c r="A43" s="828"/>
      <c r="B43" s="274">
        <v>648</v>
      </c>
      <c r="C43" s="301" t="s">
        <v>76</v>
      </c>
      <c r="D43" s="268"/>
      <c r="E43" s="263"/>
      <c r="F43" s="264"/>
      <c r="G43" s="264"/>
    </row>
    <row r="44" spans="1:7" s="265" customFormat="1" ht="24" customHeight="1" x14ac:dyDescent="0.25">
      <c r="A44" s="828"/>
      <c r="B44" s="297" t="s">
        <v>241</v>
      </c>
      <c r="C44" s="298" t="s">
        <v>173</v>
      </c>
      <c r="D44" s="267"/>
      <c r="E44" s="263"/>
      <c r="F44" s="264"/>
      <c r="G44" s="264"/>
    </row>
    <row r="45" spans="1:7" s="265" customFormat="1" ht="24" customHeight="1" thickBot="1" x14ac:dyDescent="0.3">
      <c r="A45" s="829"/>
      <c r="B45" s="251">
        <v>862</v>
      </c>
      <c r="C45" s="251" t="s">
        <v>174</v>
      </c>
      <c r="D45" s="269"/>
      <c r="E45" s="263"/>
      <c r="F45" s="264"/>
      <c r="G45" s="264"/>
    </row>
    <row r="46" spans="1:7" s="265" customFormat="1" ht="11.25" customHeight="1" thickBot="1" x14ac:dyDescent="0.3">
      <c r="A46" s="264"/>
      <c r="B46" s="269"/>
      <c r="C46" s="269"/>
      <c r="D46" s="269"/>
      <c r="E46" s="263"/>
      <c r="F46" s="264"/>
      <c r="G46" s="264"/>
    </row>
    <row r="47" spans="1:7" s="265" customFormat="1" ht="24" customHeight="1" x14ac:dyDescent="0.25">
      <c r="A47" s="827" t="s">
        <v>190</v>
      </c>
      <c r="B47" s="295">
        <v>617</v>
      </c>
      <c r="C47" s="296" t="s">
        <v>242</v>
      </c>
      <c r="D47" s="268"/>
      <c r="E47" s="263"/>
      <c r="F47" s="264"/>
      <c r="G47" s="264"/>
    </row>
    <row r="48" spans="1:7" s="265" customFormat="1" ht="24" customHeight="1" x14ac:dyDescent="0.25">
      <c r="A48" s="828"/>
      <c r="B48" s="274" t="s">
        <v>163</v>
      </c>
      <c r="C48" s="301" t="s">
        <v>164</v>
      </c>
      <c r="D48" s="263"/>
      <c r="E48" s="263"/>
      <c r="F48" s="264"/>
      <c r="G48" s="264"/>
    </row>
    <row r="49" spans="1:7" s="265" customFormat="1" ht="24" customHeight="1" x14ac:dyDescent="0.25">
      <c r="A49" s="828"/>
      <c r="B49" s="274">
        <v>621</v>
      </c>
      <c r="C49" s="301" t="s">
        <v>243</v>
      </c>
      <c r="D49" s="263"/>
      <c r="E49" s="263"/>
      <c r="F49" s="264"/>
      <c r="G49" s="264"/>
    </row>
    <row r="50" spans="1:7" s="265" customFormat="1" ht="24" customHeight="1" x14ac:dyDescent="0.25">
      <c r="A50" s="828"/>
      <c r="B50" s="302" t="s">
        <v>180</v>
      </c>
      <c r="C50" s="302" t="s">
        <v>288</v>
      </c>
      <c r="D50" s="263"/>
      <c r="E50" s="263"/>
      <c r="F50" s="264"/>
      <c r="G50" s="264"/>
    </row>
    <row r="51" spans="1:7" s="265" customFormat="1" ht="24" customHeight="1" x14ac:dyDescent="0.25">
      <c r="A51" s="828"/>
      <c r="B51" s="274" t="s">
        <v>181</v>
      </c>
      <c r="C51" s="301" t="s">
        <v>182</v>
      </c>
      <c r="D51" s="263"/>
      <c r="E51" s="263"/>
      <c r="F51" s="264"/>
      <c r="G51" s="264"/>
    </row>
    <row r="52" spans="1:7" s="265" customFormat="1" ht="24" customHeight="1" x14ac:dyDescent="0.25">
      <c r="A52" s="828"/>
      <c r="B52" s="302">
        <v>625</v>
      </c>
      <c r="C52" s="302" t="s">
        <v>252</v>
      </c>
      <c r="D52" s="263"/>
      <c r="E52" s="263"/>
      <c r="F52" s="264"/>
      <c r="G52" s="264"/>
    </row>
    <row r="53" spans="1:7" s="265" customFormat="1" ht="24" customHeight="1" x14ac:dyDescent="0.25">
      <c r="A53" s="828"/>
      <c r="B53" s="274" t="s">
        <v>165</v>
      </c>
      <c r="C53" s="301" t="s">
        <v>179</v>
      </c>
      <c r="D53" s="263"/>
      <c r="E53" s="263"/>
      <c r="F53" s="264"/>
      <c r="G53" s="264"/>
    </row>
    <row r="54" spans="1:7" s="265" customFormat="1" ht="24" customHeight="1" x14ac:dyDescent="0.25">
      <c r="A54" s="828"/>
      <c r="B54" s="274" t="s">
        <v>167</v>
      </c>
      <c r="C54" s="301" t="s">
        <v>58</v>
      </c>
      <c r="D54" s="263"/>
      <c r="E54" s="263"/>
      <c r="F54" s="264"/>
      <c r="G54" s="264"/>
    </row>
    <row r="55" spans="1:7" s="265" customFormat="1" ht="24" customHeight="1" x14ac:dyDescent="0.25">
      <c r="A55" s="828"/>
      <c r="B55" s="302">
        <v>631</v>
      </c>
      <c r="C55" s="302" t="s">
        <v>131</v>
      </c>
      <c r="D55" s="263"/>
      <c r="E55" s="263"/>
      <c r="F55" s="264"/>
      <c r="G55" s="264"/>
    </row>
    <row r="56" spans="1:7" ht="24" customHeight="1" x14ac:dyDescent="0.25">
      <c r="A56" s="828"/>
      <c r="B56" s="274" t="s">
        <v>231</v>
      </c>
      <c r="C56" s="301" t="s">
        <v>132</v>
      </c>
      <c r="D56" s="263"/>
      <c r="E56" s="263"/>
      <c r="F56" s="264"/>
      <c r="G56" s="264"/>
    </row>
    <row r="57" spans="1:7" ht="24" customHeight="1" x14ac:dyDescent="0.25">
      <c r="A57" s="828"/>
      <c r="B57" s="302" t="s">
        <v>169</v>
      </c>
      <c r="C57" s="302" t="s">
        <v>134</v>
      </c>
      <c r="D57" s="263"/>
      <c r="E57" s="263"/>
      <c r="F57" s="264"/>
      <c r="G57" s="264"/>
    </row>
    <row r="58" spans="1:7" ht="24" customHeight="1" x14ac:dyDescent="0.25">
      <c r="A58" s="828"/>
      <c r="B58" s="274" t="s">
        <v>170</v>
      </c>
      <c r="C58" s="301" t="s">
        <v>70</v>
      </c>
    </row>
    <row r="59" spans="1:7" ht="24" customHeight="1" x14ac:dyDescent="0.25">
      <c r="A59" s="828"/>
      <c r="B59" s="302" t="s">
        <v>171</v>
      </c>
      <c r="C59" s="302" t="s">
        <v>71</v>
      </c>
    </row>
    <row r="60" spans="1:7" ht="24" customHeight="1" x14ac:dyDescent="0.25">
      <c r="A60" s="828"/>
      <c r="B60" s="274" t="s">
        <v>172</v>
      </c>
      <c r="C60" s="301" t="s">
        <v>72</v>
      </c>
    </row>
    <row r="61" spans="1:7" ht="24" customHeight="1" x14ac:dyDescent="0.25">
      <c r="A61" s="828"/>
      <c r="B61" s="302" t="s">
        <v>183</v>
      </c>
      <c r="C61" s="302" t="s">
        <v>73</v>
      </c>
    </row>
    <row r="62" spans="1:7" ht="24" customHeight="1" x14ac:dyDescent="0.25">
      <c r="A62" s="828"/>
      <c r="B62" s="274">
        <v>645</v>
      </c>
      <c r="C62" s="301" t="s">
        <v>74</v>
      </c>
    </row>
    <row r="63" spans="1:7" ht="24" customHeight="1" x14ac:dyDescent="0.25">
      <c r="A63" s="828"/>
      <c r="B63" s="302">
        <v>647</v>
      </c>
      <c r="C63" s="302" t="s">
        <v>75</v>
      </c>
    </row>
    <row r="64" spans="1:7" ht="24" customHeight="1" x14ac:dyDescent="0.25">
      <c r="A64" s="828"/>
      <c r="B64" s="274">
        <v>648</v>
      </c>
      <c r="C64" s="301" t="s">
        <v>76</v>
      </c>
    </row>
    <row r="65" spans="1:3" ht="24" customHeight="1" x14ac:dyDescent="0.25">
      <c r="A65" s="828"/>
      <c r="B65" s="274">
        <v>6815</v>
      </c>
      <c r="C65" s="301" t="s">
        <v>173</v>
      </c>
    </row>
    <row r="66" spans="1:3" ht="24" customHeight="1" thickBot="1" x14ac:dyDescent="0.3">
      <c r="A66" s="829"/>
      <c r="B66" s="251">
        <v>862</v>
      </c>
      <c r="C66" s="251" t="s">
        <v>174</v>
      </c>
    </row>
    <row r="67" spans="1:3" ht="13.5" customHeight="1" thickBot="1" x14ac:dyDescent="0.3"/>
    <row r="68" spans="1:3" ht="24" customHeight="1" x14ac:dyDescent="0.25">
      <c r="A68" s="827" t="s">
        <v>184</v>
      </c>
      <c r="B68" s="295">
        <v>617</v>
      </c>
      <c r="C68" s="296" t="s">
        <v>242</v>
      </c>
    </row>
    <row r="69" spans="1:3" ht="24" customHeight="1" x14ac:dyDescent="0.25">
      <c r="A69" s="828"/>
      <c r="B69" s="274" t="s">
        <v>163</v>
      </c>
      <c r="C69" s="301" t="s">
        <v>164</v>
      </c>
    </row>
    <row r="70" spans="1:3" ht="24" customHeight="1" x14ac:dyDescent="0.25">
      <c r="A70" s="828"/>
      <c r="B70" s="303" t="s">
        <v>259</v>
      </c>
      <c r="C70" s="302" t="s">
        <v>232</v>
      </c>
    </row>
    <row r="71" spans="1:3" ht="24" customHeight="1" x14ac:dyDescent="0.25">
      <c r="A71" s="828"/>
      <c r="B71" s="274">
        <v>622</v>
      </c>
      <c r="C71" s="301" t="s">
        <v>185</v>
      </c>
    </row>
    <row r="72" spans="1:3" ht="24" customHeight="1" x14ac:dyDescent="0.25">
      <c r="A72" s="828"/>
      <c r="B72" s="303">
        <v>623</v>
      </c>
      <c r="C72" s="302" t="s">
        <v>186</v>
      </c>
    </row>
    <row r="73" spans="1:3" ht="24" customHeight="1" x14ac:dyDescent="0.25">
      <c r="A73" s="828"/>
      <c r="B73" s="274">
        <v>625</v>
      </c>
      <c r="C73" s="301" t="s">
        <v>189</v>
      </c>
    </row>
    <row r="74" spans="1:3" ht="24" customHeight="1" x14ac:dyDescent="0.25">
      <c r="A74" s="828"/>
      <c r="B74" s="274" t="s">
        <v>187</v>
      </c>
      <c r="C74" s="301" t="s">
        <v>188</v>
      </c>
    </row>
    <row r="75" spans="1:3" ht="24" customHeight="1" thickBot="1" x14ac:dyDescent="0.3">
      <c r="A75" s="829"/>
      <c r="B75" s="286" t="s">
        <v>165</v>
      </c>
      <c r="C75" s="366" t="s">
        <v>179</v>
      </c>
    </row>
    <row r="76" spans="1:3" ht="24" customHeight="1" x14ac:dyDescent="0.25"/>
  </sheetData>
  <sheetProtection sheet="1" objects="1" scenarios="1"/>
  <mergeCells count="11">
    <mergeCell ref="A68:A75"/>
    <mergeCell ref="A27:A45"/>
    <mergeCell ref="F1:F2"/>
    <mergeCell ref="D24:E24"/>
    <mergeCell ref="D1:D2"/>
    <mergeCell ref="E1:E2"/>
    <mergeCell ref="B6:C6"/>
    <mergeCell ref="A7:A25"/>
    <mergeCell ref="A1:C2"/>
    <mergeCell ref="A3:B3"/>
    <mergeCell ref="A47:A66"/>
  </mergeCells>
  <pageMargins left="0.70866141732283472" right="0.70866141732283472" top="0.74803149606299213" bottom="0.74803149606299213" header="0.31496062992125984" footer="0.31496062992125984"/>
  <pageSetup paperSize="9" scale="60" orientation="portrait" r:id="rId1"/>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Lisez moi</vt:lpstr>
      <vt:lpstr>1 - Identification</vt:lpstr>
      <vt:lpstr>2 - Organigramme AGC ACF</vt:lpstr>
      <vt:lpstr>3 - Données Financières struc</vt:lpstr>
      <vt:lpstr>4 - Données Financières AGC PIL</vt:lpstr>
      <vt:lpstr>5 - Données Financières ACF</vt:lpstr>
      <vt:lpstr>6 - Attestation Caf</vt:lpstr>
      <vt:lpstr>7- Report SIAS</vt:lpstr>
      <vt:lpstr>8 - Table des comptes </vt:lpstr>
      <vt:lpstr>'1 - Identification'!Zone_d_impression</vt:lpstr>
      <vt:lpstr>'2 - Organigramme AGC ACF'!Zone_d_impression</vt:lpstr>
      <vt:lpstr>'3 - Données Financières struc'!Zone_d_impression</vt:lpstr>
      <vt:lpstr>'4 - Données Financières AGC PIL'!Zone_d_impression</vt:lpstr>
      <vt:lpstr>'5 - Données Financières ACF'!Zone_d_impression</vt:lpstr>
      <vt:lpstr>'6 - Attestation Caf'!Zone_d_impression</vt:lpstr>
      <vt:lpstr>'7- Report SIAS'!Zone_d_impression</vt:lpstr>
      <vt:lpstr>'8 - Table des comptes '!Zone_d_impression</vt:lpstr>
      <vt:lpstr>'Lisez moi'!Zone_d_impression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2014-12-19T14:40:40Z</cp:lastPrinted>
  <dcterms:created xsi:type="dcterms:W3CDTF">2006-09-16T00:00:00Z</dcterms:created>
  <dcterms:modified xsi:type="dcterms:W3CDTF">2023-12-22T10:05:56Z</dcterms:modified>
</cp:coreProperties>
</file>