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codeName="ThisWorkbook"/>
  <xr:revisionPtr revIDLastSave="0" documentId="13_ncr:1_{FD5719DA-B343-483B-B5D2-A309DCED78E4}" xr6:coauthVersionLast="47" xr6:coauthVersionMax="47" xr10:uidLastSave="{00000000-0000-0000-0000-000000000000}"/>
  <bookViews>
    <workbookView xWindow="330" yWindow="-120" windowWidth="28590" windowHeight="15840" tabRatio="962" activeTab="1"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Identification'!$A$1:$J$78</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5" l="1"/>
  <c r="L26" i="12" l="1"/>
  <c r="L25" i="12"/>
  <c r="C43" i="18" l="1"/>
  <c r="D43" i="18"/>
  <c r="E43" i="18"/>
  <c r="C21" i="15" l="1"/>
  <c r="F45" i="9" l="1"/>
  <c r="G42" i="18"/>
  <c r="G43" i="18" s="1"/>
  <c r="F46" i="9" l="1"/>
  <c r="E45" i="9"/>
  <c r="E46" i="9" s="1"/>
  <c r="L53" i="12" l="1"/>
  <c r="L54" i="12"/>
  <c r="L55" i="12"/>
  <c r="L56" i="12"/>
  <c r="L52" i="12"/>
  <c r="K53" i="12"/>
  <c r="K54" i="12"/>
  <c r="K55" i="12"/>
  <c r="K56" i="12"/>
  <c r="K52" i="12"/>
  <c r="H24" i="16" l="1"/>
  <c r="F11" i="9"/>
  <c r="L37" i="12"/>
  <c r="L38" i="12"/>
  <c r="L39" i="12"/>
  <c r="L40" i="12"/>
  <c r="L41" i="12"/>
  <c r="L42" i="12"/>
  <c r="L43" i="12"/>
  <c r="L36" i="12"/>
  <c r="L31" i="12"/>
  <c r="L32" i="12"/>
  <c r="L30" i="12"/>
  <c r="L24" i="12"/>
  <c r="L20" i="12"/>
  <c r="L21" i="12"/>
  <c r="L22" i="12"/>
  <c r="L23" i="12"/>
  <c r="L19" i="12"/>
  <c r="L16" i="12"/>
  <c r="L17" i="12"/>
  <c r="L15" i="12"/>
  <c r="N53" i="12" l="1"/>
  <c r="N54" i="12"/>
  <c r="N55" i="12"/>
  <c r="N56" i="12"/>
  <c r="N52" i="12"/>
  <c r="N37" i="12"/>
  <c r="N38" i="12"/>
  <c r="N39" i="12"/>
  <c r="N40" i="12"/>
  <c r="N41" i="12"/>
  <c r="N42" i="12"/>
  <c r="N43" i="12"/>
  <c r="N36" i="12"/>
  <c r="N31" i="12"/>
  <c r="N32" i="12"/>
  <c r="N30" i="12"/>
  <c r="N51" i="12" l="1"/>
  <c r="N29" i="12"/>
  <c r="N35" i="12"/>
  <c r="K37" i="12"/>
  <c r="K38" i="12"/>
  <c r="K39" i="12"/>
  <c r="K40" i="12"/>
  <c r="K41" i="12"/>
  <c r="K42" i="12"/>
  <c r="K43" i="12"/>
  <c r="K36" i="12"/>
  <c r="K31" i="12"/>
  <c r="K32"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C16" i="18"/>
  <c r="D16" i="18"/>
  <c r="E16" i="18"/>
  <c r="G15" i="18"/>
  <c r="G14" i="18"/>
  <c r="G18" i="18"/>
  <c r="G19" i="18"/>
  <c r="G20" i="18"/>
  <c r="G21" i="18"/>
  <c r="G22" i="18"/>
  <c r="G23" i="18"/>
  <c r="G24" i="18"/>
  <c r="G25" i="18"/>
  <c r="G26" i="18"/>
  <c r="G28" i="18"/>
  <c r="E22" i="9" s="1"/>
  <c r="G17" i="18"/>
  <c r="G13" i="18"/>
  <c r="K24" i="12" l="1"/>
  <c r="E29" i="2"/>
  <c r="E21" i="2"/>
  <c r="E35" i="2"/>
  <c r="E31" i="2"/>
  <c r="E27" i="2"/>
  <c r="E25" i="2"/>
  <c r="E23" i="2"/>
  <c r="E40" i="2"/>
  <c r="E38" i="2"/>
  <c r="L33" i="12" l="1"/>
  <c r="K33" i="12" l="1"/>
  <c r="F16" i="18" l="1"/>
  <c r="L44" i="12" l="1"/>
  <c r="K44" i="12"/>
  <c r="E8" i="9"/>
  <c r="L18" i="12" l="1"/>
  <c r="K18" i="12"/>
  <c r="L14" i="12"/>
  <c r="K14" i="12"/>
  <c r="E33" i="2"/>
  <c r="L27" i="12" l="1"/>
  <c r="K27" i="12"/>
  <c r="F40" i="9"/>
  <c r="G21" i="15" l="1"/>
  <c r="G23" i="15" s="1"/>
  <c r="L57" i="12" l="1"/>
  <c r="L59" i="12" s="1"/>
  <c r="K57" i="12"/>
  <c r="K59" i="12" s="1"/>
  <c r="F42" i="9" l="1"/>
  <c r="F39" i="9"/>
  <c r="F38" i="9"/>
  <c r="F36" i="9"/>
  <c r="F35" i="9"/>
  <c r="F26" i="9"/>
  <c r="F25" i="9"/>
  <c r="F24" i="9"/>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2" i="5"/>
  <c r="B74" i="5"/>
  <c r="B75" i="5"/>
  <c r="B76" i="5"/>
  <c r="C23" i="15"/>
  <c r="E53" i="9" l="1"/>
  <c r="C24" i="15"/>
  <c r="G24" i="15"/>
  <c r="C26" i="16"/>
  <c r="G26" i="16"/>
  <c r="G30" i="18"/>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4" i="12"/>
  <c r="N59" i="12" l="1"/>
  <c r="R2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48" authorId="0" shapeId="0" xr:uid="{00000000-0006-0000-0300-000003000000}">
      <text>
        <r>
          <rPr>
            <sz val="9"/>
            <color indexed="81"/>
            <rFont val="Arial"/>
            <family val="2"/>
          </rPr>
          <t xml:space="preserve">Pondère l'ETP dans la fonction si l'ETP dans structure est inférieur à 1. </t>
        </r>
      </text>
    </comment>
    <comment ref="C52" authorId="0" shapeId="0" xr:uid="{00000000-0006-0000-03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4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4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400-000003000000}">
      <text>
        <r>
          <rPr>
            <sz val="10"/>
            <color indexed="81"/>
            <rFont val="Tahoma"/>
            <family val="2"/>
          </rPr>
          <t>Doit êre équivalent au total des produits</t>
        </r>
      </text>
    </comment>
    <comment ref="G25" authorId="0" shapeId="0" xr:uid="{00000000-0006-0000-04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6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800-000001000000}">
      <text>
        <r>
          <rPr>
            <b/>
            <sz val="8"/>
            <color indexed="81"/>
            <rFont val="Tahoma"/>
            <family val="2"/>
          </rPr>
          <t>Reservé services Caf  (SIAS)</t>
        </r>
        <r>
          <rPr>
            <sz val="8"/>
            <color indexed="81"/>
            <rFont val="Tahoma"/>
            <family val="2"/>
          </rPr>
          <t xml:space="preserve">
</t>
        </r>
      </text>
    </comment>
    <comment ref="B46" authorId="0" shapeId="0" xr:uid="{00000000-0006-0000-08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<sst xmlns="http://schemas.openxmlformats.org/spreadsheetml/2006/main" count="578" uniqueCount="353">
  <si>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</si>
  <si>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</si>
  <si>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</si>
  <si>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</si>
  <si>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</si>
  <si>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</si>
  <si>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</si>
  <si>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</si>
  <si>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</si>
  <si>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</si>
  <si>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</si>
  <si>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</si>
  <si>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</si>
  <si>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</si>
  <si>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</si>
  <si>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</si>
  <si>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</si>
  <si>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</si>
  <si>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</si>
  <si>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</si>
  <si>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</si>
  <si>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</si>
  <si>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</si>
  <si>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</si>
  <si>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</si>
  <si>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</si>
  <si>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</si>
  <si>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</si>
  <si>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</si>
  <si>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</si>
  <si>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</si>
  <si>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</si>
  <si>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</si>
  <si>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</si>
  <si>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</si>
  <si>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</si>
  <si>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</si>
  <si>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</si>
  <si>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</si>
  <si>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</si>
  <si>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</si>
  <si>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r>
      <t xml:space="preserve">Signature manuscrite du représentant légal ou de son délégataire*
</t>
    </r>
    <r>
      <rPr>
        <u/>
        <sz val="11"/>
        <color indexed="8"/>
        <rFont val="Arial"/>
        <family val="2"/>
      </rPr>
      <t>* signature précédée de la mention "par délégation"</t>
    </r>
  </si>
  <si>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</si>
  <si>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</si>
  <si>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</si>
  <si>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</si>
  <si>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</si>
  <si>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</si>
  <si>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</si>
  <si>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</si>
  <si>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</si>
  <si>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</si>
  <si>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</si>
  <si>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</si>
  <si>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</si>
  <si>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</si>
  <si>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</si>
  <si>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</si>
  <si>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</si>
  <si>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</si>
  <si>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</si>
  <si>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</si>
  <si>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</si>
  <si>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</si>
  <si>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</si>
  <si>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</si>
  <si>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</si>
  <si>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</si>
  <si>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</si>
  <si>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</si>
  <si>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</si>
  <si>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</si>
  <si>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</si>
  <si>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</si>
  <si>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</si>
  <si>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</si>
  <si>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</si>
  <si>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</si>
  <si>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</si>
  <si>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</si>
  <si>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</si>
  <si>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</si>
  <si>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</si>
  <si>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</si>
  <si>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</si>
  <si>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</si>
  <si>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</si>
  <si>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</si>
  <si>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</si>
  <si>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</si>
  <si>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</si>
  <si>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</si>
  <si>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</si>
  <si>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</si>
  <si>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</si>
  <si>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</si>
  <si>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</si>
  <si>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</si>
  <si>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</si>
  <si>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</si>
  <si>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</si>
  <si>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</si>
  <si>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</si>
  <si>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</si>
  <si>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</si>
  <si>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</si>
  <si>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</si>
  <si>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</si>
  <si>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</si>
  <si>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</si>
  <si>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</si>
  <si>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</si>
  <si>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</si>
  <si>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</si>
  <si>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</si>
  <si>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</si>
  <si>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</si>
  <si>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</si>
  <si>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</si>
  <si>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</si>
  <si>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</si>
  <si>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</si>
  <si>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</si>
  <si>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</si>
  <si>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</si>
  <si>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</si>
  <si>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</si>
  <si>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</si>
  <si>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</si>
  <si>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</si>
  <si>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</si>
  <si>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</si>
  <si>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</si>
  <si>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</si>
  <si>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</si>
  <si>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</si>
  <si>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</si>
  <si>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</si>
  <si>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</si>
  <si>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</si>
  <si>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</si>
  <si>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</si>
  <si>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</si>
  <si>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</si>
  <si>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</si>
  <si>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</si>
  <si>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</si>
  <si>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</si>
  <si>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</si>
  <si>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</si>
  <si>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</si>
  <si>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</si>
  <si>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</si>
  <si>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</si>
  <si>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</si>
  <si>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</si>
  <si>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</si>
  <si>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</si>
  <si>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</si>
  <si>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</si>
  <si>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</si>
  <si>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</si>
  <si>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</si>
  <si>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</si>
  <si>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</si>
  <si>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</si>
  <si>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</si>
  <si>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</si>
  <si>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</si>
  <si>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</si>
  <si>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</si>
  <si>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</si>
  <si>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</si>
  <si>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</si>
  <si>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</si>
  <si>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</si>
  <si>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</si>
  <si>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</si>
  <si>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</si>
  <si>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</si>
  <si>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</si>
  <si>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</si>
  <si>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</si>
  <si>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</si>
  <si>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</si>
  <si>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</si>
  <si>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</si>
  <si>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</si>
  <si>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</si>
  <si>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</si>
  <si>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</si>
  <si>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</si>
  <si>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</si>
  <si>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</si>
  <si>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</si>
  <si>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</si>
  <si>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</si>
  <si>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</si>
  <si>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</si>
  <si>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</si>
  <si>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</si>
  <si>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</si>
  <si>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</si>
  <si>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</si>
  <si>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</si>
  <si>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</si>
  <si>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</si>
  <si>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</si>
  <si>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</si>
  <si>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</si>
  <si>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</si>
  <si>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</si>
  <si>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</si>
  <si>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</si>
  <si>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</si>
  <si>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</si>
  <si>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</si>
  <si>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</si>
  <si>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</si>
  <si>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</si>
  <si>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</si>
  <si>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</si>
  <si>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</si>
  <si>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</si>
  <si>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</si>
  <si>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</si>
  <si>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</si>
  <si>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</si>
  <si>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</si>
  <si>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</si>
  <si>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</si>
  <si>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</si>
  <si>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</si>
  <si>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</si>
  <si>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</si>
  <si>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</si>
  <si>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</si>
  <si>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</si>
  <si>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</si>
  <si>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</si>
  <si>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</si>
  <si>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</si>
  <si>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</si>
  <si>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</si>
  <si>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</si>
  <si>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</si>
  <si>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</si>
  <si>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</si>
  <si>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</si>
  <si>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</si>
  <si>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</si>
  <si>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</si>
  <si>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</si>
  <si>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</si>
  <si>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</si>
  <si>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</si>
  <si>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</si>
  <si>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</si>
  <si>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</si>
  <si>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</si>
  <si>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</si>
  <si>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</si>
  <si>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</si>
  <si>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</si>
  <si>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</si>
  <si>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</si>
  <si>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</si>
  <si>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</si>
  <si>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</si>
  <si>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</si>
  <si>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</si>
  <si>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</si>
  <si>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</si>
  <si>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</si>
  <si>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</si>
  <si>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</si>
  <si>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</si>
  <si>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</si>
  <si>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</si>
  <si>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</si>
  <si>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</si>
  <si>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</si>
  <si>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</si>
  <si>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</si>
  <si>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</si>
  <si>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</si>
  <si>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</si>
  <si>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</si>
  <si>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</si>
  <si>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</si>
  <si>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</si>
  <si>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</si>
  <si>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</si>
  <si>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</si>
  <si>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</si>
  <si>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</si>
  <si>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</si>
  <si>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</si>
  <si>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</si>
  <si>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</si>
  <si>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</si>
  <si>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</si>
  <si>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</si>
  <si>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</si>
  <si>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</si>
  <si>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</si>
  <si>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</si>
  <si>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</si>
  <si>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</si>
  <si>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</si>
  <si>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</si>
  <si>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</si>
  <si>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</si>
  <si>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</si>
  <si>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</si>
  <si>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</si>
  <si>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</si>
  <si>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</si>
  <si>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</si>
  <si>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</si>
  <si>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</si>
  <si>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</si>
  <si>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</si>
  <si>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</si>
  <si>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</si>
  <si>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</si>
  <si>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</si>
  <si>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</si>
  <si>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</si>
  <si>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</si>
  <si>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</si>
  <si>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t>Déficit</t>
  </si>
  <si>
    <t>Bénéfice</t>
  </si>
  <si>
    <t>Formulaire  national REEL</t>
  </si>
  <si>
    <r>
      <t>% de temps mensuel</t>
    </r>
    <r>
      <rPr>
        <b/>
        <vertAlign val="superscript"/>
        <sz val="8"/>
        <rFont val="Arial"/>
        <family val="2"/>
      </rPr>
      <t>mt</t>
    </r>
    <r>
      <rPr>
        <b/>
        <sz val="8"/>
        <rFont val="Arial"/>
        <family val="2"/>
      </rPr>
      <t xml:space="preserve">
consacré à la fonction *
</t>
    </r>
  </si>
  <si>
    <t>Mise à jour 10/2018</t>
  </si>
  <si>
    <t xml:space="preserve">En cas de besoin, modifier les liaisons 
avec la feuille "1 identification" et re protéger </t>
  </si>
  <si>
    <r>
      <t xml:space="preserve">TOTAL GENERAL </t>
    </r>
    <r>
      <rPr>
        <i/>
        <sz val="10"/>
        <color rgb="FFFF0000"/>
        <rFont val="Arial"/>
        <family val="2"/>
      </rPr>
      <t>(</t>
    </r>
    <r>
      <rPr>
        <i/>
        <sz val="10"/>
        <rFont val="Arial"/>
        <family val="2"/>
      </rPr>
      <t>des personnels mettant en œuvre le projet social AGC et ACF )</t>
    </r>
  </si>
  <si>
    <r>
      <t xml:space="preserve">L'organigramme recense l'ensemble des </t>
    </r>
    <r>
      <rPr>
        <b/>
        <sz val="11"/>
        <color indexed="8"/>
        <rFont val="Arial"/>
        <family val="2"/>
      </rPr>
      <t>personnels de mise en oeuvre du projet social</t>
    </r>
    <r>
      <rPr>
        <sz val="11"/>
        <color indexed="8"/>
        <rFont val="Arial"/>
        <family val="2"/>
      </rPr>
      <t xml:space="preserve">,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</si>
  <si>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La proratisation s’effectue à partir de la moyenne des salaires cumulés d’une même fonction, multipliée par le nombre d’Etp maxi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</si>
  <si>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t>
    </r>
    <r>
      <rPr>
        <b/>
        <sz val="11"/>
        <rFont val="Wingdings"/>
        <charset val="2"/>
      </rPr>
      <t>ð</t>
    </r>
    <r>
      <rPr>
        <b/>
        <i/>
        <sz val="11"/>
        <rFont val="Arial"/>
        <family val="2"/>
      </rPr>
      <t xml:space="preserve">Il est cependant rappelé que la tenue d'une comptabilité générale et d'une comptabilité analytique relèvent des engagements de chaque gestionnaire - </t>
    </r>
    <r>
      <rPr>
        <i/>
        <sz val="11"/>
        <rFont val="Arial"/>
        <family val="2"/>
      </rPr>
      <t>Cf Convention AGC, Conditions générales, article 3 §Au regard de la tenue de la comptabilité.</t>
    </r>
  </si>
  <si>
    <t xml:space="preserve">COMPTE DE RÉSULTAT </t>
  </si>
  <si>
    <t>PS Jeunes</t>
  </si>
  <si>
    <t>70623-ps-J</t>
  </si>
  <si>
    <t>CAF des Deux-Sèvres</t>
  </si>
  <si>
    <t>79034 NIORT Cedex 9</t>
  </si>
  <si>
    <t>Votre Technicien Conseil</t>
  </si>
  <si>
    <t xml:space="preserve">DONNEES FINANCIERES RÉELLES 2022 RETENUES POUR LA FONCTION PILOTAGE 
( cf onglet 8 - Table des comptes ) </t>
  </si>
  <si>
    <t>aides-collectives@caf79.caf.fr</t>
  </si>
  <si>
    <t>ORGANIGRAMME : RÉEL 2023</t>
  </si>
  <si>
    <t>COMPTE DE RÉSULTAT DE LA  STRUCTURE du 01/01/2023 au 31/12/2023</t>
  </si>
  <si>
    <t>COMPTE DE RÉSULTAT ANIMATION COLLECTIVE FAMILLES du 01/01/2023 au 31/12/2023</t>
  </si>
  <si>
    <t>COMPTE DE RESULTAT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</si>
</sst>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30"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0"/>
      <color rgb="FF00206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theme="3" tint="-0.249977111117893"/>
      <name val="Arial"/>
      <family val="2"/>
    </font>
    <font>
      <i/>
      <sz val="14"/>
      <color indexed="8"/>
      <name val="Arial"/>
      <family val="2"/>
    </font>
    <font>
      <i/>
      <sz val="14"/>
      <name val="Arial"/>
      <family val="2"/>
    </font>
    <font>
      <b/>
      <vertAlign val="superscript"/>
      <sz val="8"/>
      <name val="Arial"/>
      <family val="2"/>
    </font>
    <font>
      <i/>
      <sz val="10"/>
      <color rgb="FFFF0000"/>
      <name val="Arial"/>
      <family val="2"/>
    </font>
    <font>
      <b/>
      <sz val="11"/>
      <name val="Wingdings"/>
      <charset val="2"/>
    </font>
  </fonts>
  <fills count="26">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6" tint="0.59999389629810485"/>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4">
    <xf numFmtId="0" fontId="0" fillId="0" borderId="0"/>
    <xf numFmtId="0" fontId="41" fillId="0" borderId="0" applyNumberFormat="0" applyFill="0" applyBorder="0" applyAlignment="0" applyProtection="0"/>
    <xf numFmtId="164" fontId="40" fillId="0" borderId="0" applyFont="0" applyFill="0" applyBorder="0" applyAlignment="0" applyProtection="0"/>
    <xf numFmtId="0" fontId="26" fillId="0" borderId="0"/>
  </cellStyleXfs>
  <cellXfs count="867">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6" borderId="0" xfId="0" applyNumberFormat="1" applyFont="1" applyFill="1" applyBorder="1" applyAlignment="1" applyProtection="1">
      <alignment vertical="center"/>
    </xf>
    <xf numFmtId="0" fontId="6" fillId="6" borderId="0" xfId="0" applyNumberFormat="1" applyFont="1" applyFill="1" applyBorder="1" applyProtection="1"/>
    <xf numFmtId="0" fontId="6" fillId="0" borderId="0" xfId="0" applyNumberFormat="1" applyFont="1" applyProtection="1"/>
    <xf numFmtId="0" fontId="44" fillId="0" borderId="0" xfId="0" applyFont="1" applyProtection="1"/>
    <xf numFmtId="0" fontId="45" fillId="0" borderId="0" xfId="0" applyFont="1" applyProtection="1"/>
    <xf numFmtId="0" fontId="3" fillId="6" borderId="0" xfId="0" applyFont="1" applyFill="1" applyProtection="1"/>
    <xf numFmtId="0" fontId="6" fillId="6"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6" borderId="0" xfId="0" applyFont="1" applyFill="1" applyBorder="1" applyProtection="1"/>
    <xf numFmtId="0" fontId="31" fillId="6" borderId="0" xfId="3" applyFont="1" applyFill="1" applyBorder="1" applyAlignment="1" applyProtection="1">
      <alignment horizontal="left" vertical="center"/>
    </xf>
    <xf numFmtId="0" fontId="7" fillId="6" borderId="0" xfId="0" applyFont="1" applyFill="1" applyBorder="1" applyAlignment="1" applyProtection="1">
      <alignment horizontal="left" vertical="top" wrapText="1"/>
    </xf>
    <xf numFmtId="4" fontId="28" fillId="6" borderId="0" xfId="3" applyNumberFormat="1" applyFont="1" applyFill="1" applyBorder="1" applyAlignment="1" applyProtection="1">
      <alignment horizontal="center" vertical="center"/>
    </xf>
    <xf numFmtId="4" fontId="31" fillId="6" borderId="0" xfId="3" applyNumberFormat="1" applyFont="1" applyFill="1" applyBorder="1" applyAlignment="1" applyProtection="1">
      <alignment horizontal="center" vertical="center"/>
    </xf>
    <xf numFmtId="4" fontId="29" fillId="6" borderId="0" xfId="0" applyNumberFormat="1" applyFont="1" applyFill="1" applyBorder="1" applyAlignment="1" applyProtection="1">
      <alignment horizontal="center"/>
    </xf>
    <xf numFmtId="0" fontId="0" fillId="6" borderId="0" xfId="0" applyFill="1" applyBorder="1" applyProtection="1"/>
    <xf numFmtId="0" fontId="7" fillId="6" borderId="0" xfId="0" applyFont="1" applyFill="1" applyBorder="1" applyAlignment="1" applyProtection="1">
      <alignment horizontal="center" vertical="center"/>
    </xf>
    <xf numFmtId="0" fontId="1" fillId="6" borderId="0" xfId="0" applyFont="1" applyFill="1" applyBorder="1" applyProtection="1"/>
    <xf numFmtId="0" fontId="0" fillId="6" borderId="0" xfId="0" applyFill="1"/>
    <xf numFmtId="0" fontId="0" fillId="6" borderId="0" xfId="0" applyFill="1" applyProtection="1"/>
    <xf numFmtId="0" fontId="5" fillId="6" borderId="0" xfId="0" applyFont="1" applyFill="1" applyBorder="1" applyAlignment="1" applyProtection="1">
      <alignment horizontal="center" vertical="center"/>
    </xf>
    <xf numFmtId="0" fontId="31" fillId="6" borderId="19" xfId="3" applyFont="1" applyFill="1" applyBorder="1" applyAlignment="1" applyProtection="1">
      <alignment horizontal="left" vertical="center"/>
    </xf>
    <xf numFmtId="0" fontId="31" fillId="6" borderId="20" xfId="3" applyFont="1" applyFill="1" applyBorder="1" applyAlignment="1" applyProtection="1">
      <alignment horizontal="left" vertical="center"/>
    </xf>
    <xf numFmtId="0" fontId="25" fillId="6" borderId="0" xfId="3"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50" fillId="0" borderId="0" xfId="3" applyNumberFormat="1" applyFont="1" applyFill="1" applyBorder="1" applyAlignment="1" applyProtection="1">
      <alignment horizontal="center" vertical="center"/>
    </xf>
    <xf numFmtId="0" fontId="3" fillId="0" borderId="0" xfId="0" applyFont="1" applyFill="1" applyProtection="1"/>
    <xf numFmtId="0" fontId="8" fillId="6"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51" fillId="0" borderId="0" xfId="0" applyFont="1" applyProtection="1"/>
    <xf numFmtId="0" fontId="51" fillId="0" borderId="0" xfId="0" applyFont="1" applyFill="1" applyProtection="1"/>
    <xf numFmtId="0" fontId="8" fillId="6" borderId="27" xfId="0" applyNumberFormat="1" applyFont="1" applyFill="1" applyBorder="1" applyAlignment="1" applyProtection="1">
      <alignment horizontal="left" vertical="center"/>
    </xf>
    <xf numFmtId="0" fontId="8" fillId="6" borderId="10" xfId="0" applyNumberFormat="1" applyFont="1" applyFill="1" applyBorder="1" applyAlignment="1" applyProtection="1">
      <alignment horizontal="left" vertical="center"/>
    </xf>
    <xf numFmtId="0" fontId="8" fillId="6" borderId="18" xfId="0" applyNumberFormat="1" applyFont="1" applyFill="1" applyBorder="1" applyAlignment="1" applyProtection="1">
      <alignment horizontal="left" vertical="center" wrapText="1"/>
    </xf>
    <xf numFmtId="0" fontId="8" fillId="6" borderId="13" xfId="0" applyNumberFormat="1" applyFont="1" applyFill="1" applyBorder="1" applyAlignment="1" applyProtection="1">
      <alignment horizontal="left" vertical="center"/>
    </xf>
    <xf numFmtId="2" fontId="7" fillId="6" borderId="0" xfId="0" applyNumberFormat="1" applyFont="1" applyFill="1" applyBorder="1" applyAlignment="1" applyProtection="1">
      <alignment horizontal="center" vertical="center"/>
    </xf>
    <xf numFmtId="0" fontId="52"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6" borderId="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xf>
    <xf numFmtId="0" fontId="8" fillId="6" borderId="40" xfId="0" applyNumberFormat="1" applyFont="1" applyFill="1" applyBorder="1" applyAlignment="1" applyProtection="1">
      <alignment horizontal="left" vertical="center"/>
    </xf>
    <xf numFmtId="0" fontId="8" fillId="6"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3" applyFont="1" applyBorder="1" applyAlignment="1" applyProtection="1">
      <alignment horizontal="right" vertical="center"/>
    </xf>
    <xf numFmtId="4" fontId="54" fillId="0" borderId="0" xfId="3" applyNumberFormat="1" applyFont="1" applyFill="1" applyBorder="1" applyAlignment="1" applyProtection="1">
      <alignment horizontal="left" vertical="center"/>
    </xf>
    <xf numFmtId="4" fontId="54" fillId="0" borderId="0" xfId="3" applyNumberFormat="1"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3" fillId="0"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7" fillId="9" borderId="0" xfId="0" applyFont="1" applyFill="1" applyBorder="1" applyAlignment="1" applyProtection="1">
      <alignment horizontal="center" vertical="center" wrapText="1"/>
    </xf>
    <xf numFmtId="4" fontId="49" fillId="6" borderId="0" xfId="3" applyNumberFormat="1"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xf numFmtId="2" fontId="7" fillId="6" borderId="0" xfId="0" applyNumberFormat="1" applyFont="1" applyFill="1" applyBorder="1" applyAlignment="1" applyProtection="1">
      <alignment horizontal="center" vertical="center" wrapText="1"/>
    </xf>
    <xf numFmtId="0" fontId="25" fillId="0" borderId="52" xfId="3" applyFont="1" applyBorder="1" applyAlignment="1" applyProtection="1">
      <alignment horizontal="center" vertical="center"/>
    </xf>
    <xf numFmtId="0" fontId="2" fillId="6" borderId="0" xfId="3" applyFont="1" applyFill="1" applyBorder="1" applyAlignment="1" applyProtection="1">
      <alignment horizontal="right" vertical="center" wrapText="1"/>
    </xf>
    <xf numFmtId="0" fontId="42" fillId="6" borderId="0" xfId="0" applyFont="1" applyFill="1" applyBorder="1" applyProtection="1"/>
    <xf numFmtId="0" fontId="42" fillId="6" borderId="0" xfId="0" applyFont="1" applyFill="1" applyProtection="1"/>
    <xf numFmtId="0" fontId="42" fillId="6"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2" fillId="0" borderId="0" xfId="0" applyFont="1"/>
    <xf numFmtId="0" fontId="3" fillId="0" borderId="0" xfId="0" applyFont="1" applyAlignment="1" applyProtection="1">
      <alignment vertical="center"/>
    </xf>
    <xf numFmtId="0" fontId="3" fillId="6"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3" applyFont="1" applyFill="1" applyBorder="1" applyAlignment="1" applyProtection="1">
      <alignment horizontal="center" vertical="center"/>
    </xf>
    <xf numFmtId="0" fontId="52" fillId="0" borderId="0" xfId="0" applyFont="1" applyFill="1" applyProtection="1"/>
    <xf numFmtId="4" fontId="50" fillId="8" borderId="5" xfId="3"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10"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10" borderId="5" xfId="0" applyFont="1" applyFill="1" applyBorder="1" applyAlignment="1" applyProtection="1">
      <alignment horizontal="left"/>
    </xf>
    <xf numFmtId="4" fontId="25" fillId="10" borderId="5" xfId="0" applyNumberFormat="1" applyFont="1" applyFill="1" applyBorder="1" applyAlignment="1" applyProtection="1">
      <alignment horizontal="center" vertical="center"/>
    </xf>
    <xf numFmtId="0" fontId="42" fillId="6" borderId="0" xfId="0" applyFont="1" applyFill="1" applyBorder="1" applyAlignment="1" applyProtection="1">
      <alignment horizontal="center" vertical="center" textRotation="255"/>
    </xf>
    <xf numFmtId="0" fontId="27" fillId="6" borderId="0" xfId="0" applyFont="1" applyFill="1" applyBorder="1" applyProtection="1"/>
    <xf numFmtId="0" fontId="28" fillId="6"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8" fillId="0" borderId="23" xfId="3" applyNumberFormat="1" applyFont="1" applyFill="1" applyBorder="1" applyAlignment="1" applyProtection="1">
      <alignment horizontal="right" vertical="center"/>
    </xf>
    <xf numFmtId="4" fontId="68" fillId="0" borderId="23" xfId="3" applyNumberFormat="1" applyFont="1" applyFill="1" applyBorder="1" applyAlignment="1" applyProtection="1">
      <alignment horizontal="left" vertical="center"/>
    </xf>
    <xf numFmtId="0" fontId="68" fillId="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wrapText="1"/>
    </xf>
    <xf numFmtId="0" fontId="68" fillId="6" borderId="23" xfId="0" applyNumberFormat="1" applyFont="1" applyFill="1" applyBorder="1" applyAlignment="1" applyProtection="1">
      <alignment horizontal="left" vertical="center" wrapText="1"/>
    </xf>
    <xf numFmtId="0" fontId="68" fillId="0" borderId="23" xfId="3" applyFont="1" applyBorder="1" applyAlignment="1" applyProtection="1">
      <alignment horizontal="right" vertical="center" wrapText="1"/>
    </xf>
    <xf numFmtId="0" fontId="68" fillId="0" borderId="23" xfId="3" applyFont="1" applyBorder="1" applyAlignment="1" applyProtection="1">
      <alignment vertical="center" wrapText="1"/>
    </xf>
    <xf numFmtId="0" fontId="68" fillId="0" borderId="23" xfId="0" applyFont="1" applyFill="1" applyBorder="1" applyAlignment="1" applyProtection="1">
      <alignment vertical="center" wrapText="1"/>
    </xf>
    <xf numFmtId="0" fontId="68" fillId="0" borderId="23" xfId="3" applyFont="1" applyFill="1" applyBorder="1" applyAlignment="1" applyProtection="1">
      <alignment vertical="center" wrapText="1"/>
    </xf>
    <xf numFmtId="4" fontId="49" fillId="7" borderId="34" xfId="3" applyNumberFormat="1" applyFont="1" applyFill="1" applyBorder="1" applyAlignment="1" applyProtection="1">
      <alignment horizontal="left" vertical="center"/>
    </xf>
    <xf numFmtId="4" fontId="49" fillId="7" borderId="23" xfId="3" applyNumberFormat="1" applyFont="1" applyFill="1" applyBorder="1" applyAlignment="1" applyProtection="1">
      <alignment horizontal="left" vertical="center"/>
    </xf>
    <xf numFmtId="4" fontId="49" fillId="7" borderId="27" xfId="3" applyNumberFormat="1" applyFont="1" applyFill="1" applyBorder="1" applyAlignment="1" applyProtection="1">
      <alignment horizontal="left" vertical="center"/>
    </xf>
    <xf numFmtId="0" fontId="69" fillId="0" borderId="23" xfId="0" applyFont="1" applyFill="1" applyBorder="1" applyAlignment="1" applyProtection="1">
      <alignment horizontal="left" vertical="center"/>
    </xf>
    <xf numFmtId="0" fontId="68" fillId="0" borderId="23" xfId="3" applyFont="1" applyBorder="1" applyAlignment="1" applyProtection="1">
      <alignment horizontal="left" vertical="center" wrapText="1"/>
    </xf>
    <xf numFmtId="0" fontId="6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xf>
    <xf numFmtId="4" fontId="49" fillId="7" borderId="41" xfId="3" applyNumberFormat="1" applyFont="1" applyFill="1" applyBorder="1" applyAlignment="1" applyProtection="1">
      <alignment horizontal="right" vertical="center"/>
    </xf>
    <xf numFmtId="4" fontId="49" fillId="7" borderId="25" xfId="3" applyNumberFormat="1" applyFont="1" applyFill="1" applyBorder="1" applyAlignment="1" applyProtection="1">
      <alignment horizontal="right" vertical="center"/>
    </xf>
    <xf numFmtId="4" fontId="49" fillId="7" borderId="42" xfId="3" applyNumberFormat="1" applyFont="1" applyFill="1" applyBorder="1" applyAlignment="1" applyProtection="1">
      <alignment horizontal="right" vertical="center"/>
    </xf>
    <xf numFmtId="4" fontId="2" fillId="0" borderId="0" xfId="3" applyNumberFormat="1" applyFont="1" applyFill="1" applyBorder="1" applyAlignment="1" applyProtection="1">
      <alignment horizontal="center" vertical="center"/>
    </xf>
    <xf numFmtId="4" fontId="31" fillId="0" borderId="0" xfId="3" applyNumberFormat="1" applyFont="1" applyFill="1" applyBorder="1" applyAlignment="1" applyProtection="1">
      <alignment horizontal="center" vertical="center"/>
    </xf>
    <xf numFmtId="4" fontId="2" fillId="15" borderId="26" xfId="3" applyNumberFormat="1" applyFont="1" applyFill="1" applyBorder="1" applyAlignment="1" applyProtection="1">
      <alignment horizontal="right" vertical="center"/>
    </xf>
    <xf numFmtId="4" fontId="2" fillId="15" borderId="18" xfId="3" applyNumberFormat="1" applyFont="1" applyFill="1" applyBorder="1" applyAlignment="1" applyProtection="1">
      <alignment horizontal="right" vertical="center"/>
    </xf>
    <xf numFmtId="0" fontId="8" fillId="15" borderId="18" xfId="0" applyNumberFormat="1" applyFont="1" applyFill="1" applyBorder="1" applyAlignment="1" applyProtection="1">
      <alignment horizontal="left" vertical="center"/>
    </xf>
    <xf numFmtId="4" fontId="49" fillId="7" borderId="18" xfId="3" applyNumberFormat="1" applyFont="1" applyFill="1" applyBorder="1" applyAlignment="1" applyProtection="1">
      <alignment horizontal="left" vertical="center"/>
    </xf>
    <xf numFmtId="0" fontId="68" fillId="6" borderId="27" xfId="3" applyFont="1" applyFill="1" applyBorder="1" applyAlignment="1" applyProtection="1">
      <alignment horizontal="right" vertical="center" wrapText="1"/>
    </xf>
    <xf numFmtId="0" fontId="68" fillId="6" borderId="27" xfId="3" applyFont="1" applyFill="1" applyBorder="1" applyAlignment="1" applyProtection="1">
      <alignment horizontal="left" vertical="center" wrapText="1"/>
    </xf>
    <xf numFmtId="0" fontId="68" fillId="0" borderId="34" xfId="3" applyFont="1" applyBorder="1" applyAlignment="1" applyProtection="1">
      <alignment horizontal="right" vertical="center" wrapText="1"/>
    </xf>
    <xf numFmtId="0" fontId="68" fillId="0" borderId="34" xfId="3" applyFont="1" applyBorder="1" applyAlignment="1" applyProtection="1">
      <alignment horizontal="left" vertical="center" wrapText="1"/>
    </xf>
    <xf numFmtId="0" fontId="68" fillId="0" borderId="27" xfId="3" applyFont="1" applyBorder="1" applyAlignment="1" applyProtection="1">
      <alignment horizontal="right" vertical="center" wrapText="1"/>
    </xf>
    <xf numFmtId="0" fontId="68" fillId="0" borderId="27" xfId="3" applyFont="1" applyFill="1" applyBorder="1" applyAlignment="1" applyProtection="1">
      <alignment horizontal="left" vertical="center" wrapText="1"/>
    </xf>
    <xf numFmtId="0" fontId="5" fillId="6" borderId="34" xfId="0" applyNumberFormat="1" applyFont="1" applyFill="1" applyBorder="1" applyAlignment="1" applyProtection="1">
      <alignment horizontal="left" vertical="center"/>
    </xf>
    <xf numFmtId="0" fontId="5" fillId="6" borderId="23" xfId="0" applyNumberFormat="1" applyFont="1" applyFill="1" applyBorder="1" applyAlignment="1" applyProtection="1">
      <alignment horizontal="left" vertical="center"/>
    </xf>
    <xf numFmtId="0" fontId="5" fillId="6" borderId="13" xfId="0" applyNumberFormat="1" applyFont="1" applyFill="1" applyBorder="1" applyAlignment="1" applyProtection="1">
      <alignment horizontal="left" vertical="center"/>
    </xf>
    <xf numFmtId="0" fontId="5" fillId="6" borderId="40" xfId="0" applyNumberFormat="1" applyFont="1" applyFill="1" applyBorder="1" applyAlignment="1" applyProtection="1">
      <alignment horizontal="left" vertical="center"/>
    </xf>
    <xf numFmtId="0" fontId="68" fillId="0" borderId="23" xfId="0" applyFont="1" applyFill="1" applyBorder="1" applyAlignment="1" applyProtection="1">
      <alignment horizontal="right" vertical="center"/>
    </xf>
    <xf numFmtId="0" fontId="68" fillId="0" borderId="27" xfId="0" applyFont="1" applyFill="1" applyBorder="1" applyAlignment="1" applyProtection="1">
      <alignment horizontal="right" vertical="center"/>
    </xf>
    <xf numFmtId="0" fontId="68" fillId="0" borderId="27" xfId="0" applyFont="1" applyFill="1" applyBorder="1" applyAlignment="1" applyProtection="1">
      <alignment vertical="center" wrapText="1"/>
    </xf>
    <xf numFmtId="0" fontId="68" fillId="0" borderId="34" xfId="0" applyFont="1" applyBorder="1" applyAlignment="1" applyProtection="1">
      <alignment horizontal="right" vertical="center"/>
    </xf>
    <xf numFmtId="0" fontId="68" fillId="0" borderId="34" xfId="0" applyFont="1" applyFill="1" applyBorder="1" applyAlignment="1" applyProtection="1">
      <alignment vertical="center" wrapText="1"/>
    </xf>
    <xf numFmtId="0" fontId="68" fillId="0" borderId="34" xfId="0" applyFont="1" applyFill="1" applyBorder="1" applyAlignment="1" applyProtection="1">
      <alignment horizontal="right" vertical="center"/>
    </xf>
    <xf numFmtId="0" fontId="71" fillId="0" borderId="23" xfId="0" applyFont="1" applyFill="1" applyBorder="1" applyAlignment="1" applyProtection="1">
      <alignment horizontal="right" vertical="center"/>
    </xf>
    <xf numFmtId="0" fontId="71" fillId="0" borderId="23" xfId="0" applyFont="1" applyFill="1" applyBorder="1" applyAlignment="1" applyProtection="1">
      <alignment vertical="center" wrapText="1"/>
    </xf>
    <xf numFmtId="0" fontId="71" fillId="0" borderId="27" xfId="0" applyFont="1" applyFill="1" applyBorder="1" applyAlignment="1" applyProtection="1">
      <alignment horizontal="right" vertical="center"/>
    </xf>
    <xf numFmtId="0" fontId="71" fillId="0" borderId="27" xfId="0" applyFont="1" applyFill="1" applyBorder="1" applyAlignment="1" applyProtection="1">
      <alignment vertical="center" wrapText="1"/>
    </xf>
    <xf numFmtId="0" fontId="68" fillId="0" borderId="23" xfId="0" applyFont="1" applyBorder="1" applyAlignment="1" applyProtection="1">
      <alignment horizontal="right" vertical="center"/>
    </xf>
    <xf numFmtId="0" fontId="68" fillId="0" borderId="23" xfId="0" applyFont="1" applyBorder="1" applyAlignment="1" applyProtection="1">
      <alignment vertical="center" wrapText="1"/>
    </xf>
    <xf numFmtId="0" fontId="68" fillId="0" borderId="27" xfId="0" applyFont="1" applyBorder="1" applyAlignment="1" applyProtection="1">
      <alignment horizontal="right" vertical="center"/>
    </xf>
    <xf numFmtId="0" fontId="68" fillId="0" borderId="27" xfId="0" applyFont="1" applyBorder="1" applyAlignment="1" applyProtection="1">
      <alignment vertical="center" wrapText="1"/>
    </xf>
    <xf numFmtId="0" fontId="68" fillId="0" borderId="13" xfId="0" applyFont="1" applyFill="1" applyBorder="1" applyAlignment="1" applyProtection="1">
      <alignment horizontal="right" vertical="center"/>
    </xf>
    <xf numFmtId="0" fontId="68" fillId="0" borderId="13" xfId="0" applyFont="1" applyFill="1" applyBorder="1" applyAlignment="1" applyProtection="1">
      <alignment vertical="center" wrapText="1"/>
    </xf>
    <xf numFmtId="0" fontId="5" fillId="15" borderId="18" xfId="0" applyFont="1" applyFill="1" applyBorder="1" applyAlignment="1" applyProtection="1">
      <alignment horizontal="left" vertical="center"/>
    </xf>
    <xf numFmtId="0" fontId="5" fillId="15" borderId="18" xfId="0" applyFont="1" applyFill="1" applyBorder="1" applyAlignment="1" applyProtection="1">
      <alignment horizontal="left" vertical="center" wrapText="1"/>
    </xf>
    <xf numFmtId="0" fontId="5" fillId="6"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6"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6"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6"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7" fillId="7" borderId="34" xfId="3" applyNumberFormat="1" applyFont="1" applyFill="1" applyBorder="1" applyAlignment="1" applyProtection="1">
      <alignment horizontal="center" vertical="center"/>
    </xf>
    <xf numFmtId="4" fontId="77" fillId="7" borderId="31" xfId="3" applyNumberFormat="1" applyFont="1" applyFill="1" applyBorder="1" applyAlignment="1" applyProtection="1">
      <alignment horizontal="center" vertical="center"/>
    </xf>
    <xf numFmtId="4" fontId="77" fillId="7" borderId="13" xfId="3" applyNumberFormat="1" applyFont="1" applyFill="1" applyBorder="1" applyAlignment="1" applyProtection="1">
      <alignment horizontal="center" vertical="center"/>
    </xf>
    <xf numFmtId="4" fontId="77" fillId="7" borderId="33" xfId="3" applyNumberFormat="1" applyFont="1" applyFill="1" applyBorder="1" applyAlignment="1" applyProtection="1">
      <alignment horizontal="center" vertical="center"/>
    </xf>
    <xf numFmtId="0" fontId="5" fillId="6" borderId="31" xfId="0" applyNumberFormat="1" applyFont="1" applyFill="1" applyBorder="1" applyAlignment="1" applyProtection="1">
      <alignment horizontal="left" vertical="center" wrapText="1"/>
    </xf>
    <xf numFmtId="0" fontId="5" fillId="6"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6" borderId="35" xfId="0" applyNumberFormat="1" applyFont="1" applyFill="1" applyBorder="1" applyAlignment="1" applyProtection="1">
      <alignment horizontal="left" vertical="center"/>
    </xf>
    <xf numFmtId="4" fontId="68" fillId="0" borderId="35" xfId="3" applyNumberFormat="1" applyFont="1" applyFill="1" applyBorder="1" applyAlignment="1" applyProtection="1">
      <alignment horizontal="right" vertical="center"/>
    </xf>
    <xf numFmtId="4" fontId="68" fillId="0" borderId="27" xfId="3" applyNumberFormat="1" applyFont="1" applyFill="1" applyBorder="1" applyAlignment="1" applyProtection="1">
      <alignment horizontal="left" vertical="center"/>
    </xf>
    <xf numFmtId="4" fontId="68" fillId="0" borderId="31" xfId="3" applyNumberFormat="1" applyFont="1" applyFill="1" applyBorder="1" applyAlignment="1" applyProtection="1">
      <alignment horizontal="right" vertical="center"/>
    </xf>
    <xf numFmtId="4" fontId="68" fillId="0" borderId="34" xfId="3" applyNumberFormat="1" applyFont="1" applyFill="1" applyBorder="1" applyAlignment="1" applyProtection="1">
      <alignment horizontal="left" vertical="center"/>
    </xf>
    <xf numFmtId="4" fontId="68" fillId="0" borderId="29" xfId="3" applyNumberFormat="1" applyFont="1" applyFill="1" applyBorder="1" applyAlignment="1" applyProtection="1">
      <alignment horizontal="right" vertical="center"/>
    </xf>
    <xf numFmtId="4" fontId="68" fillId="0" borderId="45" xfId="3" applyNumberFormat="1" applyFont="1" applyFill="1" applyBorder="1" applyAlignment="1" applyProtection="1">
      <alignment horizontal="left" vertical="center" wrapText="1"/>
    </xf>
    <xf numFmtId="0" fontId="68" fillId="0" borderId="34" xfId="0" applyFont="1" applyBorder="1" applyAlignment="1" applyProtection="1">
      <alignment vertical="center" wrapText="1"/>
    </xf>
    <xf numFmtId="0" fontId="69" fillId="6" borderId="29" xfId="0" applyNumberFormat="1" applyFont="1" applyFill="1" applyBorder="1" applyAlignment="1" applyProtection="1">
      <alignment horizontal="right" vertical="center"/>
    </xf>
    <xf numFmtId="0" fontId="69" fillId="6" borderId="45" xfId="0" applyNumberFormat="1" applyFont="1" applyFill="1" applyBorder="1" applyAlignment="1" applyProtection="1">
      <alignment horizontal="left" vertical="center"/>
    </xf>
    <xf numFmtId="4" fontId="68" fillId="0" borderId="25" xfId="3" applyNumberFormat="1" applyFont="1" applyFill="1" applyBorder="1" applyAlignment="1" applyProtection="1">
      <alignment horizontal="right" vertical="center"/>
      <protection locked="0"/>
    </xf>
    <xf numFmtId="0" fontId="68" fillId="6" borderId="32" xfId="3" applyFont="1" applyFill="1" applyBorder="1" applyAlignment="1" applyProtection="1">
      <alignment horizontal="right" vertical="center" wrapText="1"/>
    </xf>
    <xf numFmtId="0" fontId="68" fillId="6" borderId="35" xfId="3" applyFont="1" applyFill="1" applyBorder="1" applyAlignment="1" applyProtection="1">
      <alignment horizontal="right" vertical="center" wrapText="1"/>
    </xf>
    <xf numFmtId="4" fontId="68" fillId="0" borderId="42" xfId="3" applyNumberFormat="1" applyFont="1" applyFill="1" applyBorder="1" applyAlignment="1" applyProtection="1">
      <alignment horizontal="right" vertical="center"/>
      <protection locked="0"/>
    </xf>
    <xf numFmtId="0" fontId="68" fillId="0" borderId="31" xfId="3" applyFont="1" applyBorder="1" applyAlignment="1" applyProtection="1">
      <alignment horizontal="right" vertical="center"/>
    </xf>
    <xf numFmtId="0" fontId="68" fillId="0" borderId="34" xfId="3" applyFont="1" applyBorder="1" applyAlignment="1" applyProtection="1">
      <alignment vertical="center" wrapText="1"/>
    </xf>
    <xf numFmtId="0" fontId="68" fillId="0" borderId="33" xfId="3" applyFont="1" applyBorder="1" applyAlignment="1" applyProtection="1">
      <alignment horizontal="right" vertical="center"/>
    </xf>
    <xf numFmtId="0" fontId="68" fillId="0" borderId="32" xfId="3" applyFont="1" applyBorder="1" applyAlignment="1" applyProtection="1">
      <alignment horizontal="right" vertical="center"/>
    </xf>
    <xf numFmtId="0" fontId="69" fillId="6" borderId="13" xfId="0" applyFont="1" applyFill="1" applyBorder="1" applyAlignment="1" applyProtection="1">
      <alignment vertical="center"/>
    </xf>
    <xf numFmtId="0" fontId="2" fillId="16" borderId="30" xfId="0" applyNumberFormat="1" applyFont="1" applyFill="1" applyBorder="1" applyAlignment="1" applyProtection="1">
      <alignment horizontal="left" vertical="center"/>
    </xf>
    <xf numFmtId="0" fontId="2" fillId="16" borderId="18" xfId="0" applyNumberFormat="1" applyFont="1" applyFill="1" applyBorder="1" applyAlignment="1" applyProtection="1">
      <alignment horizontal="left" vertical="center"/>
    </xf>
    <xf numFmtId="4" fontId="2" fillId="7" borderId="14" xfId="3"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0" fontId="6" fillId="3" borderId="0" xfId="0" applyFont="1" applyFill="1" applyProtection="1"/>
    <xf numFmtId="166" fontId="10" fillId="2" borderId="0" xfId="0" applyNumberFormat="1" applyFont="1" applyFill="1" applyAlignment="1" applyProtection="1"/>
    <xf numFmtId="0" fontId="12" fillId="0" borderId="0" xfId="0" applyFont="1" applyBorder="1" applyAlignment="1" applyProtection="1">
      <alignment vertical="center" wrapText="1"/>
    </xf>
    <xf numFmtId="0" fontId="5" fillId="16" borderId="23" xfId="0" applyNumberFormat="1" applyFont="1" applyFill="1" applyBorder="1" applyAlignment="1" applyProtection="1">
      <alignment horizontal="left" vertical="center"/>
    </xf>
    <xf numFmtId="0" fontId="68" fillId="6" borderId="23" xfId="3" applyFont="1" applyFill="1" applyBorder="1" applyAlignment="1" applyProtection="1">
      <alignment horizontal="right" vertical="center"/>
    </xf>
    <xf numFmtId="0" fontId="68" fillId="6" borderId="23" xfId="3" applyFont="1" applyFill="1" applyBorder="1" applyAlignment="1" applyProtection="1">
      <alignment vertical="center" wrapText="1"/>
    </xf>
    <xf numFmtId="0" fontId="75" fillId="6" borderId="23" xfId="3" applyFont="1" applyFill="1" applyBorder="1" applyProtection="1"/>
    <xf numFmtId="4" fontId="70" fillId="7" borderId="23" xfId="3" applyNumberFormat="1" applyFont="1" applyFill="1" applyBorder="1" applyAlignment="1" applyProtection="1">
      <alignment horizontal="right" vertical="center"/>
    </xf>
    <xf numFmtId="4" fontId="79" fillId="6" borderId="23" xfId="3" applyNumberFormat="1" applyFont="1" applyFill="1" applyBorder="1" applyAlignment="1" applyProtection="1">
      <alignment horizontal="right" vertical="center"/>
    </xf>
    <xf numFmtId="0" fontId="77" fillId="16" borderId="23" xfId="3" applyNumberFormat="1" applyFont="1" applyFill="1" applyBorder="1" applyAlignment="1" applyProtection="1">
      <alignment horizontal="left" vertical="center"/>
    </xf>
    <xf numFmtId="4" fontId="77" fillId="16" borderId="23" xfId="3" applyNumberFormat="1" applyFont="1" applyFill="1" applyBorder="1" applyAlignment="1" applyProtection="1">
      <alignment horizontal="left" vertical="center"/>
    </xf>
    <xf numFmtId="0" fontId="81" fillId="6" borderId="23" xfId="0" applyFont="1" applyFill="1" applyBorder="1" applyAlignment="1" applyProtection="1">
      <alignment horizontal="right" vertical="center"/>
    </xf>
    <xf numFmtId="0" fontId="81" fillId="6" borderId="23" xfId="0" applyFont="1" applyFill="1" applyBorder="1" applyAlignment="1" applyProtection="1">
      <alignment vertical="center" wrapText="1"/>
    </xf>
    <xf numFmtId="4" fontId="68" fillId="6" borderId="23" xfId="3" applyNumberFormat="1" applyFont="1" applyFill="1" applyBorder="1" applyAlignment="1" applyProtection="1">
      <alignment horizontal="right" vertical="center"/>
    </xf>
    <xf numFmtId="0" fontId="68" fillId="6" borderId="23" xfId="0" applyFont="1" applyFill="1" applyBorder="1" applyAlignment="1" applyProtection="1">
      <alignment vertical="center" wrapText="1"/>
    </xf>
    <xf numFmtId="0" fontId="68" fillId="6" borderId="23" xfId="0" applyFont="1" applyFill="1" applyBorder="1" applyAlignment="1" applyProtection="1">
      <alignment horizontal="right" vertical="center"/>
    </xf>
    <xf numFmtId="0" fontId="2" fillId="16" borderId="23" xfId="3" applyNumberFormat="1" applyFont="1" applyFill="1" applyBorder="1" applyAlignment="1" applyProtection="1">
      <alignment horizontal="left" vertical="center"/>
    </xf>
    <xf numFmtId="0" fontId="71" fillId="6" borderId="23" xfId="3" applyFont="1" applyFill="1" applyBorder="1" applyAlignment="1" applyProtection="1">
      <alignment horizontal="right"/>
    </xf>
    <xf numFmtId="0" fontId="38" fillId="6" borderId="23" xfId="3" applyFont="1" applyFill="1" applyBorder="1" applyProtection="1"/>
    <xf numFmtId="4" fontId="2" fillId="16" borderId="23" xfId="3" applyNumberFormat="1" applyFont="1" applyFill="1" applyBorder="1" applyAlignment="1" applyProtection="1">
      <alignment horizontal="left" vertical="center"/>
    </xf>
    <xf numFmtId="0" fontId="81" fillId="6" borderId="23" xfId="3" applyFont="1" applyFill="1" applyBorder="1" applyAlignment="1" applyProtection="1">
      <alignment horizontal="right" vertical="center"/>
    </xf>
    <xf numFmtId="0" fontId="5" fillId="16" borderId="23" xfId="0" applyFont="1" applyFill="1" applyBorder="1" applyAlignment="1" applyProtection="1">
      <alignment horizontal="left" vertical="center"/>
    </xf>
    <xf numFmtId="0" fontId="2" fillId="16" borderId="23" xfId="3" applyFont="1" applyFill="1" applyBorder="1" applyAlignment="1" applyProtection="1">
      <alignment horizontal="right"/>
    </xf>
    <xf numFmtId="0" fontId="2" fillId="16" borderId="23" xfId="0" applyFont="1" applyFill="1" applyBorder="1" applyAlignment="1" applyProtection="1">
      <alignment horizontal="left" vertical="center"/>
    </xf>
    <xf numFmtId="0" fontId="2" fillId="16" borderId="23" xfId="0" applyFont="1" applyFill="1" applyBorder="1" applyAlignment="1" applyProtection="1">
      <alignment vertical="center" wrapText="1"/>
    </xf>
    <xf numFmtId="0" fontId="5" fillId="16" borderId="23" xfId="0" applyFont="1" applyFill="1" applyBorder="1" applyAlignment="1" applyProtection="1">
      <alignment horizontal="left" vertical="center" wrapText="1"/>
    </xf>
    <xf numFmtId="4" fontId="78" fillId="7" borderId="23" xfId="3" applyNumberFormat="1" applyFont="1" applyFill="1" applyBorder="1" applyAlignment="1" applyProtection="1">
      <alignment horizontal="right" vertical="center"/>
    </xf>
    <xf numFmtId="0" fontId="77" fillId="16" borderId="23" xfId="3" applyFont="1" applyFill="1" applyBorder="1" applyProtection="1"/>
    <xf numFmtId="0" fontId="5" fillId="16" borderId="23" xfId="0" applyFont="1" applyFill="1" applyBorder="1" applyAlignment="1" applyProtection="1">
      <alignment horizontal="center" vertical="center"/>
    </xf>
    <xf numFmtId="0" fontId="77" fillId="16" borderId="24" xfId="3" applyFont="1" applyFill="1" applyBorder="1" applyProtection="1"/>
    <xf numFmtId="0" fontId="85" fillId="6" borderId="55" xfId="0" applyFont="1" applyFill="1" applyBorder="1" applyAlignment="1" applyProtection="1">
      <alignment vertical="center" wrapText="1"/>
    </xf>
    <xf numFmtId="0" fontId="85" fillId="6" borderId="57" xfId="0" applyFont="1" applyFill="1" applyBorder="1" applyAlignment="1" applyProtection="1">
      <alignment vertical="center" wrapText="1"/>
    </xf>
    <xf numFmtId="0" fontId="87" fillId="0" borderId="28" xfId="0" applyFont="1" applyBorder="1" applyAlignment="1">
      <alignment horizontal="left" vertical="center" wrapText="1"/>
    </xf>
    <xf numFmtId="0" fontId="68" fillId="0" borderId="0" xfId="3" applyFont="1" applyFill="1" applyBorder="1" applyAlignment="1" applyProtection="1">
      <alignment horizontal="right" vertical="center"/>
    </xf>
    <xf numFmtId="0" fontId="68" fillId="0" borderId="0" xfId="3" applyFont="1" applyFill="1" applyBorder="1" applyAlignment="1" applyProtection="1">
      <alignment vertical="center" wrapText="1"/>
    </xf>
    <xf numFmtId="0" fontId="82" fillId="0" borderId="0" xfId="0" applyFont="1" applyFill="1" applyBorder="1" applyAlignment="1" applyProtection="1">
      <alignment horizontal="right" vertical="center"/>
    </xf>
    <xf numFmtId="0" fontId="82" fillId="0" borderId="0" xfId="0" applyFont="1" applyFill="1" applyBorder="1" applyAlignment="1" applyProtection="1">
      <alignment vertical="center" wrapText="1"/>
    </xf>
    <xf numFmtId="4" fontId="79" fillId="0" borderId="0" xfId="3" applyNumberFormat="1" applyFont="1" applyFill="1" applyBorder="1" applyAlignment="1" applyProtection="1">
      <alignment horizontal="center" vertical="center"/>
      <protection locked="0"/>
    </xf>
    <xf numFmtId="0" fontId="68" fillId="0" borderId="0" xfId="3" applyFont="1" applyFill="1" applyBorder="1" applyAlignment="1" applyProtection="1">
      <alignment vertical="center"/>
    </xf>
    <xf numFmtId="0" fontId="38" fillId="0" borderId="0" xfId="3" applyFont="1" applyFill="1" applyBorder="1" applyAlignment="1" applyProtection="1">
      <alignment vertical="center" wrapText="1"/>
    </xf>
    <xf numFmtId="0" fontId="38" fillId="0" borderId="0" xfId="3" applyFont="1" applyFill="1" applyBorder="1" applyAlignment="1" applyProtection="1">
      <alignment horizontal="right" vertical="center" wrapText="1"/>
    </xf>
    <xf numFmtId="0" fontId="88" fillId="0" borderId="0" xfId="0" applyFont="1" applyAlignment="1">
      <alignment horizontal="center" vertical="center"/>
    </xf>
    <xf numFmtId="0" fontId="89" fillId="0" borderId="0" xfId="0" applyFont="1"/>
    <xf numFmtId="4" fontId="38" fillId="0" borderId="0" xfId="3" applyNumberFormat="1" applyFont="1" applyFill="1" applyBorder="1" applyAlignment="1" applyProtection="1">
      <alignment horizontal="left" vertical="center"/>
    </xf>
    <xf numFmtId="0" fontId="90" fillId="0" borderId="0" xfId="0" applyFont="1" applyFill="1" applyBorder="1" applyProtection="1"/>
    <xf numFmtId="0" fontId="91" fillId="0" borderId="0" xfId="0" applyFont="1" applyFill="1" applyBorder="1"/>
    <xf numFmtId="0" fontId="89" fillId="0" borderId="0" xfId="0" applyFont="1" applyFill="1" applyBorder="1"/>
    <xf numFmtId="0" fontId="92" fillId="0" borderId="0" xfId="0" applyFont="1" applyFill="1" applyBorder="1" applyAlignment="1" applyProtection="1">
      <alignment vertical="center" wrapText="1"/>
    </xf>
    <xf numFmtId="0" fontId="93" fillId="0" borderId="0" xfId="3" applyFont="1" applyFill="1" applyBorder="1" applyAlignment="1" applyProtection="1">
      <alignment horizontal="left" vertical="center"/>
    </xf>
    <xf numFmtId="2" fontId="93" fillId="0" borderId="0" xfId="0" applyNumberFormat="1" applyFont="1" applyFill="1" applyBorder="1" applyAlignment="1" applyProtection="1">
      <alignment horizontal="center" vertical="center"/>
    </xf>
    <xf numFmtId="0" fontId="93" fillId="0" borderId="0" xfId="0" applyNumberFormat="1" applyFont="1" applyFill="1" applyBorder="1" applyAlignment="1" applyProtection="1">
      <alignment horizontal="center" vertical="center"/>
    </xf>
    <xf numFmtId="0" fontId="9" fillId="6" borderId="0" xfId="0" applyFont="1" applyFill="1" applyBorder="1" applyProtection="1"/>
    <xf numFmtId="0" fontId="96" fillId="0" borderId="18" xfId="0" applyFont="1" applyBorder="1" applyAlignment="1">
      <alignment horizontal="center" vertical="center" wrapText="1"/>
    </xf>
    <xf numFmtId="0" fontId="87" fillId="0" borderId="45" xfId="0" applyFont="1" applyBorder="1" applyAlignment="1">
      <alignment horizontal="left" vertical="center" wrapText="1"/>
    </xf>
    <xf numFmtId="0" fontId="87" fillId="0" borderId="45" xfId="0" applyFont="1" applyBorder="1" applyAlignment="1">
      <alignment vertical="center" wrapText="1"/>
    </xf>
    <xf numFmtId="0" fontId="87" fillId="0" borderId="23" xfId="0" applyFont="1" applyBorder="1" applyAlignment="1">
      <alignment horizontal="left" vertical="center" wrapText="1"/>
    </xf>
    <xf numFmtId="0" fontId="87" fillId="0" borderId="23" xfId="0" applyFont="1" applyBorder="1" applyAlignment="1">
      <alignment vertical="center" wrapText="1"/>
    </xf>
    <xf numFmtId="0" fontId="43" fillId="0" borderId="23" xfId="0" applyFont="1" applyBorder="1" applyAlignment="1">
      <alignment horizontal="left" vertical="center" wrapText="1"/>
    </xf>
    <xf numFmtId="0" fontId="87" fillId="0" borderId="24" xfId="0" applyFont="1" applyBorder="1" applyAlignment="1">
      <alignment vertical="center" wrapText="1"/>
    </xf>
    <xf numFmtId="164" fontId="68" fillId="0" borderId="23" xfId="2" applyFont="1" applyBorder="1" applyAlignment="1" applyProtection="1">
      <alignment horizontal="right"/>
      <protection locked="0"/>
    </xf>
    <xf numFmtId="164" fontId="68" fillId="0" borderId="23" xfId="2" applyFont="1" applyFill="1" applyBorder="1" applyAlignment="1" applyProtection="1">
      <alignment horizontal="right" vertical="center"/>
      <protection locked="0"/>
    </xf>
    <xf numFmtId="164" fontId="68" fillId="0" borderId="27" xfId="2" applyFont="1" applyFill="1" applyBorder="1" applyAlignment="1" applyProtection="1">
      <alignment horizontal="right" vertical="center"/>
      <protection locked="0"/>
    </xf>
    <xf numFmtId="164" fontId="5" fillId="15" borderId="18" xfId="2" applyFont="1" applyFill="1" applyBorder="1" applyAlignment="1" applyProtection="1">
      <alignment horizontal="right" vertical="center" wrapText="1"/>
    </xf>
    <xf numFmtId="164" fontId="68" fillId="0" borderId="34" xfId="2" applyFont="1" applyFill="1" applyBorder="1" applyAlignment="1" applyProtection="1">
      <alignment horizontal="right" vertical="center"/>
      <protection locked="0"/>
    </xf>
    <xf numFmtId="164" fontId="72" fillId="7" borderId="34" xfId="2" applyFont="1" applyFill="1" applyBorder="1" applyAlignment="1" applyProtection="1">
      <alignment horizontal="right" vertical="center"/>
    </xf>
    <xf numFmtId="164" fontId="72" fillId="7" borderId="23" xfId="2" applyFont="1" applyFill="1" applyBorder="1" applyAlignment="1" applyProtection="1">
      <alignment horizontal="right" vertical="center"/>
    </xf>
    <xf numFmtId="164" fontId="72" fillId="0" borderId="23" xfId="2" applyFont="1" applyFill="1" applyBorder="1" applyAlignment="1" applyProtection="1">
      <alignment horizontal="right" vertical="center"/>
      <protection locked="0"/>
    </xf>
    <xf numFmtId="164" fontId="72" fillId="7" borderId="27" xfId="2" applyFont="1" applyFill="1" applyBorder="1" applyAlignment="1" applyProtection="1">
      <alignment horizontal="right" vertical="center"/>
    </xf>
    <xf numFmtId="164" fontId="68" fillId="0" borderId="13" xfId="2" applyFont="1" applyFill="1" applyBorder="1" applyAlignment="1" applyProtection="1">
      <alignment horizontal="right" vertical="center"/>
      <protection locked="0"/>
    </xf>
    <xf numFmtId="164" fontId="72" fillId="7" borderId="13" xfId="2" applyFont="1" applyFill="1" applyBorder="1" applyAlignment="1" applyProtection="1">
      <alignment horizontal="right" vertical="center"/>
    </xf>
    <xf numFmtId="4" fontId="2" fillId="16" borderId="18" xfId="3" applyNumberFormat="1" applyFont="1" applyFill="1" applyBorder="1" applyAlignment="1" applyProtection="1">
      <alignment horizontal="right" vertical="center"/>
    </xf>
    <xf numFmtId="4" fontId="2" fillId="16" borderId="40" xfId="3" applyNumberFormat="1" applyFont="1" applyFill="1" applyBorder="1" applyAlignment="1" applyProtection="1">
      <alignment horizontal="right" vertical="center"/>
    </xf>
    <xf numFmtId="164" fontId="78" fillId="7" borderId="34" xfId="2" applyFont="1" applyFill="1" applyBorder="1" applyAlignment="1" applyProtection="1">
      <alignment horizontal="right" vertical="center"/>
    </xf>
    <xf numFmtId="164" fontId="78" fillId="7" borderId="13" xfId="2" applyFont="1" applyFill="1" applyBorder="1" applyAlignment="1" applyProtection="1">
      <alignment horizontal="right" vertical="center"/>
    </xf>
    <xf numFmtId="0" fontId="2" fillId="16" borderId="18" xfId="0" applyNumberFormat="1" applyFont="1" applyFill="1" applyBorder="1" applyAlignment="1" applyProtection="1">
      <alignment horizontal="left" vertical="center" wrapText="1"/>
    </xf>
    <xf numFmtId="164" fontId="77" fillId="16" borderId="23" xfId="2" applyFont="1" applyFill="1" applyBorder="1" applyAlignment="1" applyProtection="1">
      <alignment horizontal="right" vertical="center"/>
    </xf>
    <xf numFmtId="164" fontId="5" fillId="16" borderId="23" xfId="2" applyFont="1" applyFill="1" applyBorder="1" applyAlignment="1" applyProtection="1">
      <alignment horizontal="center" vertical="center"/>
    </xf>
    <xf numFmtId="167" fontId="2" fillId="16"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wrapText="1"/>
    </xf>
    <xf numFmtId="167" fontId="5" fillId="15" borderId="18" xfId="2" applyNumberFormat="1" applyFont="1" applyFill="1" applyBorder="1" applyAlignment="1" applyProtection="1">
      <alignment horizontal="right" vertical="center"/>
    </xf>
    <xf numFmtId="167" fontId="68" fillId="17" borderId="34" xfId="2" applyNumberFormat="1" applyFont="1" applyFill="1" applyBorder="1" applyAlignment="1" applyProtection="1">
      <alignment horizontal="right" vertical="center"/>
    </xf>
    <xf numFmtId="167" fontId="68" fillId="17" borderId="23" xfId="2" applyNumberFormat="1" applyFont="1" applyFill="1" applyBorder="1" applyAlignment="1" applyProtection="1">
      <alignment horizontal="right" vertical="center"/>
    </xf>
    <xf numFmtId="167" fontId="68" fillId="17" borderId="27" xfId="2" applyNumberFormat="1" applyFont="1" applyFill="1" applyBorder="1" applyAlignment="1" applyProtection="1">
      <alignment horizontal="right" vertical="center"/>
    </xf>
    <xf numFmtId="167" fontId="68" fillId="0" borderId="13" xfId="2" applyNumberFormat="1" applyFont="1" applyFill="1" applyBorder="1" applyAlignment="1" applyProtection="1">
      <alignment horizontal="right" vertical="center"/>
      <protection locked="0"/>
    </xf>
    <xf numFmtId="167" fontId="68" fillId="17" borderId="13" xfId="2" applyNumberFormat="1" applyFont="1" applyFill="1" applyBorder="1" applyAlignment="1" applyProtection="1">
      <alignment horizontal="right" vertical="center"/>
    </xf>
    <xf numFmtId="0" fontId="87" fillId="0" borderId="24" xfId="0" applyFont="1" applyBorder="1" applyAlignment="1">
      <alignment horizontal="left" vertical="center" wrapText="1"/>
    </xf>
    <xf numFmtId="0" fontId="72" fillId="0" borderId="23" xfId="0" applyFont="1" applyBorder="1" applyAlignment="1">
      <alignment vertical="center" wrapText="1"/>
    </xf>
    <xf numFmtId="0" fontId="72" fillId="0" borderId="23" xfId="0" applyFont="1" applyBorder="1" applyAlignment="1">
      <alignment horizontal="left" vertical="center" wrapText="1"/>
    </xf>
    <xf numFmtId="0" fontId="9" fillId="6" borderId="4" xfId="0" applyFont="1" applyFill="1" applyBorder="1" applyAlignment="1" applyProtection="1">
      <alignment horizontal="center" vertical="top"/>
    </xf>
    <xf numFmtId="0" fontId="98" fillId="0" borderId="23" xfId="0" applyFont="1" applyFill="1" applyBorder="1" applyProtection="1"/>
    <xf numFmtId="0" fontId="69" fillId="0" borderId="23" xfId="0" applyFont="1" applyFill="1" applyBorder="1" applyProtection="1"/>
    <xf numFmtId="4" fontId="47" fillId="0" borderId="0" xfId="3" applyNumberFormat="1" applyFont="1" applyFill="1" applyBorder="1" applyAlignment="1" applyProtection="1">
      <alignment horizontal="center" vertical="center"/>
    </xf>
    <xf numFmtId="0" fontId="28" fillId="6" borderId="0" xfId="0" applyFont="1" applyFill="1" applyBorder="1" applyAlignment="1" applyProtection="1">
      <alignment horizontal="right" vertical="center"/>
    </xf>
    <xf numFmtId="4" fontId="33" fillId="6" borderId="0" xfId="0" applyNumberFormat="1" applyFont="1" applyFill="1" applyBorder="1" applyAlignment="1" applyProtection="1">
      <alignment horizontal="center" vertical="center"/>
    </xf>
    <xf numFmtId="4" fontId="68" fillId="0" borderId="32" xfId="3" applyNumberFormat="1" applyFont="1" applyFill="1" applyBorder="1" applyAlignment="1" applyProtection="1">
      <alignment horizontal="right" vertical="center"/>
    </xf>
    <xf numFmtId="0" fontId="68" fillId="0" borderId="58" xfId="3" applyNumberFormat="1" applyFont="1" applyFill="1" applyBorder="1" applyAlignment="1" applyProtection="1">
      <alignment horizontal="right" vertical="center"/>
    </xf>
    <xf numFmtId="0" fontId="68" fillId="0" borderId="24" xfId="0" applyFont="1" applyFill="1" applyBorder="1" applyAlignment="1" applyProtection="1">
      <alignment vertical="center" wrapText="1"/>
    </xf>
    <xf numFmtId="0" fontId="87" fillId="0" borderId="16" xfId="0" applyFont="1" applyBorder="1" applyAlignment="1">
      <alignment horizontal="left" vertical="center" wrapText="1"/>
    </xf>
    <xf numFmtId="0" fontId="87" fillId="0" borderId="17" xfId="0" applyFont="1" applyBorder="1" applyAlignment="1">
      <alignment horizontal="left" vertical="center" wrapText="1"/>
    </xf>
    <xf numFmtId="0" fontId="87" fillId="0" borderId="34" xfId="0" applyFont="1" applyBorder="1" applyAlignment="1">
      <alignment horizontal="left" vertical="center" wrapText="1"/>
    </xf>
    <xf numFmtId="0" fontId="87" fillId="0" borderId="41" xfId="0" applyFont="1" applyBorder="1" applyAlignment="1">
      <alignment horizontal="left" vertical="center" wrapText="1"/>
    </xf>
    <xf numFmtId="0" fontId="87" fillId="0" borderId="27" xfId="0" applyFont="1" applyBorder="1" applyAlignment="1">
      <alignment horizontal="left" vertical="center" wrapText="1"/>
    </xf>
    <xf numFmtId="0" fontId="87" fillId="0" borderId="42" xfId="0" applyFont="1" applyBorder="1" applyAlignment="1">
      <alignment horizontal="left" vertical="center" wrapText="1"/>
    </xf>
    <xf numFmtId="0" fontId="87" fillId="0" borderId="25" xfId="0" applyFont="1" applyBorder="1" applyAlignment="1">
      <alignment horizontal="left" vertical="center" wrapText="1"/>
    </xf>
    <xf numFmtId="0" fontId="87" fillId="0" borderId="43" xfId="0" applyFont="1" applyBorder="1" applyAlignment="1">
      <alignment horizontal="left" vertical="center" wrapText="1"/>
    </xf>
    <xf numFmtId="0" fontId="87" fillId="0" borderId="13" xfId="0" applyFont="1" applyBorder="1" applyAlignment="1">
      <alignment horizontal="left" vertical="center" wrapText="1"/>
    </xf>
    <xf numFmtId="0" fontId="8" fillId="0" borderId="0" xfId="0" applyFont="1" applyProtection="1"/>
    <xf numFmtId="1" fontId="7" fillId="6" borderId="5" xfId="0" applyNumberFormat="1" applyFont="1" applyFill="1" applyBorder="1" applyAlignment="1" applyProtection="1">
      <alignment horizontal="center"/>
    </xf>
    <xf numFmtId="49" fontId="7" fillId="6" borderId="5" xfId="0" applyNumberFormat="1" applyFont="1" applyFill="1" applyBorder="1" applyAlignment="1" applyProtection="1">
      <alignment horizontal="center" vertical="center" wrapText="1"/>
    </xf>
    <xf numFmtId="0" fontId="7" fillId="6" borderId="6" xfId="0" applyFont="1" applyFill="1" applyBorder="1" applyAlignment="1" applyProtection="1">
      <alignment horizontal="center"/>
    </xf>
    <xf numFmtId="0" fontId="7" fillId="6" borderId="5" xfId="0" applyFont="1" applyFill="1" applyBorder="1" applyAlignment="1" applyProtection="1">
      <alignment horizontal="center"/>
    </xf>
    <xf numFmtId="2" fontId="68" fillId="6" borderId="36" xfId="0" applyNumberFormat="1" applyFont="1" applyFill="1" applyBorder="1" applyAlignment="1" applyProtection="1">
      <alignment horizontal="right" vertical="center"/>
      <protection locked="0"/>
    </xf>
    <xf numFmtId="4" fontId="68" fillId="0" borderId="41" xfId="3" applyNumberFormat="1" applyFont="1" applyFill="1" applyBorder="1" applyAlignment="1" applyProtection="1">
      <alignment horizontal="right" vertical="center"/>
      <protection locked="0"/>
    </xf>
    <xf numFmtId="2" fontId="68" fillId="0" borderId="2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protection locked="0"/>
    </xf>
    <xf numFmtId="2" fontId="68" fillId="0" borderId="13" xfId="0" applyNumberFormat="1" applyFont="1" applyBorder="1" applyAlignment="1" applyProtection="1">
      <alignment horizontal="right" vertical="center"/>
      <protection locked="0"/>
    </xf>
    <xf numFmtId="4" fontId="77" fillId="16" borderId="23" xfId="3" applyNumberFormat="1" applyFont="1" applyFill="1" applyBorder="1" applyAlignment="1" applyProtection="1">
      <alignment horizontal="right" vertical="center"/>
    </xf>
    <xf numFmtId="167" fontId="77" fillId="16" borderId="23" xfId="2" applyNumberFormat="1" applyFont="1" applyFill="1" applyBorder="1" applyAlignment="1" applyProtection="1">
      <alignment horizontal="right" vertical="center"/>
    </xf>
    <xf numFmtId="164" fontId="77" fillId="16" borderId="24" xfId="2" applyFont="1" applyFill="1" applyBorder="1" applyAlignment="1" applyProtection="1">
      <alignment horizontal="right" vertical="center"/>
    </xf>
    <xf numFmtId="0" fontId="68" fillId="6" borderId="23" xfId="3"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1" fillId="6"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6" borderId="5" xfId="0" applyNumberFormat="1" applyFont="1" applyFill="1" applyBorder="1" applyAlignment="1" applyProtection="1">
      <alignment horizontal="center" vertical="center"/>
      <protection locked="0"/>
    </xf>
    <xf numFmtId="0" fontId="27" fillId="6"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6"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5" fillId="0" borderId="0" xfId="0" applyFont="1" applyProtection="1"/>
    <xf numFmtId="0" fontId="65" fillId="6" borderId="0" xfId="0" applyFont="1" applyFill="1" applyProtection="1"/>
    <xf numFmtId="0" fontId="23" fillId="0" borderId="0" xfId="0" applyFont="1" applyAlignment="1" applyProtection="1">
      <alignment horizontal="left" indent="1"/>
    </xf>
    <xf numFmtId="0" fontId="106" fillId="0" borderId="0" xfId="0" applyFont="1" applyProtection="1"/>
    <xf numFmtId="0" fontId="107"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6" borderId="0" xfId="0" applyFont="1" applyFill="1" applyBorder="1" applyProtection="1"/>
    <xf numFmtId="0" fontId="106" fillId="6" borderId="0" xfId="0" applyFont="1" applyFill="1" applyProtection="1"/>
    <xf numFmtId="0" fontId="72" fillId="6" borderId="0" xfId="0" applyFont="1" applyFill="1" applyProtection="1"/>
    <xf numFmtId="0" fontId="23" fillId="6" borderId="0" xfId="0" applyFont="1" applyFill="1" applyProtection="1"/>
    <xf numFmtId="0" fontId="3" fillId="0" borderId="0" xfId="0" applyFont="1" applyAlignment="1" applyProtection="1">
      <alignment horizontal="left"/>
    </xf>
    <xf numFmtId="0" fontId="107" fillId="6" borderId="0" xfId="0" applyFont="1" applyFill="1" applyProtection="1"/>
    <xf numFmtId="0" fontId="61" fillId="0" borderId="0" xfId="0" applyFont="1" applyProtection="1"/>
    <xf numFmtId="0" fontId="63" fillId="0" borderId="0" xfId="0" applyFont="1" applyProtection="1"/>
    <xf numFmtId="0" fontId="105" fillId="6" borderId="0" xfId="0" applyFont="1" applyFill="1" applyProtection="1"/>
    <xf numFmtId="0" fontId="108" fillId="6" borderId="0" xfId="0" applyFont="1" applyFill="1" applyProtection="1"/>
    <xf numFmtId="0" fontId="97" fillId="6" borderId="0" xfId="0" applyFont="1" applyFill="1" applyProtection="1"/>
    <xf numFmtId="4" fontId="26" fillId="0" borderId="5" xfId="0" applyNumberFormat="1" applyFont="1" applyBorder="1" applyAlignment="1" applyProtection="1">
      <alignment horizontal="center"/>
      <protection locked="0"/>
    </xf>
    <xf numFmtId="0" fontId="33" fillId="6" borderId="5" xfId="0" applyFont="1" applyFill="1" applyBorder="1" applyAlignment="1" applyProtection="1">
      <alignment horizontal="center" vertical="center"/>
      <protection locked="0"/>
    </xf>
    <xf numFmtId="4" fontId="72" fillId="6" borderId="18" xfId="3" applyNumberFormat="1" applyFont="1" applyFill="1" applyBorder="1" applyAlignment="1" applyProtection="1">
      <alignment horizontal="right" vertical="center"/>
      <protection locked="0"/>
    </xf>
    <xf numFmtId="4" fontId="72" fillId="6" borderId="13" xfId="3" applyNumberFormat="1" applyFont="1" applyFill="1" applyBorder="1" applyAlignment="1" applyProtection="1">
      <alignment horizontal="right" vertical="center"/>
      <protection locked="0"/>
    </xf>
    <xf numFmtId="4" fontId="9" fillId="6" borderId="14" xfId="0" applyNumberFormat="1" applyFont="1" applyFill="1" applyBorder="1" applyAlignment="1" applyProtection="1">
      <alignment horizontal="right" vertical="center"/>
      <protection locked="0"/>
    </xf>
    <xf numFmtId="4" fontId="9" fillId="6" borderId="43" xfId="0" applyNumberFormat="1" applyFont="1" applyFill="1" applyBorder="1" applyAlignment="1" applyProtection="1">
      <alignment horizontal="right" vertical="center"/>
      <protection locked="0"/>
    </xf>
    <xf numFmtId="4" fontId="9" fillId="6" borderId="18" xfId="0" applyNumberFormat="1" applyFont="1" applyFill="1" applyBorder="1" applyAlignment="1" applyProtection="1">
      <alignment horizontal="right" vertical="center"/>
      <protection locked="0"/>
    </xf>
    <xf numFmtId="4" fontId="9" fillId="6" borderId="13" xfId="3" applyNumberFormat="1" applyFont="1" applyFill="1" applyBorder="1" applyAlignment="1" applyProtection="1">
      <alignment horizontal="right" vertical="center"/>
      <protection locked="0"/>
    </xf>
    <xf numFmtId="4" fontId="9" fillId="6" borderId="28" xfId="0" applyNumberFormat="1" applyFont="1" applyFill="1" applyBorder="1" applyAlignment="1" applyProtection="1">
      <alignment horizontal="right" vertical="center"/>
      <protection locked="0"/>
    </xf>
    <xf numFmtId="4" fontId="68" fillId="0" borderId="45" xfId="3" applyNumberFormat="1" applyFont="1" applyFill="1" applyBorder="1" applyAlignment="1" applyProtection="1">
      <alignment horizontal="right" vertical="center"/>
    </xf>
    <xf numFmtId="0" fontId="69" fillId="0" borderId="45" xfId="0" applyFont="1" applyFill="1" applyBorder="1" applyAlignment="1" applyProtection="1">
      <alignment horizontal="left" vertical="center"/>
    </xf>
    <xf numFmtId="4" fontId="72" fillId="0" borderId="23" xfId="3" applyNumberFormat="1" applyFont="1" applyFill="1" applyBorder="1" applyAlignment="1" applyProtection="1">
      <alignment horizontal="right" vertical="center"/>
      <protection locked="0"/>
    </xf>
    <xf numFmtId="4" fontId="72" fillId="0" borderId="27" xfId="3" applyNumberFormat="1" applyFont="1" applyFill="1" applyBorder="1" applyAlignment="1" applyProtection="1">
      <alignment horizontal="right" vertical="center"/>
      <protection locked="0"/>
    </xf>
    <xf numFmtId="4" fontId="72" fillId="0" borderId="34" xfId="3" applyNumberFormat="1" applyFont="1" applyFill="1" applyBorder="1" applyAlignment="1" applyProtection="1">
      <alignment horizontal="right" vertical="center"/>
      <protection locked="0"/>
    </xf>
    <xf numFmtId="4" fontId="72" fillId="0" borderId="45" xfId="3" applyNumberFormat="1" applyFont="1" applyFill="1" applyBorder="1" applyAlignment="1" applyProtection="1">
      <alignment horizontal="right" vertical="center"/>
      <protection locked="0"/>
    </xf>
    <xf numFmtId="0" fontId="87" fillId="0" borderId="49" xfId="0" applyFont="1" applyBorder="1" applyAlignment="1">
      <alignment horizontal="left" vertical="center" wrapText="1"/>
    </xf>
    <xf numFmtId="167" fontId="8" fillId="0" borderId="34" xfId="2" applyNumberFormat="1" applyFont="1" applyFill="1" applyBorder="1" applyAlignment="1" applyProtection="1">
      <alignment horizontal="right" vertical="center"/>
      <protection locked="0"/>
    </xf>
    <xf numFmtId="167" fontId="8" fillId="0" borderId="13" xfId="2" applyNumberFormat="1" applyFont="1" applyFill="1" applyBorder="1" applyAlignment="1" applyProtection="1">
      <alignment horizontal="right" vertical="center"/>
      <protection locked="0"/>
    </xf>
    <xf numFmtId="167" fontId="8" fillId="0" borderId="23" xfId="2" applyNumberFormat="1" applyFont="1" applyFill="1" applyBorder="1" applyAlignment="1" applyProtection="1">
      <alignment horizontal="right" vertical="center"/>
      <protection locked="0"/>
    </xf>
    <xf numFmtId="167" fontId="8" fillId="0" borderId="40" xfId="2"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6" borderId="45" xfId="2" quotePrefix="1" applyNumberFormat="1" applyFont="1" applyFill="1" applyBorder="1" applyAlignment="1" applyProtection="1">
      <alignment horizontal="right" vertical="center"/>
      <protection locked="0"/>
    </xf>
    <xf numFmtId="2" fontId="8" fillId="6" borderId="23" xfId="2" applyNumberFormat="1" applyFont="1" applyFill="1" applyBorder="1" applyAlignment="1" applyProtection="1">
      <alignment horizontal="right" vertical="center" wrapText="1"/>
      <protection locked="0"/>
    </xf>
    <xf numFmtId="2" fontId="8" fillId="6" borderId="13" xfId="2" applyNumberFormat="1" applyFont="1" applyFill="1" applyBorder="1" applyAlignment="1" applyProtection="1">
      <alignment horizontal="right" vertical="center" wrapText="1"/>
      <protection locked="0"/>
    </xf>
    <xf numFmtId="2" fontId="8" fillId="6" borderId="40" xfId="2"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8" fillId="21" borderId="13" xfId="0" applyNumberFormat="1" applyFont="1" applyFill="1" applyBorder="1" applyAlignment="1" applyProtection="1">
      <alignment horizontal="right"/>
      <protection locked="0"/>
    </xf>
    <xf numFmtId="2" fontId="68" fillId="21" borderId="45" xfId="0" applyNumberFormat="1" applyFont="1" applyFill="1" applyBorder="1" applyAlignment="1" applyProtection="1">
      <alignment horizontal="right" vertical="center"/>
      <protection locked="0"/>
    </xf>
    <xf numFmtId="4" fontId="68" fillId="21" borderId="23" xfId="3" applyNumberFormat="1" applyFont="1" applyFill="1" applyBorder="1" applyAlignment="1" applyProtection="1">
      <alignment horizontal="right" vertical="center"/>
    </xf>
    <xf numFmtId="4" fontId="79" fillId="21" borderId="23" xfId="3" applyNumberFormat="1" applyFont="1" applyFill="1" applyBorder="1" applyAlignment="1" applyProtection="1">
      <alignment horizontal="right" vertical="center"/>
    </xf>
    <xf numFmtId="164" fontId="77" fillId="6" borderId="24" xfId="2" applyFont="1" applyFill="1" applyBorder="1" applyAlignment="1" applyProtection="1">
      <alignment horizontal="right" vertical="center"/>
    </xf>
    <xf numFmtId="2" fontId="84" fillId="6"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10"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10" borderId="61" xfId="0" applyNumberFormat="1" applyFont="1" applyFill="1" applyBorder="1" applyAlignment="1" applyProtection="1">
      <alignment horizontal="center"/>
    </xf>
    <xf numFmtId="0" fontId="25" fillId="10" borderId="4" xfId="0" applyFont="1" applyFill="1" applyBorder="1" applyAlignment="1" applyProtection="1">
      <alignment vertical="center"/>
    </xf>
    <xf numFmtId="0" fontId="25" fillId="10" borderId="15" xfId="0" applyFont="1" applyFill="1" applyBorder="1" applyAlignment="1" applyProtection="1">
      <alignment vertical="center"/>
    </xf>
    <xf numFmtId="2" fontId="28" fillId="6" borderId="0" xfId="0" applyNumberFormat="1" applyFont="1" applyFill="1" applyBorder="1" applyAlignment="1" applyProtection="1">
      <alignment horizontal="center"/>
    </xf>
    <xf numFmtId="2" fontId="28" fillId="6" borderId="0" xfId="0" applyNumberFormat="1" applyFont="1" applyFill="1" applyBorder="1" applyAlignment="1" applyProtection="1">
      <alignment horizontal="center" vertical="center"/>
    </xf>
    <xf numFmtId="2" fontId="29" fillId="6" borderId="0"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xf>
    <xf numFmtId="4" fontId="25" fillId="10" borderId="65" xfId="0" applyNumberFormat="1" applyFont="1" applyFill="1" applyBorder="1" applyAlignment="1" applyProtection="1">
      <alignment horizontal="center"/>
    </xf>
    <xf numFmtId="4" fontId="25" fillId="10" borderId="64" xfId="0" applyNumberFormat="1" applyFont="1" applyFill="1" applyBorder="1" applyAlignment="1" applyProtection="1">
      <alignment horizontal="center" vertical="center"/>
    </xf>
    <xf numFmtId="4" fontId="25" fillId="10" borderId="65" xfId="0" applyNumberFormat="1" applyFont="1" applyFill="1" applyBorder="1" applyAlignment="1" applyProtection="1">
      <alignment horizontal="center" vertical="center"/>
    </xf>
    <xf numFmtId="4" fontId="29" fillId="10" borderId="60" xfId="0" applyNumberFormat="1" applyFont="1" applyFill="1" applyBorder="1" applyAlignment="1" applyProtection="1">
      <alignment horizontal="center"/>
    </xf>
    <xf numFmtId="0" fontId="33" fillId="10" borderId="4" xfId="0" applyFont="1" applyFill="1" applyBorder="1" applyAlignment="1" applyProtection="1"/>
    <xf numFmtId="0" fontId="33" fillId="10" borderId="15" xfId="0" applyFont="1" applyFill="1" applyBorder="1" applyAlignment="1" applyProtection="1"/>
    <xf numFmtId="0" fontId="33" fillId="10" borderId="48" xfId="0" applyFont="1" applyFill="1" applyBorder="1" applyAlignment="1" applyProtection="1"/>
    <xf numFmtId="0" fontId="33" fillId="6"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6"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6" borderId="66" xfId="0" applyNumberFormat="1" applyFont="1" applyFill="1" applyBorder="1" applyAlignment="1" applyProtection="1">
      <alignment horizontal="center"/>
    </xf>
    <xf numFmtId="4" fontId="25" fillId="6" borderId="8" xfId="0" applyNumberFormat="1" applyFont="1" applyFill="1" applyBorder="1" applyAlignment="1" applyProtection="1">
      <alignment horizontal="center" vertical="center"/>
    </xf>
    <xf numFmtId="0" fontId="30" fillId="6" borderId="0" xfId="0" applyFont="1" applyFill="1" applyBorder="1" applyAlignment="1" applyProtection="1">
      <alignment horizontal="center" vertical="top" wrapText="1"/>
    </xf>
    <xf numFmtId="2" fontId="37" fillId="6" borderId="0" xfId="0" applyNumberFormat="1" applyFont="1" applyFill="1" applyBorder="1" applyAlignment="1" applyProtection="1">
      <alignment horizontal="center" vertical="center"/>
    </xf>
    <xf numFmtId="2" fontId="37" fillId="20" borderId="69" xfId="0" applyNumberFormat="1" applyFont="1" applyFill="1" applyBorder="1" applyAlignment="1" applyProtection="1">
      <alignment horizontal="center" vertical="center"/>
    </xf>
    <xf numFmtId="2" fontId="37" fillId="20" borderId="67" xfId="0" applyNumberFormat="1" applyFont="1" applyFill="1" applyBorder="1" applyAlignment="1" applyProtection="1">
      <alignment horizontal="center" vertical="center"/>
    </xf>
    <xf numFmtId="2" fontId="37" fillId="20" borderId="70" xfId="0" applyNumberFormat="1" applyFont="1" applyFill="1" applyBorder="1" applyAlignment="1" applyProtection="1">
      <alignment horizontal="center" vertical="center"/>
    </xf>
    <xf numFmtId="2" fontId="28" fillId="23" borderId="59" xfId="0" applyNumberFormat="1" applyFont="1" applyFill="1" applyBorder="1" applyAlignment="1" applyProtection="1">
      <alignment horizontal="center"/>
    </xf>
    <xf numFmtId="2" fontId="28" fillId="23" borderId="59" xfId="0" applyNumberFormat="1" applyFont="1" applyFill="1" applyBorder="1" applyAlignment="1" applyProtection="1">
      <alignment horizontal="center" vertical="center"/>
    </xf>
    <xf numFmtId="2" fontId="29" fillId="23" borderId="71" xfId="0" applyNumberFormat="1" applyFont="1" applyFill="1" applyBorder="1" applyAlignment="1" applyProtection="1">
      <alignment horizontal="center"/>
    </xf>
    <xf numFmtId="0" fontId="28" fillId="6" borderId="10" xfId="0" applyFont="1" applyFill="1" applyBorder="1" applyAlignment="1" applyProtection="1">
      <alignment vertical="center"/>
    </xf>
    <xf numFmtId="0" fontId="33" fillId="10" borderId="73" xfId="0" applyFont="1" applyFill="1" applyBorder="1" applyAlignment="1" applyProtection="1"/>
    <xf numFmtId="0" fontId="33" fillId="10" borderId="74" xfId="0" applyFont="1" applyFill="1" applyBorder="1" applyAlignment="1" applyProtection="1"/>
    <xf numFmtId="0" fontId="33" fillId="6" borderId="10" xfId="0" applyFont="1" applyFill="1" applyBorder="1" applyAlignment="1" applyProtection="1"/>
    <xf numFmtId="0" fontId="25" fillId="6" borderId="10" xfId="0" applyFont="1" applyFill="1" applyBorder="1" applyAlignment="1" applyProtection="1">
      <alignment vertical="center"/>
    </xf>
    <xf numFmtId="4" fontId="50" fillId="6" borderId="10" xfId="3" applyNumberFormat="1" applyFont="1" applyFill="1" applyBorder="1" applyAlignment="1" applyProtection="1">
      <alignment horizontal="center" vertical="center"/>
    </xf>
    <xf numFmtId="0" fontId="25" fillId="10" borderId="75" xfId="0" applyFont="1" applyFill="1" applyBorder="1" applyAlignment="1" applyProtection="1">
      <alignment vertical="center"/>
    </xf>
    <xf numFmtId="0" fontId="25" fillId="10" borderId="76" xfId="0" applyFont="1" applyFill="1" applyBorder="1" applyAlignment="1" applyProtection="1">
      <alignment vertical="center"/>
    </xf>
    <xf numFmtId="4" fontId="28" fillId="10" borderId="77" xfId="0" applyNumberFormat="1" applyFont="1" applyFill="1" applyBorder="1" applyAlignment="1" applyProtection="1">
      <alignment horizontal="center" vertical="center"/>
    </xf>
    <xf numFmtId="4" fontId="28" fillId="10"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50" fillId="6" borderId="0" xfId="3"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20"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2" borderId="64" xfId="0" applyNumberFormat="1" applyFont="1" applyFill="1" applyBorder="1" applyAlignment="1" applyProtection="1">
      <alignment horizontal="center" vertical="center"/>
    </xf>
    <xf numFmtId="4" fontId="37" fillId="22" borderId="65" xfId="0" applyNumberFormat="1" applyFont="1" applyFill="1" applyBorder="1" applyAlignment="1" applyProtection="1">
      <alignment horizontal="center" vertical="center"/>
    </xf>
    <xf numFmtId="2" fontId="27" fillId="6"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6" borderId="10" xfId="0" applyNumberFormat="1" applyFont="1" applyFill="1" applyBorder="1" applyAlignment="1" applyProtection="1">
      <alignment horizontal="center" vertical="center"/>
    </xf>
    <xf numFmtId="4" fontId="102" fillId="22" borderId="64" xfId="0" applyNumberFormat="1" applyFont="1" applyFill="1" applyBorder="1" applyAlignment="1" applyProtection="1">
      <alignment horizontal="center"/>
    </xf>
    <xf numFmtId="4" fontId="102" fillId="22" borderId="65" xfId="0" applyNumberFormat="1" applyFont="1" applyFill="1" applyBorder="1" applyAlignment="1" applyProtection="1">
      <alignment horizontal="center"/>
    </xf>
    <xf numFmtId="4" fontId="25" fillId="6" borderId="21" xfId="0" applyNumberFormat="1" applyFont="1" applyFill="1" applyBorder="1" applyAlignment="1" applyProtection="1">
      <alignment horizontal="center" vertical="center"/>
      <protection locked="0"/>
    </xf>
    <xf numFmtId="4" fontId="50" fillId="0" borderId="43" xfId="3" applyNumberFormat="1" applyFont="1" applyFill="1" applyBorder="1" applyAlignment="1" applyProtection="1">
      <alignment horizontal="center" vertical="center"/>
    </xf>
    <xf numFmtId="2" fontId="7" fillId="18"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8" fillId="6" borderId="0" xfId="0" applyFont="1" applyFill="1" applyBorder="1" applyAlignment="1" applyProtection="1">
      <alignment horizontal="left" vertical="center" wrapText="1"/>
    </xf>
    <xf numFmtId="0" fontId="1" fillId="6" borderId="0" xfId="0" applyFont="1" applyFill="1" applyBorder="1" applyAlignment="1" applyProtection="1">
      <alignment vertical="center" wrapText="1"/>
    </xf>
    <xf numFmtId="0" fontId="105" fillId="6"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9" fillId="0" borderId="83" xfId="0" applyFont="1" applyFill="1" applyBorder="1" applyAlignment="1" applyProtection="1">
      <alignment horizontal="right" vertical="center" readingOrder="1"/>
    </xf>
    <xf numFmtId="0" fontId="109" fillId="6" borderId="0" xfId="0" applyFont="1" applyFill="1" applyBorder="1" applyAlignment="1" applyProtection="1">
      <alignment horizontal="center" vertical="center"/>
    </xf>
    <xf numFmtId="0" fontId="67" fillId="6"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2" fontId="68" fillId="6" borderId="23" xfId="0" applyNumberFormat="1" applyFont="1" applyFill="1" applyBorder="1" applyAlignment="1" applyProtection="1">
      <alignment horizontal="right"/>
      <protection locked="0"/>
    </xf>
    <xf numFmtId="0" fontId="69" fillId="0" borderId="0" xfId="0" applyFont="1" applyAlignment="1" applyProtection="1">
      <alignment vertical="center"/>
    </xf>
    <xf numFmtId="0" fontId="69"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5" borderId="10"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1" xfId="0" applyFont="1" applyFill="1" applyBorder="1" applyAlignment="1" applyProtection="1">
      <alignment vertical="center"/>
      <protection locked="0"/>
    </xf>
    <xf numFmtId="0" fontId="6" fillId="5" borderId="2" xfId="0" applyFont="1" applyFill="1" applyBorder="1" applyAlignment="1" applyProtection="1">
      <alignment vertical="center"/>
      <protection locked="0"/>
    </xf>
    <xf numFmtId="2" fontId="2" fillId="6" borderId="54" xfId="0" applyNumberFormat="1" applyFont="1" applyFill="1" applyBorder="1" applyAlignment="1" applyProtection="1">
      <alignment vertical="center" wrapText="1"/>
    </xf>
    <xf numFmtId="0" fontId="121" fillId="0" borderId="85" xfId="0" applyFont="1" applyBorder="1" applyAlignment="1" applyProtection="1">
      <alignment horizontal="left" vertical="center" wrapText="1"/>
    </xf>
    <xf numFmtId="0" fontId="122" fillId="0" borderId="85" xfId="0" applyFont="1" applyBorder="1" applyProtection="1"/>
    <xf numFmtId="0" fontId="59" fillId="0" borderId="0" xfId="0" applyFont="1" applyFill="1" applyBorder="1" applyAlignment="1" applyProtection="1">
      <alignment horizontal="center" vertical="center" readingOrder="1"/>
    </xf>
    <xf numFmtId="0" fontId="59"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8" fillId="0" borderId="24" xfId="0" applyFont="1" applyFill="1" applyBorder="1" applyAlignment="1" applyProtection="1">
      <alignment horizontal="right" vertical="center"/>
    </xf>
    <xf numFmtId="164" fontId="68" fillId="0" borderId="24" xfId="2" applyFont="1" applyFill="1" applyBorder="1" applyAlignment="1" applyProtection="1">
      <alignment horizontal="right" vertical="center"/>
      <protection locked="0"/>
    </xf>
    <xf numFmtId="164" fontId="72" fillId="7" borderId="24" xfId="2" applyFont="1" applyFill="1" applyBorder="1" applyAlignment="1" applyProtection="1">
      <alignment horizontal="right" vertical="center"/>
    </xf>
    <xf numFmtId="167" fontId="68" fillId="17" borderId="24" xfId="2" applyNumberFormat="1" applyFont="1" applyFill="1" applyBorder="1" applyAlignment="1" applyProtection="1">
      <alignment horizontal="right" vertical="center"/>
    </xf>
    <xf numFmtId="2" fontId="68" fillId="19" borderId="24" xfId="0" applyNumberFormat="1" applyFont="1" applyFill="1" applyBorder="1" applyAlignment="1" applyProtection="1">
      <alignment horizontal="right"/>
      <protection locked="0"/>
    </xf>
    <xf numFmtId="4" fontId="79" fillId="19" borderId="23" xfId="3" applyNumberFormat="1" applyFont="1" applyFill="1" applyBorder="1" applyAlignment="1" applyProtection="1">
      <alignment horizontal="right" vertical="center"/>
    </xf>
    <xf numFmtId="2" fontId="68" fillId="24" borderId="13" xfId="0" applyNumberFormat="1" applyFont="1" applyFill="1" applyBorder="1" applyAlignment="1" applyProtection="1">
      <alignment horizontal="right"/>
      <protection locked="0"/>
    </xf>
    <xf numFmtId="4" fontId="68" fillId="24" borderId="23" xfId="3" applyNumberFormat="1" applyFont="1" applyFill="1" applyBorder="1" applyAlignment="1" applyProtection="1">
      <alignment horizontal="right" vertical="center"/>
    </xf>
    <xf numFmtId="0" fontId="3" fillId="0" borderId="5" xfId="0" applyFont="1" applyBorder="1" applyProtection="1"/>
    <xf numFmtId="4" fontId="66" fillId="0" borderId="5" xfId="0" applyNumberFormat="1" applyFont="1" applyBorder="1" applyAlignment="1" applyProtection="1">
      <alignment vertical="center"/>
    </xf>
    <xf numFmtId="0" fontId="3" fillId="0" borderId="5" xfId="0" applyFont="1" applyFill="1" applyBorder="1" applyProtection="1"/>
    <xf numFmtId="4" fontId="124" fillId="0" borderId="5" xfId="0" applyNumberFormat="1" applyFont="1" applyFill="1" applyBorder="1" applyAlignment="1" applyProtection="1">
      <alignment vertical="center"/>
    </xf>
    <xf numFmtId="4" fontId="66" fillId="19" borderId="37" xfId="0" applyNumberFormat="1" applyFont="1" applyFill="1" applyBorder="1" applyAlignment="1" applyProtection="1">
      <alignment vertical="center"/>
    </xf>
    <xf numFmtId="4" fontId="124" fillId="19" borderId="37" xfId="0" applyNumberFormat="1" applyFont="1" applyFill="1" applyBorder="1" applyAlignment="1" applyProtection="1">
      <alignment vertical="center"/>
    </xf>
    <xf numFmtId="0" fontId="125" fillId="0" borderId="37" xfId="0" applyFont="1" applyFill="1" applyBorder="1" applyAlignment="1" applyProtection="1">
      <alignment horizontal="right" vertical="center"/>
    </xf>
    <xf numFmtId="0" fontId="126" fillId="0" borderId="37" xfId="0" applyFont="1" applyBorder="1" applyAlignment="1" applyProtection="1">
      <alignment horizontal="right" vertical="center"/>
    </xf>
    <xf numFmtId="0" fontId="101" fillId="6" borderId="0" xfId="0" applyFont="1" applyFill="1" applyBorder="1" applyAlignment="1" applyProtection="1">
      <alignment horizontal="center"/>
    </xf>
    <xf numFmtId="1" fontId="7" fillId="6" borderId="0" xfId="0" applyNumberFormat="1" applyFont="1" applyFill="1" applyBorder="1" applyAlignment="1" applyProtection="1">
      <alignment horizontal="center"/>
    </xf>
    <xf numFmtId="49" fontId="7" fillId="6" borderId="0" xfId="0" applyNumberFormat="1" applyFont="1" applyFill="1" applyBorder="1" applyAlignment="1" applyProtection="1">
      <alignment horizontal="center" vertical="center" wrapText="1"/>
    </xf>
    <xf numFmtId="0" fontId="7" fillId="6" borderId="0" xfId="0" applyFont="1" applyFill="1" applyBorder="1" applyAlignment="1" applyProtection="1">
      <alignment horizontal="center"/>
    </xf>
    <xf numFmtId="0" fontId="31" fillId="6" borderId="5" xfId="0" applyFont="1" applyFill="1" applyBorder="1" applyAlignment="1" applyProtection="1">
      <alignment horizontal="center"/>
    </xf>
    <xf numFmtId="0" fontId="1" fillId="25" borderId="0" xfId="0" applyFont="1" applyFill="1" applyBorder="1" applyProtection="1"/>
    <xf numFmtId="0" fontId="24" fillId="25" borderId="0" xfId="0" applyFont="1" applyFill="1" applyBorder="1" applyProtection="1"/>
    <xf numFmtId="0" fontId="6" fillId="25" borderId="0" xfId="0" applyFont="1" applyFill="1" applyProtection="1"/>
    <xf numFmtId="0" fontId="3" fillId="25" borderId="0" xfId="0" applyFont="1" applyFill="1" applyProtection="1"/>
    <xf numFmtId="0" fontId="24" fillId="25" borderId="0" xfId="0" applyFont="1" applyFill="1" applyBorder="1" applyAlignment="1" applyProtection="1">
      <alignment horizontal="center"/>
    </xf>
    <xf numFmtId="0" fontId="1" fillId="0" borderId="0" xfId="0" applyFont="1" applyAlignment="1" applyProtection="1">
      <alignment horizontal="left"/>
    </xf>
    <xf numFmtId="0" fontId="1" fillId="6" borderId="0" xfId="0" applyFont="1" applyFill="1" applyAlignment="1" applyProtection="1">
      <alignment horizontal="left"/>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1"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3" xfId="0" applyFont="1" applyBorder="1" applyAlignment="1" applyProtection="1">
      <alignment horizontal="left" vertical="center" wrapText="1"/>
    </xf>
    <xf numFmtId="0" fontId="11" fillId="0" borderId="0" xfId="0" applyFont="1" applyAlignment="1" applyProtection="1">
      <alignment horizontal="center"/>
    </xf>
    <xf numFmtId="0" fontId="1"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98" fillId="0" borderId="0" xfId="0" applyFont="1" applyBorder="1" applyAlignment="1" applyProtection="1">
      <alignment horizontal="left" vertical="center" wrapText="1"/>
    </xf>
    <xf numFmtId="0" fontId="105" fillId="6" borderId="0" xfId="0" applyFont="1" applyFill="1" applyAlignment="1" applyProtection="1">
      <alignment horizontal="left"/>
    </xf>
    <xf numFmtId="0" fontId="7" fillId="0" borderId="0" xfId="0" applyFont="1" applyAlignment="1" applyProtection="1">
      <alignment horizontal="left" vertical="center" wrapText="1"/>
    </xf>
    <xf numFmtId="0" fontId="46" fillId="0" borderId="80" xfId="0" applyFont="1" applyBorder="1" applyAlignment="1" applyProtection="1">
      <alignment horizontal="left" vertical="center" wrapText="1"/>
    </xf>
    <xf numFmtId="0" fontId="46" fillId="0" borderId="81" xfId="0" applyFont="1" applyBorder="1" applyAlignment="1" applyProtection="1">
      <alignment horizontal="left" vertical="center" wrapText="1"/>
    </xf>
    <xf numFmtId="0" fontId="46" fillId="0" borderId="82" xfId="0" applyFont="1" applyBorder="1" applyAlignment="1" applyProtection="1">
      <alignment horizontal="left" vertical="center" wrapText="1"/>
    </xf>
    <xf numFmtId="0" fontId="31" fillId="11" borderId="83" xfId="0" quotePrefix="1" applyFont="1" applyFill="1" applyBorder="1" applyAlignment="1" applyProtection="1">
      <alignment horizontal="center" vertical="center" wrapText="1"/>
    </xf>
    <xf numFmtId="0" fontId="31" fillId="11" borderId="0" xfId="0" quotePrefix="1" applyFont="1" applyFill="1" applyBorder="1" applyAlignment="1" applyProtection="1">
      <alignment horizontal="center" vertical="center" wrapText="1"/>
    </xf>
    <xf numFmtId="0" fontId="31" fillId="11"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9" fillId="0" borderId="0" xfId="0" applyFont="1" applyAlignment="1">
      <alignment horizontal="left" vertical="center" wrapText="1"/>
    </xf>
    <xf numFmtId="0" fontId="72" fillId="0" borderId="4"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7" xfId="0" applyFont="1" applyBorder="1" applyAlignment="1" applyProtection="1">
      <alignment horizontal="center" vertical="center" wrapText="1"/>
    </xf>
    <xf numFmtId="0" fontId="72" fillId="0" borderId="9" xfId="0" applyFont="1" applyBorder="1" applyAlignment="1" applyProtection="1">
      <alignment horizontal="center" vertical="center" wrapText="1"/>
    </xf>
    <xf numFmtId="0" fontId="72" fillId="0" borderId="10" xfId="0" applyFont="1" applyBorder="1" applyAlignment="1" applyProtection="1">
      <alignment horizontal="center" vertical="center" wrapText="1"/>
    </xf>
    <xf numFmtId="0" fontId="72"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60" fillId="0" borderId="1" xfId="0" applyFont="1" applyBorder="1" applyAlignment="1" applyProtection="1">
      <alignment vertical="center" wrapText="1"/>
    </xf>
    <xf numFmtId="0" fontId="60"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1" fillId="0" borderId="85" xfId="0" applyFont="1" applyBorder="1" applyAlignment="1" applyProtection="1">
      <alignment horizontal="center" vertical="center" wrapText="1"/>
    </xf>
    <xf numFmtId="0" fontId="72" fillId="0" borderId="4" xfId="0" applyFont="1" applyBorder="1" applyAlignment="1" applyProtection="1">
      <alignment horizontal="left" vertical="center" wrapText="1"/>
    </xf>
    <xf numFmtId="0" fontId="72" fillId="0" borderId="15" xfId="0" applyFont="1" applyBorder="1" applyAlignment="1" applyProtection="1">
      <alignment horizontal="left" vertical="center" wrapText="1"/>
    </xf>
    <xf numFmtId="0" fontId="72" fillId="0" borderId="48" xfId="0" applyFont="1" applyBorder="1" applyAlignment="1" applyProtection="1">
      <alignment horizontal="left" vertical="center" wrapText="1"/>
    </xf>
    <xf numFmtId="0" fontId="106"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85" xfId="0" applyFont="1" applyBorder="1" applyAlignment="1" applyProtection="1">
      <alignment horizontal="left" vertical="top" wrapText="1"/>
    </xf>
    <xf numFmtId="0" fontId="7" fillId="0" borderId="0" xfId="0" applyFont="1" applyBorder="1" applyAlignment="1" applyProtection="1">
      <alignment horizontal="left" vertical="center" wrapText="1"/>
    </xf>
    <xf numFmtId="0" fontId="60" fillId="0" borderId="4" xfId="0" applyFont="1" applyBorder="1" applyAlignment="1" applyProtection="1">
      <alignment vertical="center" wrapText="1"/>
    </xf>
    <xf numFmtId="0" fontId="60" fillId="0" borderId="15" xfId="0" applyFont="1" applyBorder="1" applyAlignment="1" applyProtection="1">
      <alignment vertical="center" wrapText="1"/>
    </xf>
    <xf numFmtId="0" fontId="109" fillId="17" borderId="30" xfId="0" applyFont="1" applyFill="1" applyBorder="1" applyAlignment="1" applyProtection="1">
      <alignment horizontal="center" vertical="center"/>
    </xf>
    <xf numFmtId="0" fontId="67" fillId="17" borderId="39" xfId="0" applyFont="1" applyFill="1" applyBorder="1" applyAlignment="1" applyProtection="1">
      <alignment horizontal="center" vertical="center"/>
    </xf>
    <xf numFmtId="0" fontId="67" fillId="17" borderId="14" xfId="0" applyFont="1" applyFill="1" applyBorder="1" applyAlignment="1" applyProtection="1">
      <alignment horizontal="center" vertical="center"/>
    </xf>
    <xf numFmtId="0" fontId="106" fillId="0" borderId="0" xfId="0" applyFont="1" applyAlignment="1" applyProtection="1">
      <alignment horizontal="left" vertical="center" wrapText="1"/>
    </xf>
    <xf numFmtId="0" fontId="3" fillId="20" borderId="4" xfId="0" applyFont="1" applyFill="1" applyBorder="1" applyAlignment="1" applyProtection="1">
      <alignment horizontal="left" vertical="center" wrapText="1"/>
    </xf>
    <xf numFmtId="0" fontId="3" fillId="20" borderId="15" xfId="0" applyFont="1" applyFill="1" applyBorder="1" applyAlignment="1" applyProtection="1">
      <alignment horizontal="left" vertical="center" wrapText="1"/>
    </xf>
    <xf numFmtId="0" fontId="3" fillId="20" borderId="48" xfId="0" applyFont="1" applyFill="1" applyBorder="1" applyAlignment="1" applyProtection="1">
      <alignment horizontal="left" vertical="center" wrapText="1"/>
    </xf>
    <xf numFmtId="0" fontId="58" fillId="25" borderId="4" xfId="0" applyFont="1" applyFill="1" applyBorder="1" applyAlignment="1" applyProtection="1">
      <alignment horizontal="center" vertical="center"/>
    </xf>
    <xf numFmtId="0" fontId="58" fillId="25" borderId="15" xfId="0" applyFont="1" applyFill="1" applyBorder="1" applyAlignment="1" applyProtection="1">
      <alignment horizontal="center" vertical="center"/>
    </xf>
    <xf numFmtId="0" fontId="58" fillId="25" borderId="48" xfId="0" applyFont="1" applyFill="1" applyBorder="1" applyAlignment="1" applyProtection="1">
      <alignment horizontal="center" vertical="center"/>
    </xf>
    <xf numFmtId="0" fontId="109" fillId="25" borderId="4" xfId="0" applyFont="1" applyFill="1" applyBorder="1" applyAlignment="1" applyProtection="1">
      <alignment horizontal="left" vertical="center"/>
    </xf>
    <xf numFmtId="0" fontId="109" fillId="25" borderId="15" xfId="0" applyFont="1" applyFill="1" applyBorder="1" applyAlignment="1" applyProtection="1">
      <alignment horizontal="left" vertical="center"/>
    </xf>
    <xf numFmtId="0" fontId="109" fillId="25" borderId="48" xfId="0" applyFont="1" applyFill="1" applyBorder="1" applyAlignment="1" applyProtection="1">
      <alignment horizontal="left" vertical="center"/>
    </xf>
    <xf numFmtId="0" fontId="48" fillId="20" borderId="4" xfId="0" applyFont="1" applyFill="1" applyBorder="1" applyAlignment="1" applyProtection="1">
      <alignment horizontal="left" vertical="center" wrapText="1"/>
    </xf>
    <xf numFmtId="0" fontId="48" fillId="20" borderId="15" xfId="0" applyFont="1" applyFill="1" applyBorder="1" applyAlignment="1" applyProtection="1">
      <alignment horizontal="left" vertical="center" wrapText="1"/>
    </xf>
    <xf numFmtId="0" fontId="48" fillId="20" borderId="48" xfId="0" applyFont="1" applyFill="1" applyBorder="1" applyAlignment="1" applyProtection="1">
      <alignment horizontal="left" vertical="center" wrapText="1"/>
    </xf>
    <xf numFmtId="0" fontId="1" fillId="6" borderId="4" xfId="0" applyFont="1" applyFill="1" applyBorder="1" applyAlignment="1" applyProtection="1">
      <alignment horizontal="left" vertical="center" wrapText="1"/>
    </xf>
    <xf numFmtId="0" fontId="1" fillId="6" borderId="15" xfId="0" applyFont="1" applyFill="1" applyBorder="1" applyAlignment="1" applyProtection="1">
      <alignment horizontal="left" vertical="center" wrapText="1"/>
    </xf>
    <xf numFmtId="0" fontId="1" fillId="6" borderId="48" xfId="0" applyFont="1" applyFill="1" applyBorder="1" applyAlignment="1" applyProtection="1">
      <alignment horizontal="left" vertical="center" wrapText="1"/>
    </xf>
    <xf numFmtId="0" fontId="105" fillId="6" borderId="4" xfId="0" applyFont="1" applyFill="1" applyBorder="1" applyAlignment="1" applyProtection="1">
      <alignment horizontal="left" vertical="center" wrapText="1"/>
    </xf>
    <xf numFmtId="0" fontId="105" fillId="6" borderId="15" xfId="0" applyFont="1" applyFill="1" applyBorder="1" applyAlignment="1" applyProtection="1">
      <alignment horizontal="left" vertical="center" wrapText="1"/>
    </xf>
    <xf numFmtId="0" fontId="105" fillId="6" borderId="48" xfId="0" applyFont="1" applyFill="1" applyBorder="1" applyAlignment="1" applyProtection="1">
      <alignment horizontal="left" vertical="center" wrapText="1"/>
    </xf>
    <xf numFmtId="0" fontId="109" fillId="25" borderId="30" xfId="0" applyFont="1" applyFill="1" applyBorder="1" applyAlignment="1" applyProtection="1">
      <alignment horizontal="center" vertical="center"/>
    </xf>
    <xf numFmtId="0" fontId="109" fillId="25" borderId="39" xfId="0" applyFont="1" applyFill="1" applyBorder="1" applyAlignment="1" applyProtection="1">
      <alignment horizontal="center" vertical="center"/>
    </xf>
    <xf numFmtId="0" fontId="109" fillId="2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1" fillId="0" borderId="0" xfId="0" applyFont="1" applyAlignment="1" applyProtection="1">
      <alignment horizontal="left" vertical="top" wrapText="1"/>
    </xf>
    <xf numFmtId="166" fontId="109" fillId="13" borderId="0" xfId="0" applyNumberFormat="1" applyFont="1" applyFill="1" applyAlignment="1" applyProtection="1">
      <alignment horizontal="center"/>
      <protection locked="0"/>
    </xf>
    <xf numFmtId="0" fontId="8" fillId="3" borderId="0" xfId="0" applyFont="1" applyFill="1" applyAlignment="1" applyProtection="1">
      <alignment horizontal="left"/>
    </xf>
    <xf numFmtId="0" fontId="8" fillId="25" borderId="0" xfId="0" applyFont="1" applyFill="1" applyAlignment="1" applyProtection="1">
      <alignment horizontal="center" vertical="center"/>
    </xf>
    <xf numFmtId="0" fontId="8" fillId="25" borderId="0" xfId="0" quotePrefix="1" applyFont="1" applyFill="1" applyAlignment="1" applyProtection="1">
      <alignment horizontal="center" vertical="center"/>
    </xf>
    <xf numFmtId="0" fontId="8" fillId="25" borderId="0" xfId="0" applyFont="1" applyFill="1" applyAlignment="1" applyProtection="1">
      <alignment horizontal="center"/>
    </xf>
    <xf numFmtId="0" fontId="8" fillId="25" borderId="0" xfId="0" quotePrefix="1" applyFont="1" applyFill="1" applyAlignment="1" applyProtection="1">
      <alignment horizontal="center"/>
    </xf>
    <xf numFmtId="0" fontId="110" fillId="25" borderId="0" xfId="0" applyFont="1" applyFill="1" applyBorder="1" applyAlignment="1" applyProtection="1">
      <alignment horizontal="center" wrapText="1"/>
      <protection locked="0"/>
    </xf>
    <xf numFmtId="0" fontId="110" fillId="0" borderId="1" xfId="1" applyFont="1" applyBorder="1" applyAlignment="1" applyProtection="1">
      <alignment horizontal="center" vertical="center"/>
      <protection locked="0"/>
    </xf>
    <xf numFmtId="0" fontId="110" fillId="0" borderId="2" xfId="1" applyFont="1" applyBorder="1" applyAlignment="1" applyProtection="1">
      <alignment horizontal="center" vertical="center"/>
      <protection locked="0"/>
    </xf>
    <xf numFmtId="0" fontId="110" fillId="0" borderId="3" xfId="1" applyFont="1" applyBorder="1" applyAlignment="1" applyProtection="1">
      <alignment horizontal="center" vertical="center"/>
      <protection locked="0"/>
    </xf>
    <xf numFmtId="0" fontId="18" fillId="0" borderId="0" xfId="0" applyFont="1" applyAlignment="1" applyProtection="1">
      <alignment horizontal="center" wrapText="1"/>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165" fontId="31" fillId="0" borderId="4"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0" fontId="31" fillId="6" borderId="4" xfId="0" applyFont="1" applyFill="1" applyBorder="1" applyAlignment="1" applyProtection="1">
      <alignment horizontal="center"/>
      <protection locked="0"/>
    </xf>
    <xf numFmtId="0" fontId="31" fillId="6" borderId="15" xfId="0" applyFont="1" applyFill="1" applyBorder="1" applyAlignment="1" applyProtection="1">
      <alignment horizontal="center"/>
      <protection locked="0"/>
    </xf>
    <xf numFmtId="0" fontId="31" fillId="6"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4" borderId="0" xfId="0" applyFont="1" applyFill="1" applyBorder="1" applyAlignment="1" applyProtection="1">
      <alignment horizontal="center" vertical="top"/>
    </xf>
    <xf numFmtId="0" fontId="10" fillId="14" borderId="11" xfId="0" applyFont="1" applyFill="1" applyBorder="1" applyAlignment="1" applyProtection="1">
      <alignment horizontal="center" vertical="top"/>
    </xf>
    <xf numFmtId="0" fontId="110" fillId="25" borderId="0" xfId="0" applyFont="1" applyFill="1" applyBorder="1" applyAlignment="1" applyProtection="1">
      <alignment horizontal="center"/>
      <protection locked="0"/>
    </xf>
    <xf numFmtId="0" fontId="41" fillId="25" borderId="0" xfId="1" applyFill="1" applyBorder="1" applyAlignment="1" applyProtection="1">
      <alignment horizontal="center" wrapText="1"/>
      <protection locked="0"/>
    </xf>
    <xf numFmtId="0" fontId="12" fillId="0" borderId="0" xfId="0" applyFont="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46" fillId="25" borderId="4" xfId="0" applyFont="1" applyFill="1" applyBorder="1" applyAlignment="1" applyProtection="1">
      <alignment horizontal="center" vertical="center"/>
    </xf>
    <xf numFmtId="0" fontId="46" fillId="25" borderId="15" xfId="0" applyFont="1" applyFill="1" applyBorder="1" applyAlignment="1" applyProtection="1">
      <alignment horizontal="center" vertical="center"/>
    </xf>
    <xf numFmtId="0" fontId="46" fillId="25" borderId="48" xfId="0" applyFont="1" applyFill="1" applyBorder="1" applyAlignment="1" applyProtection="1">
      <alignment horizontal="center" vertical="center"/>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0" fontId="24" fillId="25" borderId="0" xfId="0" applyFont="1" applyFill="1" applyBorder="1" applyAlignment="1" applyProtection="1">
      <alignment horizontal="center"/>
    </xf>
    <xf numFmtId="0" fontId="46" fillId="25" borderId="0" xfId="0" applyFont="1" applyFill="1" applyBorder="1" applyAlignment="1" applyProtection="1">
      <alignment horizontal="center" vertical="center"/>
    </xf>
    <xf numFmtId="0" fontId="73" fillId="4" borderId="0" xfId="0" applyFont="1" applyFill="1" applyBorder="1" applyAlignment="1" applyProtection="1">
      <alignment horizontal="center" vertical="top" wrapText="1"/>
    </xf>
    <xf numFmtId="0" fontId="2" fillId="25" borderId="0" xfId="0" applyFont="1" applyFill="1" applyAlignment="1" applyProtection="1">
      <alignment horizontal="center" vertical="center"/>
    </xf>
    <xf numFmtId="0" fontId="117" fillId="18" borderId="4" xfId="0" applyFont="1" applyFill="1" applyBorder="1" applyAlignment="1">
      <alignment horizontal="center" vertical="center" wrapText="1"/>
    </xf>
    <xf numFmtId="0" fontId="117" fillId="18" borderId="48" xfId="0" applyFont="1" applyFill="1" applyBorder="1" applyAlignment="1">
      <alignment horizontal="center" vertical="center" wrapText="1"/>
    </xf>
    <xf numFmtId="0" fontId="30" fillId="18"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16" fillId="10" borderId="21" xfId="0" applyNumberFormat="1" applyFont="1" applyFill="1" applyBorder="1" applyAlignment="1" applyProtection="1">
      <alignment horizontal="center" vertical="center" wrapText="1"/>
    </xf>
    <xf numFmtId="0" fontId="30" fillId="22" borderId="64" xfId="0" applyFont="1" applyFill="1" applyBorder="1" applyAlignment="1" applyProtection="1">
      <alignment horizontal="center" vertical="center" wrapText="1"/>
    </xf>
    <xf numFmtId="0" fontId="30" fillId="22" borderId="65" xfId="0" applyFont="1" applyFill="1" applyBorder="1" applyAlignment="1" applyProtection="1">
      <alignment horizontal="center" vertical="center" wrapText="1"/>
    </xf>
    <xf numFmtId="0" fontId="32" fillId="22" borderId="73" xfId="0" applyFont="1" applyFill="1" applyBorder="1" applyAlignment="1" applyProtection="1">
      <alignment horizontal="center" vertical="center" wrapText="1"/>
    </xf>
    <xf numFmtId="0" fontId="32" fillId="22"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30" fillId="0" borderId="5" xfId="0" applyFont="1" applyBorder="1" applyAlignment="1" applyProtection="1">
      <alignment horizontal="center" vertical="center" wrapText="1"/>
    </xf>
    <xf numFmtId="0" fontId="74" fillId="19" borderId="5" xfId="0" applyFont="1" applyFill="1" applyBorder="1" applyAlignment="1" applyProtection="1">
      <alignment horizontal="center" vertical="center" textRotation="255"/>
    </xf>
    <xf numFmtId="0" fontId="25" fillId="10" borderId="4" xfId="0" applyFont="1" applyFill="1" applyBorder="1" applyAlignment="1" applyProtection="1">
      <alignment horizontal="left"/>
    </xf>
    <xf numFmtId="0" fontId="25" fillId="10" borderId="15" xfId="0" applyFont="1" applyFill="1" applyBorder="1" applyAlignment="1" applyProtection="1">
      <alignment horizontal="left"/>
    </xf>
    <xf numFmtId="0" fontId="25" fillId="10" borderId="48" xfId="0" applyFont="1" applyFill="1" applyBorder="1" applyAlignment="1" applyProtection="1">
      <alignment horizontal="left"/>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4" fontId="50" fillId="0" borderId="0" xfId="3" applyNumberFormat="1" applyFont="1" applyFill="1" applyBorder="1" applyAlignment="1" applyProtection="1">
      <alignment horizontal="center" vertical="center"/>
    </xf>
    <xf numFmtId="0" fontId="30" fillId="6" borderId="21"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37" xfId="0" applyFont="1" applyFill="1" applyBorder="1" applyAlignment="1" applyProtection="1">
      <alignment horizontal="center" vertical="center" wrapText="1"/>
    </xf>
    <xf numFmtId="0" fontId="28" fillId="10" borderId="30" xfId="0" applyFont="1" applyFill="1" applyBorder="1" applyAlignment="1" applyProtection="1">
      <alignment horizontal="left" vertical="center" wrapText="1"/>
    </xf>
    <xf numFmtId="0" fontId="28" fillId="10" borderId="39" xfId="0" applyFont="1" applyFill="1" applyBorder="1" applyAlignment="1" applyProtection="1">
      <alignment horizontal="left" vertical="center" wrapText="1"/>
    </xf>
    <xf numFmtId="0" fontId="28" fillId="10" borderId="14" xfId="0" applyFont="1" applyFill="1" applyBorder="1" applyAlignment="1" applyProtection="1">
      <alignment horizontal="left" vertical="center" wrapText="1"/>
    </xf>
    <xf numFmtId="0" fontId="30" fillId="18"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103" fillId="0" borderId="5" xfId="0" applyFont="1" applyBorder="1" applyAlignment="1" applyProtection="1">
      <alignment horizontal="center" vertical="center" wrapText="1"/>
    </xf>
    <xf numFmtId="0" fontId="38" fillId="19" borderId="21" xfId="0" applyFont="1" applyFill="1" applyBorder="1" applyAlignment="1" applyProtection="1">
      <alignment horizontal="center" vertical="center" textRotation="255"/>
    </xf>
    <xf numFmtId="0" fontId="38" fillId="19" borderId="6" xfId="0" applyFont="1" applyFill="1" applyBorder="1" applyAlignment="1" applyProtection="1">
      <alignment horizontal="center" vertical="center" textRotation="255"/>
    </xf>
    <xf numFmtId="0" fontId="38" fillId="19" borderId="37" xfId="0" applyFont="1" applyFill="1" applyBorder="1" applyAlignment="1" applyProtection="1">
      <alignment horizontal="center" vertical="center" textRotation="255"/>
    </xf>
    <xf numFmtId="0" fontId="28" fillId="10" borderId="4" xfId="0" applyFont="1" applyFill="1" applyBorder="1" applyAlignment="1" applyProtection="1">
      <alignment horizontal="right" vertical="center"/>
    </xf>
    <xf numFmtId="0" fontId="28" fillId="10" borderId="15" xfId="0" applyFont="1" applyFill="1" applyBorder="1" applyAlignment="1" applyProtection="1">
      <alignment horizontal="right" vertical="center"/>
    </xf>
    <xf numFmtId="0" fontId="28" fillId="10" borderId="48" xfId="0" applyFont="1" applyFill="1" applyBorder="1" applyAlignment="1" applyProtection="1">
      <alignment horizontal="right" vertical="center"/>
    </xf>
    <xf numFmtId="0" fontId="30" fillId="0" borderId="4" xfId="0" applyFont="1" applyBorder="1" applyAlignment="1" applyProtection="1">
      <alignment horizontal="center" vertical="center" wrapText="1"/>
    </xf>
    <xf numFmtId="0" fontId="123" fillId="6" borderId="87" xfId="0" applyNumberFormat="1" applyFont="1" applyFill="1" applyBorder="1" applyAlignment="1" applyProtection="1">
      <alignment horizontal="left" vertical="center" wrapText="1"/>
    </xf>
    <xf numFmtId="0" fontId="123" fillId="6" borderId="88" xfId="0" applyNumberFormat="1" applyFont="1" applyFill="1" applyBorder="1" applyAlignment="1" applyProtection="1">
      <alignment horizontal="left" vertical="center" wrapText="1"/>
    </xf>
    <xf numFmtId="0" fontId="123" fillId="6" borderId="89" xfId="0" applyNumberFormat="1" applyFont="1" applyFill="1" applyBorder="1" applyAlignment="1" applyProtection="1">
      <alignment horizontal="left" vertical="center" wrapText="1"/>
    </xf>
    <xf numFmtId="0" fontId="123" fillId="6" borderId="87" xfId="0" applyNumberFormat="1" applyFont="1" applyFill="1" applyBorder="1" applyAlignment="1" applyProtection="1">
      <alignment vertical="center" wrapText="1"/>
    </xf>
    <xf numFmtId="0" fontId="123" fillId="0" borderId="88" xfId="0" applyFont="1" applyBorder="1" applyAlignment="1">
      <alignment vertical="center" wrapText="1"/>
    </xf>
    <xf numFmtId="0" fontId="123" fillId="0" borderId="89" xfId="0" applyFont="1" applyBorder="1" applyAlignment="1">
      <alignment vertical="center" wrapText="1"/>
    </xf>
    <xf numFmtId="0" fontId="30" fillId="6" borderId="5" xfId="0" applyFont="1" applyFill="1" applyBorder="1" applyAlignment="1" applyProtection="1">
      <alignment horizontal="center" vertical="center" wrapText="1"/>
    </xf>
    <xf numFmtId="0" fontId="30" fillId="20" borderId="71" xfId="0" applyFont="1" applyFill="1" applyBorder="1" applyAlignment="1" applyProtection="1">
      <alignment horizontal="center" vertical="center" wrapText="1"/>
    </xf>
    <xf numFmtId="0" fontId="30" fillId="20" borderId="68" xfId="0" applyFont="1" applyFill="1" applyBorder="1" applyAlignment="1" applyProtection="1">
      <alignment horizontal="center" vertical="center" wrapText="1"/>
    </xf>
    <xf numFmtId="0" fontId="30" fillId="20"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22" borderId="62"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6" borderId="5" xfId="0" applyFont="1" applyFill="1" applyBorder="1" applyAlignment="1" applyProtection="1">
      <alignment horizontal="center" vertical="top" wrapText="1"/>
    </xf>
    <xf numFmtId="0" fontId="2" fillId="15" borderId="30" xfId="3" applyFont="1" applyFill="1" applyBorder="1" applyAlignment="1" applyProtection="1">
      <alignment horizontal="left" vertical="center" wrapText="1"/>
    </xf>
    <xf numFmtId="0" fontId="2" fillId="15" borderId="19" xfId="3" applyFont="1" applyFill="1" applyBorder="1" applyAlignment="1" applyProtection="1">
      <alignment horizontal="left" vertical="center" wrapText="1"/>
    </xf>
    <xf numFmtId="0" fontId="2" fillId="15" borderId="20" xfId="3" applyFont="1" applyFill="1" applyBorder="1" applyAlignment="1" applyProtection="1">
      <alignment horizontal="left" vertical="center" wrapText="1"/>
    </xf>
    <xf numFmtId="0" fontId="2" fillId="15" borderId="38" xfId="3" applyFont="1" applyFill="1" applyBorder="1" applyAlignment="1" applyProtection="1">
      <alignment horizontal="left" vertical="center" wrapText="1"/>
    </xf>
    <xf numFmtId="0" fontId="51" fillId="0" borderId="1" xfId="0" applyFont="1" applyBorder="1" applyAlignment="1" applyProtection="1">
      <alignment horizontal="center" vertical="center" wrapText="1"/>
    </xf>
    <xf numFmtId="0" fontId="100" fillId="0" borderId="2" xfId="0" applyFont="1" applyBorder="1" applyAlignment="1" applyProtection="1">
      <alignment horizontal="center" vertical="center" wrapText="1"/>
    </xf>
    <xf numFmtId="0" fontId="100" fillId="0" borderId="3" xfId="0" applyFont="1" applyBorder="1" applyAlignment="1" applyProtection="1">
      <alignment horizontal="center" vertical="center" wrapText="1"/>
    </xf>
    <xf numFmtId="0" fontId="2" fillId="15" borderId="39"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wrapText="1"/>
    </xf>
    <xf numFmtId="0" fontId="38" fillId="0" borderId="27" xfId="3" applyFont="1" applyFill="1" applyBorder="1" applyAlignment="1" applyProtection="1">
      <alignment horizontal="left" vertical="center" wrapText="1"/>
    </xf>
    <xf numFmtId="0" fontId="38" fillId="0" borderId="45" xfId="3" applyFont="1" applyFill="1" applyBorder="1" applyAlignment="1" applyProtection="1">
      <alignment horizontal="left" vertical="center"/>
    </xf>
    <xf numFmtId="0" fontId="38" fillId="0" borderId="27" xfId="3" applyFont="1" applyFill="1" applyBorder="1" applyAlignment="1" applyProtection="1">
      <alignment horizontal="left" vertical="center"/>
    </xf>
    <xf numFmtId="0" fontId="38" fillId="0" borderId="24" xfId="3" applyFont="1" applyFill="1" applyBorder="1" applyAlignment="1" applyProtection="1">
      <alignment horizontal="left" vertical="center"/>
    </xf>
    <xf numFmtId="0" fontId="38" fillId="0" borderId="16" xfId="3" applyFont="1" applyFill="1" applyBorder="1" applyAlignment="1" applyProtection="1">
      <alignment horizontal="left" vertical="center" wrapText="1"/>
    </xf>
    <xf numFmtId="0" fontId="38" fillId="0" borderId="40" xfId="3" applyFont="1" applyFill="1" applyBorder="1" applyAlignment="1" applyProtection="1">
      <alignment horizontal="left" vertical="center" wrapText="1"/>
    </xf>
    <xf numFmtId="0" fontId="38" fillId="0" borderId="24" xfId="3" applyFont="1" applyFill="1" applyBorder="1" applyAlignment="1" applyProtection="1">
      <alignment horizontal="left" vertical="center" wrapText="1"/>
    </xf>
    <xf numFmtId="0" fontId="38" fillId="0" borderId="36" xfId="3" applyFont="1" applyFill="1" applyBorder="1" applyAlignment="1" applyProtection="1">
      <alignment horizontal="left" vertical="center"/>
    </xf>
    <xf numFmtId="0" fontId="38" fillId="0" borderId="49" xfId="3"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66" fillId="25" borderId="4" xfId="0" applyFont="1" applyFill="1" applyBorder="1" applyAlignment="1" applyProtection="1">
      <alignment horizontal="center" vertical="center"/>
    </xf>
    <xf numFmtId="0" fontId="66" fillId="25" borderId="15" xfId="0" applyFont="1" applyFill="1" applyBorder="1" applyAlignment="1" applyProtection="1">
      <alignment horizontal="center" vertical="center"/>
    </xf>
    <xf numFmtId="0" fontId="38" fillId="0" borderId="50" xfId="3" applyFont="1" applyFill="1" applyBorder="1" applyAlignment="1" applyProtection="1">
      <alignment horizontal="left" vertical="center" wrapText="1"/>
    </xf>
    <xf numFmtId="0" fontId="38" fillId="0" borderId="51" xfId="3" applyFont="1" applyFill="1" applyBorder="1" applyAlignment="1" applyProtection="1">
      <alignment horizontal="left" vertical="center" wrapText="1"/>
    </xf>
    <xf numFmtId="0" fontId="10" fillId="4" borderId="0" xfId="0" applyFont="1" applyFill="1" applyBorder="1" applyAlignment="1" applyProtection="1">
      <alignment horizontal="center" vertical="top"/>
    </xf>
    <xf numFmtId="0" fontId="2" fillId="25" borderId="0" xfId="0" applyFont="1" applyFill="1" applyBorder="1" applyAlignment="1" applyProtection="1">
      <alignment horizontal="center" vertical="center"/>
    </xf>
    <xf numFmtId="0" fontId="38" fillId="0" borderId="45" xfId="3" applyFont="1" applyFill="1" applyBorder="1" applyAlignment="1" applyProtection="1">
      <alignment horizontal="center" vertical="center"/>
    </xf>
    <xf numFmtId="0" fontId="72" fillId="0" borderId="23" xfId="3" applyFont="1" applyFill="1" applyBorder="1" applyProtection="1"/>
    <xf numFmtId="0" fontId="5" fillId="15" borderId="18" xfId="0" applyFont="1" applyFill="1" applyBorder="1" applyAlignment="1" applyProtection="1">
      <alignment horizontal="right" vertical="center"/>
    </xf>
    <xf numFmtId="0" fontId="2" fillId="0" borderId="39" xfId="3" applyFont="1" applyBorder="1" applyAlignment="1" applyProtection="1">
      <alignment horizontal="center" vertical="center"/>
    </xf>
    <xf numFmtId="0" fontId="2" fillId="0" borderId="14" xfId="3" applyFont="1" applyBorder="1" applyAlignment="1" applyProtection="1">
      <alignment horizontal="center" vertical="center"/>
    </xf>
    <xf numFmtId="0" fontId="66" fillId="25" borderId="10" xfId="0" applyFont="1" applyFill="1" applyBorder="1" applyAlignment="1" applyProtection="1">
      <alignment horizontal="center" vertical="center"/>
    </xf>
    <xf numFmtId="0" fontId="66" fillId="25" borderId="0" xfId="0" applyFont="1" applyFill="1" applyBorder="1" applyAlignment="1" applyProtection="1">
      <alignment horizontal="center" vertical="center"/>
    </xf>
    <xf numFmtId="0" fontId="66" fillId="0" borderId="0" xfId="0" applyFont="1" applyBorder="1" applyAlignment="1" applyProtection="1">
      <alignment horizontal="center" vertical="center" wrapText="1"/>
    </xf>
    <xf numFmtId="0" fontId="25" fillId="0" borderId="45" xfId="3" applyFont="1" applyFill="1" applyBorder="1" applyAlignment="1" applyProtection="1">
      <alignment horizontal="center" vertical="center" wrapText="1"/>
    </xf>
    <xf numFmtId="0" fontId="25" fillId="0" borderId="23" xfId="3" applyFont="1" applyFill="1" applyBorder="1" applyAlignment="1" applyProtection="1">
      <alignment horizontal="center" vertical="center"/>
    </xf>
    <xf numFmtId="0" fontId="2" fillId="25" borderId="0" xfId="0" applyFont="1" applyFill="1" applyBorder="1" applyAlignment="1" applyProtection="1">
      <alignment horizontal="center" vertical="center" wrapText="1"/>
    </xf>
    <xf numFmtId="0" fontId="72" fillId="0" borderId="23" xfId="3" applyFont="1" applyFill="1" applyBorder="1" applyAlignment="1" applyProtection="1">
      <alignment horizontal="left"/>
    </xf>
    <xf numFmtId="0" fontId="38" fillId="0" borderId="45" xfId="3" applyFont="1" applyFill="1" applyBorder="1" applyAlignment="1" applyProtection="1">
      <alignment horizontal="center" vertical="center" wrapText="1"/>
    </xf>
    <xf numFmtId="0" fontId="98" fillId="22" borderId="7" xfId="0" applyFont="1" applyFill="1" applyBorder="1" applyAlignment="1" applyProtection="1">
      <alignment vertical="center" wrapText="1"/>
    </xf>
    <xf numFmtId="0" fontId="119" fillId="22" borderId="8" xfId="0" applyFont="1" applyFill="1" applyBorder="1" applyAlignment="1">
      <alignment vertical="center" wrapText="1"/>
    </xf>
    <xf numFmtId="0" fontId="119" fillId="22" borderId="9" xfId="0" applyFont="1" applyFill="1" applyBorder="1" applyAlignment="1">
      <alignment vertical="center" wrapText="1"/>
    </xf>
    <xf numFmtId="0" fontId="119" fillId="22" borderId="10" xfId="0" applyFont="1" applyFill="1" applyBorder="1" applyAlignment="1">
      <alignment vertical="center" wrapText="1"/>
    </xf>
    <xf numFmtId="0" fontId="119" fillId="22" borderId="0" xfId="0" applyFont="1" applyFill="1" applyBorder="1" applyAlignment="1">
      <alignment vertical="center" wrapText="1"/>
    </xf>
    <xf numFmtId="0" fontId="119" fillId="22" borderId="11" xfId="0" applyFont="1" applyFill="1" applyBorder="1" applyAlignment="1">
      <alignment vertical="center" wrapText="1"/>
    </xf>
    <xf numFmtId="0" fontId="0" fillId="22" borderId="10" xfId="0" applyFill="1" applyBorder="1" applyAlignment="1">
      <alignment vertical="center" wrapText="1"/>
    </xf>
    <xf numFmtId="0" fontId="0" fillId="22" borderId="0" xfId="0" applyFill="1" applyBorder="1" applyAlignment="1">
      <alignment vertical="center" wrapText="1"/>
    </xf>
    <xf numFmtId="0" fontId="0" fillId="22" borderId="11" xfId="0" applyFill="1" applyBorder="1" applyAlignment="1">
      <alignment vertical="center" wrapText="1"/>
    </xf>
    <xf numFmtId="0" fontId="0" fillId="22" borderId="1" xfId="0" applyFill="1" applyBorder="1" applyAlignment="1">
      <alignment vertical="center" wrapText="1"/>
    </xf>
    <xf numFmtId="0" fontId="0" fillId="22" borderId="2" xfId="0" applyFill="1" applyBorder="1" applyAlignment="1">
      <alignment vertical="center" wrapText="1"/>
    </xf>
    <xf numFmtId="0" fontId="0" fillId="22"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3" applyFont="1" applyFill="1" applyBorder="1" applyAlignment="1" applyProtection="1">
      <alignment horizontal="center" vertical="center"/>
    </xf>
    <xf numFmtId="0" fontId="2" fillId="16" borderId="30" xfId="3" applyFont="1" applyFill="1" applyBorder="1" applyAlignment="1" applyProtection="1">
      <alignment horizontal="right" vertical="center" wrapText="1"/>
    </xf>
    <xf numFmtId="0" fontId="2" fillId="16" borderId="39" xfId="3" applyFont="1" applyFill="1" applyBorder="1" applyAlignment="1" applyProtection="1">
      <alignment horizontal="right" vertical="center" wrapText="1"/>
    </xf>
    <xf numFmtId="0" fontId="76" fillId="0" borderId="0" xfId="0" applyFont="1" applyAlignment="1" applyProtection="1">
      <alignment horizontal="center" wrapText="1"/>
    </xf>
    <xf numFmtId="0" fontId="38" fillId="0" borderId="24" xfId="3" applyFont="1" applyFill="1" applyBorder="1" applyAlignment="1" applyProtection="1">
      <alignment horizontal="center" vertical="center" wrapText="1"/>
    </xf>
    <xf numFmtId="0" fontId="38" fillId="0" borderId="24" xfId="3" applyFont="1" applyFill="1" applyBorder="1" applyAlignment="1" applyProtection="1">
      <alignment horizontal="center" vertical="center"/>
    </xf>
    <xf numFmtId="0" fontId="38" fillId="0" borderId="16" xfId="3" applyFont="1" applyFill="1" applyBorder="1" applyAlignment="1" applyProtection="1">
      <alignment horizontal="center" vertical="center" wrapText="1"/>
    </xf>
    <xf numFmtId="0" fontId="38" fillId="0" borderId="40" xfId="3" applyFont="1" applyFill="1" applyBorder="1" applyAlignment="1" applyProtection="1">
      <alignment horizontal="center" vertical="center" wrapText="1"/>
    </xf>
    <xf numFmtId="0" fontId="38" fillId="0" borderId="16" xfId="3" applyFont="1" applyFill="1" applyBorder="1" applyAlignment="1" applyProtection="1">
      <alignment horizontal="center" vertical="center"/>
    </xf>
    <xf numFmtId="0" fontId="38" fillId="0" borderId="40" xfId="3" applyFont="1" applyFill="1" applyBorder="1" applyAlignment="1" applyProtection="1">
      <alignment horizontal="center" vertical="center"/>
    </xf>
    <xf numFmtId="0" fontId="38" fillId="0" borderId="52" xfId="3" applyFont="1" applyFill="1" applyBorder="1" applyAlignment="1" applyProtection="1">
      <alignment horizontal="center" vertical="center" wrapText="1"/>
    </xf>
    <xf numFmtId="0" fontId="38" fillId="0" borderId="53" xfId="3" applyFont="1" applyFill="1" applyBorder="1" applyAlignment="1" applyProtection="1">
      <alignment horizontal="center" vertical="center" wrapText="1"/>
    </xf>
    <xf numFmtId="0" fontId="38" fillId="0" borderId="52" xfId="3" applyFont="1" applyFill="1" applyBorder="1" applyAlignment="1" applyProtection="1">
      <alignment horizontal="left" vertical="center"/>
    </xf>
    <xf numFmtId="0" fontId="38" fillId="0" borderId="53" xfId="3" applyFont="1" applyFill="1" applyBorder="1" applyAlignment="1" applyProtection="1">
      <alignment horizontal="left"/>
    </xf>
    <xf numFmtId="0" fontId="38" fillId="0" borderId="53" xfId="3" applyFont="1" applyFill="1" applyBorder="1" applyProtection="1"/>
    <xf numFmtId="0" fontId="38" fillId="0" borderId="34" xfId="3" applyFont="1" applyFill="1" applyBorder="1" applyAlignment="1" applyProtection="1">
      <alignment horizontal="center" vertical="center"/>
    </xf>
    <xf numFmtId="0" fontId="38" fillId="0" borderId="31" xfId="3" applyFont="1" applyFill="1" applyBorder="1" applyAlignment="1" applyProtection="1">
      <alignment horizontal="center" vertical="center" wrapText="1"/>
    </xf>
    <xf numFmtId="0" fontId="45" fillId="25" borderId="4" xfId="0" applyFont="1" applyFill="1" applyBorder="1" applyAlignment="1" applyProtection="1">
      <alignment horizontal="center" vertical="center"/>
    </xf>
    <xf numFmtId="0" fontId="45" fillId="25" borderId="15" xfId="0" applyFont="1" applyFill="1" applyBorder="1" applyAlignment="1" applyProtection="1">
      <alignment horizontal="center" vertical="center"/>
    </xf>
    <xf numFmtId="0" fontId="45" fillId="25" borderId="48" xfId="0" applyFont="1" applyFill="1" applyBorder="1" applyAlignment="1" applyProtection="1">
      <alignment horizontal="center" vertical="center"/>
    </xf>
    <xf numFmtId="0" fontId="9" fillId="25" borderId="4" xfId="0" applyNumberFormat="1" applyFont="1" applyFill="1" applyBorder="1" applyAlignment="1" applyProtection="1">
      <alignment horizontal="center" vertical="center" wrapText="1"/>
    </xf>
    <xf numFmtId="0" fontId="9" fillId="25" borderId="15" xfId="0" applyNumberFormat="1" applyFont="1" applyFill="1" applyBorder="1" applyAlignment="1" applyProtection="1">
      <alignment horizontal="center" vertical="center" wrapText="1"/>
    </xf>
    <xf numFmtId="0" fontId="9" fillId="2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80" fillId="25" borderId="4" xfId="0" applyFont="1" applyFill="1" applyBorder="1" applyAlignment="1" applyProtection="1">
      <alignment horizontal="center" vertical="center" wrapText="1"/>
    </xf>
    <xf numFmtId="0" fontId="80" fillId="25" borderId="15" xfId="0" applyFont="1" applyFill="1" applyBorder="1" applyAlignment="1" applyProtection="1">
      <alignment horizontal="center" vertical="center" wrapText="1"/>
    </xf>
    <xf numFmtId="0" fontId="80" fillId="25" borderId="48" xfId="0" applyFont="1" applyFill="1" applyBorder="1" applyAlignment="1" applyProtection="1">
      <alignment horizontal="center" vertical="center" wrapText="1"/>
    </xf>
    <xf numFmtId="0" fontId="10" fillId="4" borderId="7" xfId="0" applyFont="1" applyFill="1" applyBorder="1" applyAlignment="1" applyProtection="1">
      <alignment horizontal="center" vertical="top"/>
    </xf>
    <xf numFmtId="0" fontId="10" fillId="4" borderId="8" xfId="0" applyFont="1" applyFill="1" applyBorder="1" applyAlignment="1" applyProtection="1">
      <alignment horizontal="center" vertical="top"/>
    </xf>
    <xf numFmtId="0" fontId="10" fillId="4"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top"/>
    </xf>
    <xf numFmtId="0" fontId="10" fillId="4" borderId="2" xfId="0" applyFont="1" applyFill="1" applyBorder="1" applyAlignment="1" applyProtection="1">
      <alignment horizontal="center" vertical="top"/>
    </xf>
    <xf numFmtId="0" fontId="10" fillId="4" borderId="3" xfId="0" applyFont="1" applyFill="1" applyBorder="1" applyAlignment="1" applyProtection="1">
      <alignment horizontal="center" vertical="top"/>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1" borderId="10" xfId="0" applyFont="1" applyFill="1" applyBorder="1" applyAlignment="1" applyProtection="1">
      <alignment horizontal="left" vertical="center" wrapText="1"/>
    </xf>
    <xf numFmtId="0" fontId="20" fillId="11" borderId="0" xfId="0" applyFont="1" applyFill="1" applyBorder="1" applyAlignment="1" applyProtection="1">
      <alignment horizontal="left" vertical="center" wrapText="1"/>
    </xf>
    <xf numFmtId="0" fontId="20" fillId="11" borderId="11" xfId="0" applyFont="1" applyFill="1" applyBorder="1" applyAlignment="1" applyProtection="1">
      <alignment horizontal="left" vertical="center" wrapText="1"/>
    </xf>
    <xf numFmtId="0" fontId="9"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2" borderId="0" xfId="0" applyNumberFormat="1" applyFont="1" applyFill="1" applyBorder="1" applyAlignment="1" applyProtection="1">
      <alignment horizontal="center"/>
      <protection locked="0"/>
    </xf>
    <xf numFmtId="168" fontId="9" fillId="12" borderId="11" xfId="0" applyNumberFormat="1" applyFont="1" applyFill="1" applyBorder="1" applyAlignment="1" applyProtection="1">
      <alignment horizontal="center"/>
      <protection locked="0"/>
    </xf>
    <xf numFmtId="0" fontId="86" fillId="6" borderId="0" xfId="3" applyFont="1" applyFill="1" applyBorder="1" applyAlignment="1" applyProtection="1">
      <alignment horizontal="center" vertical="center" wrapText="1"/>
    </xf>
    <xf numFmtId="0" fontId="56" fillId="6" borderId="45" xfId="3" applyFont="1" applyFill="1" applyBorder="1" applyAlignment="1" applyProtection="1">
      <alignment horizontal="center" vertical="center" wrapText="1"/>
    </xf>
    <xf numFmtId="0" fontId="56" fillId="6" borderId="23" xfId="3" applyFont="1" applyFill="1" applyBorder="1" applyAlignment="1" applyProtection="1">
      <alignment horizontal="center" vertical="center"/>
    </xf>
    <xf numFmtId="0" fontId="75" fillId="6" borderId="45" xfId="3" applyFont="1" applyFill="1" applyBorder="1" applyAlignment="1" applyProtection="1">
      <alignment horizontal="center" vertical="center" wrapText="1"/>
    </xf>
    <xf numFmtId="0" fontId="70" fillId="6" borderId="23" xfId="3" applyFont="1" applyFill="1" applyBorder="1" applyProtection="1"/>
    <xf numFmtId="0" fontId="75" fillId="6" borderId="23" xfId="3" applyFont="1" applyFill="1" applyBorder="1" applyAlignment="1" applyProtection="1">
      <alignment horizontal="center" vertical="center" wrapText="1"/>
    </xf>
    <xf numFmtId="0" fontId="75" fillId="6" borderId="45" xfId="3" applyFont="1" applyFill="1" applyBorder="1" applyAlignment="1" applyProtection="1">
      <alignment horizontal="center" vertical="center"/>
    </xf>
    <xf numFmtId="0" fontId="75" fillId="6" borderId="23" xfId="3" applyFont="1" applyFill="1" applyBorder="1" applyAlignment="1" applyProtection="1">
      <alignment horizontal="center" vertical="center"/>
    </xf>
    <xf numFmtId="0" fontId="38" fillId="6" borderId="45" xfId="3" applyFont="1" applyFill="1" applyBorder="1" applyAlignment="1" applyProtection="1">
      <alignment horizontal="left" vertical="center"/>
    </xf>
    <xf numFmtId="0" fontId="38" fillId="6" borderId="23" xfId="3" applyFont="1" applyFill="1" applyBorder="1" applyAlignment="1" applyProtection="1">
      <alignment horizontal="left" vertical="center"/>
    </xf>
    <xf numFmtId="0" fontId="43" fillId="6" borderId="16" xfId="0" applyFont="1" applyFill="1" applyBorder="1" applyAlignment="1">
      <alignment horizontal="center"/>
    </xf>
    <xf numFmtId="0" fontId="43" fillId="6" borderId="34" xfId="0" applyFont="1" applyFill="1" applyBorder="1" applyAlignment="1">
      <alignment horizontal="center"/>
    </xf>
    <xf numFmtId="0" fontId="84" fillId="6" borderId="47" xfId="0" applyFont="1" applyFill="1" applyBorder="1" applyAlignment="1" applyProtection="1">
      <alignment horizontal="center" vertical="center" wrapText="1"/>
    </xf>
    <xf numFmtId="0" fontId="84" fillId="6" borderId="5" xfId="0" applyFont="1" applyFill="1" applyBorder="1" applyAlignment="1" applyProtection="1">
      <alignment horizontal="center" vertical="center" wrapText="1"/>
    </xf>
    <xf numFmtId="0" fontId="84" fillId="6" borderId="56" xfId="0" applyFont="1" applyFill="1" applyBorder="1" applyAlignment="1" applyProtection="1">
      <alignment horizontal="center" vertical="center" wrapText="1"/>
    </xf>
    <xf numFmtId="0" fontId="84" fillId="6" borderId="54" xfId="0" applyFont="1" applyFill="1" applyBorder="1" applyAlignment="1" applyProtection="1">
      <alignment horizontal="center" vertical="center" wrapText="1"/>
    </xf>
    <xf numFmtId="0" fontId="83" fillId="6" borderId="52" xfId="0" applyFont="1" applyFill="1" applyBorder="1" applyAlignment="1" applyProtection="1">
      <alignment horizontal="center" vertical="center"/>
    </xf>
    <xf numFmtId="0" fontId="83" fillId="6" borderId="12" xfId="0" applyFont="1" applyFill="1" applyBorder="1" applyAlignment="1" applyProtection="1">
      <alignment horizontal="center" vertical="center"/>
    </xf>
    <xf numFmtId="0" fontId="83" fillId="6" borderId="17" xfId="0" applyFont="1" applyFill="1" applyBorder="1" applyAlignment="1" applyProtection="1">
      <alignment horizontal="center" vertical="center"/>
    </xf>
    <xf numFmtId="0" fontId="83" fillId="6" borderId="31" xfId="0" applyFont="1" applyFill="1" applyBorder="1" applyAlignment="1" applyProtection="1">
      <alignment horizontal="center" vertical="center"/>
    </xf>
    <xf numFmtId="0" fontId="83" fillId="6" borderId="2" xfId="0" applyFont="1" applyFill="1" applyBorder="1" applyAlignment="1" applyProtection="1">
      <alignment horizontal="center" vertical="center"/>
    </xf>
    <xf numFmtId="0" fontId="83" fillId="6" borderId="41" xfId="0" applyFont="1" applyFill="1" applyBorder="1" applyAlignment="1" applyProtection="1">
      <alignment horizontal="center" vertical="center"/>
    </xf>
    <xf numFmtId="0" fontId="2" fillId="16" borderId="23" xfId="3" applyFont="1" applyFill="1" applyBorder="1" applyAlignment="1" applyProtection="1">
      <alignment horizontal="right" vertical="center" wrapText="1"/>
    </xf>
    <xf numFmtId="0" fontId="2" fillId="16" borderId="24" xfId="3" applyFont="1" applyFill="1" applyBorder="1" applyAlignment="1" applyProtection="1">
      <alignment horizontal="right" vertical="center" wrapText="1"/>
    </xf>
    <xf numFmtId="0" fontId="39" fillId="16" borderId="24" xfId="3" applyFont="1" applyFill="1" applyBorder="1"/>
    <xf numFmtId="0" fontId="96" fillId="0" borderId="16"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0" xfId="0" applyFont="1" applyBorder="1" applyAlignment="1">
      <alignment horizontal="center" vertical="center" wrapText="1"/>
    </xf>
    <xf numFmtId="0" fontId="38" fillId="0" borderId="0" xfId="3" applyFont="1" applyFill="1" applyBorder="1" applyAlignment="1" applyProtection="1">
      <alignment horizontal="center" vertical="center"/>
    </xf>
    <xf numFmtId="0" fontId="38" fillId="0" borderId="0" xfId="3" applyFont="1" applyFill="1" applyBorder="1" applyAlignment="1" applyProtection="1">
      <alignment horizontal="right" vertical="center" wrapText="1"/>
    </xf>
    <xf numFmtId="0" fontId="38" fillId="0" borderId="0" xfId="3" applyFont="1" applyFill="1" applyBorder="1" applyAlignment="1" applyProtection="1">
      <alignment horizontal="center" vertical="center" wrapText="1"/>
    </xf>
    <xf numFmtId="0" fontId="96" fillId="0" borderId="30" xfId="0" applyFont="1" applyBorder="1" applyAlignment="1">
      <alignment horizontal="center" vertical="center" wrapText="1"/>
    </xf>
    <xf numFmtId="0" fontId="96" fillId="0" borderId="14" xfId="0" applyFont="1" applyBorder="1" applyAlignment="1">
      <alignment horizontal="center" vertical="center" wrapText="1"/>
    </xf>
    <xf numFmtId="0" fontId="57" fillId="25" borderId="0" xfId="0" applyFont="1" applyFill="1" applyAlignment="1">
      <alignment horizontal="center" vertical="center"/>
    </xf>
    <xf numFmtId="0" fontId="14" fillId="0" borderId="0" xfId="0" applyFont="1" applyFill="1" applyBorder="1" applyAlignment="1" applyProtection="1">
      <alignment horizontal="center" vertical="center"/>
    </xf>
  </cellXfs>
  <cellStyles count="4">
    <cellStyle name="Lien hypertexte" xfId="1" builtinId="8"/>
    <cellStyle name="Milliers" xfId="2" builtinId="3"/>
    <cellStyle name="Normal" xfId="0" builtinId="0"/>
    <cellStyle name="Normal 2" xfId="3" xr:uid="{00000000-0005-0000-0000-000003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CFFBC9"/>
      <color rgb="FFCCECFF"/>
      <color rgb="FFFFFF99"/>
      <color rgb="FFFFCCCC"/>
      <color rgb="FF008000"/>
      <color rgb="FF0000FF"/>
      <color rgb="FFFFFFCC"/>
      <color rgb="FFDCE6F1"/>
      <color rgb="FFFFFF66"/>
      <color rgb="FFD3E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276225</xdr:rowOff>
    </xdr:from>
    <xdr:to>
      <xdr:col>0</xdr:col>
      <xdr:colOff>1217848</xdr:colOff>
      <xdr:row>11</xdr:row>
      <xdr:rowOff>76200</xdr:rowOff>
    </xdr:to>
    <xdr:pic>
      <xdr:nvPicPr>
        <xdr:cNvPr id="4" name="Image 9" descr="logo caf 1">
          <a:extLst>
            <a:ext uri="{FF2B5EF4-FFF2-40B4-BE49-F238E27FC236}">
              <a16:creationId xmlns:a16="http://schemas.microsoft.com/office/drawing/2014/main" id="{2FDD0EA7-A767-4B76-B0BF-4C8FBF1B5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90600"/>
          <a:ext cx="1074973"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148167</xdr:colOff>
      <xdr:row>1</xdr:row>
      <xdr:rowOff>107950</xdr:rowOff>
    </xdr:from>
    <xdr:to>
      <xdr:col>0</xdr:col>
      <xdr:colOff>1223140</xdr:colOff>
      <xdr:row>5</xdr:row>
      <xdr:rowOff>682625</xdr:rowOff>
    </xdr:to>
    <xdr:pic>
      <xdr:nvPicPr>
        <xdr:cNvPr id="3" name="Image 9" descr="logo caf 1">
          <a:extLst>
            <a:ext uri="{FF2B5EF4-FFF2-40B4-BE49-F238E27FC236}">
              <a16:creationId xmlns:a16="http://schemas.microsoft.com/office/drawing/2014/main" id="{5A224D6E-15DE-452F-8A05-40E7457852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7" y="287867"/>
          <a:ext cx="1074973"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ides-collectives@caf79.caf.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71"/>
  <sheetViews>
    <sheetView showGridLines="0" zoomScale="90" zoomScaleNormal="90" zoomScaleSheetLayoutView="100" workbookViewId="0">
      <selection activeCell="A4" sqref="A4:J4"/>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5"/>
      <c r="B1" s="366"/>
      <c r="C1" s="366"/>
      <c r="D1" s="366"/>
      <c r="E1" s="366"/>
      <c r="F1" s="366"/>
      <c r="G1" s="366"/>
      <c r="H1" s="366"/>
      <c r="I1" s="366"/>
      <c r="J1" s="366"/>
    </row>
    <row r="2" spans="1:10" ht="39" customHeight="1" x14ac:dyDescent="0.25">
      <c r="A2" s="601" t="s">
        <v>209</v>
      </c>
      <c r="B2" s="602"/>
      <c r="C2" s="602"/>
      <c r="D2" s="602"/>
      <c r="E2" s="602"/>
      <c r="F2" s="602"/>
      <c r="G2" s="602"/>
      <c r="H2" s="602"/>
      <c r="I2" s="602"/>
      <c r="J2" s="603"/>
    </row>
    <row r="3" spans="1:10" ht="26.25" customHeight="1" x14ac:dyDescent="0.3">
      <c r="A3" s="365"/>
      <c r="B3" s="366"/>
      <c r="C3" s="366"/>
      <c r="D3" s="366"/>
      <c r="E3" s="366"/>
      <c r="F3" s="366"/>
      <c r="G3" s="366"/>
      <c r="H3" s="366"/>
      <c r="I3" s="366"/>
      <c r="J3" s="366"/>
    </row>
    <row r="4" spans="1:10" ht="87" customHeight="1" x14ac:dyDescent="0.25">
      <c r="A4" s="558" t="s">
        <v>340</v>
      </c>
      <c r="B4" s="558"/>
      <c r="C4" s="558"/>
      <c r="D4" s="558"/>
      <c r="E4" s="558"/>
      <c r="F4" s="558"/>
      <c r="G4" s="558"/>
      <c r="H4" s="558"/>
      <c r="I4" s="558"/>
      <c r="J4" s="558"/>
    </row>
    <row r="5" spans="1:10" ht="50.25" customHeight="1" x14ac:dyDescent="0.25">
      <c r="A5" s="555" t="s">
        <v>294</v>
      </c>
      <c r="B5" s="555"/>
      <c r="C5" s="555"/>
      <c r="D5" s="555"/>
      <c r="E5" s="555"/>
      <c r="F5" s="555"/>
      <c r="G5" s="555"/>
      <c r="H5" s="555"/>
      <c r="I5" s="555"/>
      <c r="J5" s="555"/>
    </row>
    <row r="6" spans="1:10" ht="50.25" customHeight="1" x14ac:dyDescent="0.25">
      <c r="A6" s="621" t="s">
        <v>295</v>
      </c>
      <c r="B6" s="621"/>
      <c r="C6" s="621"/>
      <c r="D6" s="621"/>
      <c r="E6" s="621"/>
      <c r="F6" s="621"/>
      <c r="G6" s="621"/>
      <c r="H6" s="621"/>
      <c r="I6" s="621"/>
      <c r="J6" s="621"/>
    </row>
    <row r="7" spans="1:10" ht="11.25" customHeight="1" x14ac:dyDescent="0.25">
      <c r="A7" s="367"/>
      <c r="B7" s="367"/>
      <c r="C7" s="367"/>
      <c r="D7" s="367"/>
      <c r="E7" s="367"/>
      <c r="F7" s="367"/>
      <c r="G7" s="367"/>
      <c r="H7" s="367"/>
      <c r="I7" s="367"/>
      <c r="J7" s="367"/>
    </row>
    <row r="8" spans="1:10" ht="24.95" customHeight="1" x14ac:dyDescent="0.25">
      <c r="A8" s="597" t="s">
        <v>288</v>
      </c>
      <c r="B8" s="597"/>
      <c r="C8" s="597"/>
      <c r="D8" s="597"/>
      <c r="E8" s="597"/>
      <c r="F8" s="597"/>
      <c r="G8" s="597"/>
      <c r="H8" s="597"/>
      <c r="I8" s="597"/>
      <c r="J8" s="597"/>
    </row>
    <row r="9" spans="1:10" ht="24.95" customHeight="1" x14ac:dyDescent="0.25">
      <c r="A9" s="365"/>
      <c r="B9" s="368"/>
      <c r="C9" s="554" t="s">
        <v>224</v>
      </c>
      <c r="D9" s="554"/>
      <c r="E9" s="554"/>
      <c r="F9" s="554"/>
      <c r="G9" s="554"/>
      <c r="H9" s="554"/>
      <c r="I9" s="554"/>
      <c r="J9" s="554"/>
    </row>
    <row r="10" spans="1:10" ht="24.95" customHeight="1" x14ac:dyDescent="0.25">
      <c r="A10" s="365"/>
      <c r="B10" s="368"/>
      <c r="C10" s="554" t="s">
        <v>223</v>
      </c>
      <c r="D10" s="554"/>
      <c r="E10" s="554"/>
      <c r="F10" s="554"/>
      <c r="G10" s="554"/>
      <c r="H10" s="554"/>
      <c r="I10" s="554"/>
      <c r="J10" s="554"/>
    </row>
    <row r="11" spans="1:10" ht="24.95" customHeight="1" x14ac:dyDescent="0.25">
      <c r="A11" s="365"/>
      <c r="B11" s="369"/>
      <c r="C11" s="545" t="s">
        <v>228</v>
      </c>
      <c r="D11" s="545"/>
      <c r="E11" s="545"/>
      <c r="F11" s="545"/>
      <c r="G11" s="545"/>
      <c r="H11" s="545"/>
      <c r="I11" s="545"/>
      <c r="J11" s="545"/>
    </row>
    <row r="12" spans="1:10" ht="24.95" customHeight="1" x14ac:dyDescent="0.25">
      <c r="A12" s="365"/>
      <c r="B12" s="369"/>
      <c r="C12" s="545" t="s">
        <v>227</v>
      </c>
      <c r="D12" s="545"/>
      <c r="E12" s="545"/>
      <c r="F12" s="545"/>
      <c r="G12" s="545"/>
      <c r="H12" s="545"/>
      <c r="I12" s="545"/>
      <c r="J12" s="545"/>
    </row>
    <row r="13" spans="1:10" ht="24.95" customHeight="1" x14ac:dyDescent="0.25">
      <c r="A13" s="365"/>
      <c r="B13" s="369"/>
      <c r="C13" s="545" t="s">
        <v>273</v>
      </c>
      <c r="D13" s="545"/>
      <c r="E13" s="545"/>
      <c r="F13" s="545"/>
      <c r="G13" s="545"/>
      <c r="H13" s="545"/>
      <c r="I13" s="545"/>
      <c r="J13" s="545"/>
    </row>
    <row r="14" spans="1:10" ht="24.95" customHeight="1" x14ac:dyDescent="0.25">
      <c r="A14" s="365"/>
      <c r="B14" s="369"/>
      <c r="C14" s="545" t="s">
        <v>252</v>
      </c>
      <c r="D14" s="545"/>
      <c r="E14" s="545"/>
      <c r="F14" s="545"/>
      <c r="G14" s="545"/>
      <c r="H14" s="545"/>
      <c r="I14" s="545"/>
      <c r="J14" s="545"/>
    </row>
    <row r="15" spans="1:10" ht="24.95" customHeight="1" x14ac:dyDescent="0.25">
      <c r="A15" s="365"/>
      <c r="B15" s="369"/>
      <c r="C15" s="546" t="s">
        <v>290</v>
      </c>
      <c r="D15" s="546"/>
      <c r="E15" s="546"/>
      <c r="F15" s="546"/>
      <c r="G15" s="546"/>
      <c r="H15" s="546"/>
      <c r="I15" s="546"/>
      <c r="J15" s="546"/>
    </row>
    <row r="16" spans="1:10" ht="24.95" customHeight="1" x14ac:dyDescent="0.3">
      <c r="A16" s="365"/>
      <c r="B16" s="370"/>
      <c r="C16" s="545" t="s">
        <v>225</v>
      </c>
      <c r="D16" s="545"/>
      <c r="E16" s="545"/>
      <c r="F16" s="545"/>
      <c r="G16" s="545"/>
      <c r="H16" s="545"/>
      <c r="I16" s="545"/>
      <c r="J16" s="545"/>
    </row>
    <row r="17" spans="1:10" ht="64.5" customHeight="1" x14ac:dyDescent="0.3">
      <c r="A17" s="372"/>
      <c r="B17" s="370"/>
      <c r="C17" s="371"/>
      <c r="D17" s="370"/>
      <c r="E17" s="370"/>
      <c r="F17" s="370"/>
      <c r="G17" s="370"/>
      <c r="H17" s="370"/>
      <c r="I17" s="370"/>
      <c r="J17" s="370"/>
    </row>
    <row r="18" spans="1:10" ht="33" customHeight="1" x14ac:dyDescent="0.25">
      <c r="A18" s="604" t="s">
        <v>210</v>
      </c>
      <c r="B18" s="605"/>
      <c r="C18" s="605"/>
      <c r="D18" s="605"/>
      <c r="E18" s="605"/>
      <c r="F18" s="605"/>
      <c r="G18" s="605"/>
      <c r="H18" s="605"/>
      <c r="I18" s="605"/>
      <c r="J18" s="606"/>
    </row>
    <row r="19" spans="1:10" ht="39" customHeight="1" x14ac:dyDescent="0.3">
      <c r="A19" s="373" t="s">
        <v>229</v>
      </c>
      <c r="B19" s="374"/>
      <c r="C19" s="374"/>
      <c r="D19" s="365"/>
      <c r="E19" s="366"/>
      <c r="F19" s="366"/>
      <c r="G19" s="366"/>
      <c r="H19" s="366"/>
      <c r="I19" s="366"/>
      <c r="J19" s="366"/>
    </row>
    <row r="20" spans="1:10" ht="50.25" customHeight="1" x14ac:dyDescent="0.25">
      <c r="A20" s="607" t="s">
        <v>230</v>
      </c>
      <c r="B20" s="608"/>
      <c r="C20" s="608"/>
      <c r="D20" s="608"/>
      <c r="E20" s="608"/>
      <c r="F20" s="608"/>
      <c r="G20" s="608"/>
      <c r="H20" s="608"/>
      <c r="I20" s="608"/>
      <c r="J20" s="609"/>
    </row>
    <row r="21" spans="1:10" ht="21.75" customHeight="1" x14ac:dyDescent="0.25">
      <c r="A21" s="486"/>
      <c r="B21" s="486"/>
      <c r="C21" s="486"/>
      <c r="D21" s="486"/>
      <c r="E21" s="486"/>
      <c r="F21" s="486"/>
      <c r="G21" s="486"/>
      <c r="H21" s="486"/>
      <c r="I21" s="486"/>
      <c r="J21" s="486"/>
    </row>
    <row r="22" spans="1:10" s="101" customFormat="1" ht="44.25" customHeight="1" x14ac:dyDescent="0.2">
      <c r="A22" s="555" t="s">
        <v>289</v>
      </c>
      <c r="B22" s="555"/>
      <c r="C22" s="555"/>
      <c r="D22" s="555"/>
      <c r="E22" s="555"/>
      <c r="F22" s="555"/>
      <c r="G22" s="555"/>
      <c r="H22" s="555"/>
      <c r="I22" s="555"/>
      <c r="J22" s="555"/>
    </row>
    <row r="23" spans="1:10" s="101" customFormat="1" ht="18" customHeight="1" x14ac:dyDescent="0.2"/>
    <row r="24" spans="1:10" s="101" customFormat="1" ht="78" customHeight="1" x14ac:dyDescent="0.2">
      <c r="A24" s="376"/>
      <c r="B24" s="573" t="s">
        <v>218</v>
      </c>
      <c r="C24" s="569" t="s">
        <v>291</v>
      </c>
      <c r="D24" s="570"/>
      <c r="E24" s="547" t="s">
        <v>287</v>
      </c>
      <c r="F24" s="548"/>
      <c r="G24" s="548"/>
      <c r="H24" s="548"/>
      <c r="I24" s="549"/>
      <c r="J24" s="377"/>
    </row>
    <row r="25" spans="1:10" s="101" customFormat="1" ht="52.5" customHeight="1" x14ac:dyDescent="0.2">
      <c r="A25" s="376"/>
      <c r="B25" s="574"/>
      <c r="C25" s="571"/>
      <c r="D25" s="572"/>
      <c r="E25" s="550"/>
      <c r="F25" s="551"/>
      <c r="G25" s="551"/>
      <c r="H25" s="551"/>
      <c r="I25" s="552"/>
      <c r="J25" s="377"/>
    </row>
    <row r="26" spans="1:10" s="101" customFormat="1" ht="99" customHeight="1" x14ac:dyDescent="0.2">
      <c r="A26" s="376"/>
      <c r="B26" s="575"/>
      <c r="C26" s="567" t="s">
        <v>292</v>
      </c>
      <c r="D26" s="568"/>
      <c r="E26" s="584" t="s">
        <v>296</v>
      </c>
      <c r="F26" s="585"/>
      <c r="G26" s="585"/>
      <c r="H26" s="585"/>
      <c r="I26" s="586"/>
      <c r="J26" s="377"/>
    </row>
    <row r="27" spans="1:10" s="101" customFormat="1" ht="60" customHeight="1" x14ac:dyDescent="0.2">
      <c r="A27" s="376"/>
      <c r="B27" s="485" t="s">
        <v>219</v>
      </c>
      <c r="C27" s="567" t="s">
        <v>297</v>
      </c>
      <c r="D27" s="568"/>
      <c r="E27" s="587" t="s">
        <v>293</v>
      </c>
      <c r="F27" s="588"/>
      <c r="G27" s="588"/>
      <c r="H27" s="588"/>
      <c r="I27" s="589"/>
      <c r="J27" s="377"/>
    </row>
    <row r="28" spans="1:10" ht="46.5" customHeight="1" x14ac:dyDescent="0.25">
      <c r="A28" s="553"/>
      <c r="B28" s="553"/>
      <c r="C28" s="553"/>
      <c r="D28" s="553"/>
      <c r="E28" s="553"/>
      <c r="F28" s="553"/>
      <c r="G28" s="553"/>
      <c r="H28" s="553"/>
      <c r="I28" s="553"/>
      <c r="J28" s="553"/>
    </row>
    <row r="29" spans="1:10" ht="27.75" customHeight="1" thickBot="1" x14ac:dyDescent="0.3">
      <c r="A29" s="379"/>
      <c r="B29" s="380"/>
      <c r="C29" s="380"/>
      <c r="D29" s="380"/>
      <c r="E29" s="380"/>
      <c r="F29" s="380"/>
      <c r="G29" s="380"/>
      <c r="H29" s="380"/>
      <c r="I29" s="380"/>
      <c r="J29" s="380"/>
    </row>
    <row r="30" spans="1:10" ht="33" customHeight="1" thickBot="1" x14ac:dyDescent="0.3">
      <c r="A30" s="616" t="s">
        <v>211</v>
      </c>
      <c r="B30" s="617"/>
      <c r="C30" s="617"/>
      <c r="D30" s="617"/>
      <c r="E30" s="617"/>
      <c r="F30" s="617"/>
      <c r="G30" s="617"/>
      <c r="H30" s="617"/>
      <c r="I30" s="617"/>
      <c r="J30" s="618"/>
    </row>
    <row r="31" spans="1:10" ht="39.75" customHeight="1" x14ac:dyDescent="0.25">
      <c r="A31" s="373" t="s">
        <v>229</v>
      </c>
      <c r="B31" s="381"/>
      <c r="C31" s="381"/>
      <c r="D31" s="382"/>
      <c r="E31" s="383"/>
      <c r="F31" s="383"/>
      <c r="G31" s="383"/>
      <c r="H31" s="383"/>
      <c r="I31" s="383"/>
      <c r="J31" s="383"/>
    </row>
    <row r="32" spans="1:10" ht="48" customHeight="1" x14ac:dyDescent="0.25">
      <c r="A32" s="607" t="s">
        <v>220</v>
      </c>
      <c r="B32" s="608"/>
      <c r="C32" s="608"/>
      <c r="D32" s="608"/>
      <c r="E32" s="608"/>
      <c r="F32" s="608"/>
      <c r="G32" s="608"/>
      <c r="H32" s="608"/>
      <c r="I32" s="608"/>
      <c r="J32" s="609"/>
    </row>
    <row r="33" spans="1:10" x14ac:dyDescent="0.25">
      <c r="A33" s="375"/>
      <c r="B33" s="375"/>
      <c r="C33" s="375"/>
      <c r="D33" s="375"/>
      <c r="E33" s="375"/>
      <c r="F33" s="375"/>
      <c r="G33" s="375"/>
      <c r="H33" s="375"/>
      <c r="I33" s="375"/>
      <c r="J33" s="375"/>
    </row>
    <row r="34" spans="1:10" x14ac:dyDescent="0.25">
      <c r="A34" s="620" t="s">
        <v>231</v>
      </c>
      <c r="B34" s="620"/>
      <c r="C34" s="620"/>
      <c r="D34" s="620"/>
      <c r="E34" s="620"/>
      <c r="F34" s="620"/>
      <c r="G34" s="620"/>
      <c r="H34" s="620"/>
      <c r="I34" s="620"/>
      <c r="J34" s="620"/>
    </row>
    <row r="35" spans="1:10" x14ac:dyDescent="0.25">
      <c r="A35" s="384"/>
      <c r="B35" s="384"/>
      <c r="C35" s="384"/>
      <c r="D35" s="384"/>
      <c r="E35" s="384"/>
      <c r="F35" s="384"/>
      <c r="G35" s="384"/>
      <c r="H35" s="384"/>
      <c r="I35" s="384"/>
      <c r="J35" s="384"/>
    </row>
    <row r="36" spans="1:10" x14ac:dyDescent="0.25">
      <c r="A36" s="373" t="s">
        <v>250</v>
      </c>
      <c r="B36" s="385"/>
      <c r="C36" s="385"/>
      <c r="D36" s="385"/>
      <c r="E36" s="383"/>
      <c r="F36" s="383"/>
      <c r="G36" s="383"/>
      <c r="H36" s="383"/>
      <c r="I36" s="383"/>
      <c r="J36" s="383"/>
    </row>
    <row r="37" spans="1:10" ht="23.25" customHeight="1" x14ac:dyDescent="0.25">
      <c r="A37" s="386"/>
      <c r="B37" s="383"/>
      <c r="C37" s="383"/>
      <c r="D37" s="383"/>
      <c r="E37" s="383"/>
      <c r="F37" s="383"/>
      <c r="G37" s="383"/>
      <c r="H37" s="383"/>
      <c r="I37" s="383"/>
      <c r="J37" s="383"/>
    </row>
    <row r="38" spans="1:10" ht="48" customHeight="1" x14ac:dyDescent="0.25">
      <c r="A38" s="386"/>
      <c r="B38" s="592" t="s">
        <v>221</v>
      </c>
      <c r="C38" s="593"/>
      <c r="D38" s="610" t="s">
        <v>222</v>
      </c>
      <c r="E38" s="611"/>
      <c r="F38" s="611"/>
      <c r="G38" s="612"/>
      <c r="H38" s="487"/>
      <c r="I38" s="487"/>
      <c r="J38" s="487"/>
    </row>
    <row r="39" spans="1:10" ht="54" customHeight="1" x14ac:dyDescent="0.25">
      <c r="A39" s="386"/>
      <c r="B39" s="576" t="s">
        <v>219</v>
      </c>
      <c r="C39" s="577"/>
      <c r="D39" s="613" t="s">
        <v>226</v>
      </c>
      <c r="E39" s="614"/>
      <c r="F39" s="614"/>
      <c r="G39" s="615"/>
      <c r="H39" s="488"/>
      <c r="I39" s="487"/>
      <c r="J39" s="487"/>
    </row>
    <row r="40" spans="1:10" x14ac:dyDescent="0.25">
      <c r="A40" s="386"/>
      <c r="B40" s="383"/>
      <c r="C40" s="383"/>
      <c r="D40" s="383"/>
      <c r="E40" s="383"/>
      <c r="F40" s="383"/>
      <c r="G40" s="383"/>
      <c r="H40" s="383"/>
      <c r="I40" s="383"/>
      <c r="J40" s="383"/>
    </row>
    <row r="41" spans="1:10" ht="39.75" customHeight="1" thickBot="1" x14ac:dyDescent="0.3">
      <c r="A41" s="365"/>
      <c r="B41" s="383"/>
      <c r="C41" s="383"/>
      <c r="D41" s="383"/>
      <c r="E41" s="383"/>
      <c r="F41" s="383"/>
      <c r="G41" s="383"/>
      <c r="H41" s="383"/>
      <c r="I41" s="383"/>
      <c r="J41" s="383"/>
    </row>
    <row r="42" spans="1:10" ht="33" customHeight="1" thickBot="1" x14ac:dyDescent="0.3">
      <c r="A42" s="594" t="s">
        <v>300</v>
      </c>
      <c r="B42" s="595"/>
      <c r="C42" s="595"/>
      <c r="D42" s="595"/>
      <c r="E42" s="595"/>
      <c r="F42" s="595"/>
      <c r="G42" s="595"/>
      <c r="H42" s="595"/>
      <c r="I42" s="595"/>
      <c r="J42" s="596"/>
    </row>
    <row r="43" spans="1:10" ht="29.25" customHeight="1" x14ac:dyDescent="0.25">
      <c r="A43" s="494"/>
      <c r="B43" s="495"/>
      <c r="C43" s="495"/>
      <c r="D43" s="495"/>
      <c r="E43" s="495"/>
      <c r="F43" s="495"/>
      <c r="G43" s="495"/>
      <c r="H43" s="495"/>
      <c r="I43" s="495"/>
      <c r="J43" s="495"/>
    </row>
    <row r="44" spans="1:10" ht="191.25" customHeight="1" thickBot="1" x14ac:dyDescent="0.3">
      <c r="A44" s="590" t="s">
        <v>338</v>
      </c>
      <c r="B44" s="590"/>
      <c r="C44" s="590"/>
      <c r="D44" s="590"/>
      <c r="E44" s="590"/>
      <c r="F44" s="590"/>
      <c r="G44" s="590"/>
      <c r="H44" s="590"/>
      <c r="I44" s="590"/>
      <c r="J44" s="590"/>
    </row>
    <row r="45" spans="1:10" ht="73.5" customHeight="1" x14ac:dyDescent="0.25">
      <c r="A45" s="559" t="s">
        <v>298</v>
      </c>
      <c r="B45" s="560"/>
      <c r="C45" s="560"/>
      <c r="D45" s="560"/>
      <c r="E45" s="560"/>
      <c r="F45" s="560"/>
      <c r="G45" s="560"/>
      <c r="H45" s="560"/>
      <c r="I45" s="560"/>
      <c r="J45" s="561"/>
    </row>
    <row r="46" spans="1:10" ht="33" customHeight="1" x14ac:dyDescent="0.25">
      <c r="A46" s="562" t="s">
        <v>285</v>
      </c>
      <c r="B46" s="563"/>
      <c r="C46" s="563"/>
      <c r="D46" s="563"/>
      <c r="E46" s="563"/>
      <c r="F46" s="563"/>
      <c r="G46" s="563"/>
      <c r="H46" s="563"/>
      <c r="I46" s="563"/>
      <c r="J46" s="564"/>
    </row>
    <row r="47" spans="1:10" ht="25.5" customHeight="1" x14ac:dyDescent="0.25">
      <c r="A47" s="580" t="s">
        <v>339</v>
      </c>
      <c r="B47" s="581"/>
      <c r="C47" s="581"/>
      <c r="D47" s="581"/>
      <c r="E47" s="581"/>
      <c r="F47" s="581"/>
      <c r="G47" s="581"/>
      <c r="H47" s="581"/>
      <c r="I47" s="581"/>
      <c r="J47" s="582"/>
    </row>
    <row r="48" spans="1:10" ht="47.25" customHeight="1" x14ac:dyDescent="0.25">
      <c r="A48" s="514"/>
      <c r="B48" s="513" t="s">
        <v>318</v>
      </c>
      <c r="C48" s="556" t="s">
        <v>320</v>
      </c>
      <c r="D48" s="556"/>
      <c r="E48" s="556"/>
      <c r="F48" s="556"/>
      <c r="G48" s="556"/>
      <c r="H48" s="556"/>
      <c r="I48" s="556"/>
      <c r="J48" s="490"/>
    </row>
    <row r="49" spans="1:10" ht="18.75" customHeight="1" x14ac:dyDescent="0.25">
      <c r="A49" s="493"/>
      <c r="B49" s="578" t="s">
        <v>315</v>
      </c>
      <c r="C49" s="578"/>
      <c r="D49" s="591" t="s">
        <v>316</v>
      </c>
      <c r="E49" s="491"/>
      <c r="F49" s="565" t="s">
        <v>317</v>
      </c>
      <c r="G49" s="565"/>
      <c r="H49" s="565"/>
      <c r="I49" s="591" t="s">
        <v>319</v>
      </c>
      <c r="J49" s="492"/>
    </row>
    <row r="50" spans="1:10" ht="31.5" customHeight="1" x14ac:dyDescent="0.25">
      <c r="A50" s="493"/>
      <c r="B50" s="579">
        <v>4.5</v>
      </c>
      <c r="C50" s="579"/>
      <c r="D50" s="591"/>
      <c r="E50" s="491"/>
      <c r="F50" s="491"/>
      <c r="G50" s="515">
        <v>4.5</v>
      </c>
      <c r="H50" s="491"/>
      <c r="I50" s="591"/>
      <c r="J50" s="492"/>
    </row>
    <row r="51" spans="1:10" ht="3" customHeight="1" thickBot="1" x14ac:dyDescent="0.35">
      <c r="A51" s="489"/>
      <c r="B51" s="502"/>
      <c r="C51" s="503"/>
      <c r="D51" s="511"/>
      <c r="E51" s="583"/>
      <c r="F51" s="583"/>
      <c r="G51" s="512"/>
      <c r="H51" s="511"/>
      <c r="I51" s="511"/>
      <c r="J51" s="504"/>
    </row>
    <row r="52" spans="1:10" ht="18.75" customHeight="1" x14ac:dyDescent="0.25">
      <c r="A52" s="501"/>
      <c r="B52" s="501"/>
      <c r="C52" s="501"/>
      <c r="D52" s="501"/>
      <c r="E52" s="501"/>
      <c r="F52" s="501"/>
      <c r="G52" s="501"/>
      <c r="H52" s="501"/>
      <c r="I52" s="501"/>
      <c r="J52" s="501"/>
    </row>
    <row r="53" spans="1:10" ht="22.5" hidden="1" customHeight="1" x14ac:dyDescent="0.25">
      <c r="A53" s="501"/>
      <c r="B53" s="501"/>
      <c r="C53" s="501"/>
      <c r="D53" s="501"/>
      <c r="E53" s="501"/>
      <c r="F53" s="501"/>
      <c r="G53" s="501"/>
      <c r="H53" s="501"/>
      <c r="I53" s="501"/>
      <c r="J53" s="501"/>
    </row>
    <row r="54" spans="1:10" ht="28.5" customHeight="1" x14ac:dyDescent="0.25">
      <c r="A54" s="558" t="s">
        <v>308</v>
      </c>
      <c r="B54" s="558"/>
      <c r="C54" s="558"/>
      <c r="D54" s="558"/>
      <c r="E54" s="558"/>
      <c r="F54" s="558"/>
      <c r="G54" s="558"/>
      <c r="H54" s="558"/>
      <c r="I54" s="558"/>
      <c r="J54" s="558"/>
    </row>
    <row r="55" spans="1:10" ht="15.75" customHeight="1" x14ac:dyDescent="0.25">
      <c r="A55" s="365"/>
      <c r="B55" s="383"/>
      <c r="C55" s="383"/>
      <c r="D55" s="383"/>
      <c r="E55" s="383"/>
      <c r="F55" s="383"/>
      <c r="G55" s="383"/>
      <c r="H55" s="383"/>
      <c r="I55" s="383"/>
      <c r="J55" s="383"/>
    </row>
    <row r="56" spans="1:10" ht="18" customHeight="1" x14ac:dyDescent="0.25">
      <c r="A56" s="557" t="s">
        <v>212</v>
      </c>
      <c r="B56" s="557"/>
      <c r="C56" s="557"/>
      <c r="D56" s="557"/>
      <c r="E56" s="557"/>
      <c r="F56" s="557"/>
      <c r="G56" s="557"/>
      <c r="H56" s="557"/>
      <c r="I56" s="557"/>
      <c r="J56" s="557"/>
    </row>
    <row r="57" spans="1:10" s="102" customFormat="1" ht="7.5" customHeight="1" x14ac:dyDescent="0.25">
      <c r="A57" s="365"/>
      <c r="B57" s="365"/>
      <c r="C57" s="365"/>
      <c r="D57" s="365"/>
      <c r="E57" s="365"/>
      <c r="F57" s="365"/>
      <c r="G57" s="365"/>
      <c r="H57" s="365"/>
      <c r="I57" s="365"/>
      <c r="J57" s="365"/>
    </row>
    <row r="58" spans="1:10" x14ac:dyDescent="0.25">
      <c r="A58" s="38"/>
      <c r="B58" s="38" t="s">
        <v>213</v>
      </c>
      <c r="C58" s="387"/>
      <c r="D58" s="387"/>
      <c r="E58" s="387"/>
      <c r="F58" s="387"/>
      <c r="G58" s="387"/>
      <c r="H58" s="38"/>
      <c r="I58" s="38"/>
      <c r="J58" s="365"/>
    </row>
    <row r="59" spans="1:10" x14ac:dyDescent="0.25">
      <c r="A59" s="365"/>
      <c r="B59" s="38" t="s">
        <v>214</v>
      </c>
      <c r="C59" s="387"/>
      <c r="D59" s="387"/>
      <c r="E59" s="387"/>
      <c r="F59" s="387"/>
      <c r="G59" s="387"/>
      <c r="H59" s="38"/>
      <c r="I59" s="38"/>
      <c r="J59" s="365"/>
    </row>
    <row r="60" spans="1:10" x14ac:dyDescent="0.25">
      <c r="A60" s="365"/>
      <c r="B60" s="38" t="s">
        <v>215</v>
      </c>
      <c r="C60" s="387"/>
      <c r="D60" s="387"/>
      <c r="E60" s="387"/>
      <c r="F60" s="387"/>
      <c r="G60" s="387"/>
      <c r="H60" s="38"/>
      <c r="I60" s="38"/>
      <c r="J60" s="365"/>
    </row>
    <row r="61" spans="1:10" ht="17.25" customHeight="1" x14ac:dyDescent="0.25">
      <c r="A61" s="365"/>
      <c r="B61" s="38" t="s">
        <v>255</v>
      </c>
      <c r="C61" s="387"/>
      <c r="D61" s="387"/>
      <c r="E61" s="387"/>
      <c r="F61" s="387"/>
      <c r="G61" s="387"/>
      <c r="H61" s="38"/>
      <c r="I61" s="38"/>
      <c r="J61" s="365"/>
    </row>
    <row r="62" spans="1:10" ht="18" customHeight="1" x14ac:dyDescent="0.25">
      <c r="A62" s="365"/>
      <c r="B62" s="619" t="s">
        <v>232</v>
      </c>
      <c r="C62" s="619"/>
      <c r="D62" s="619"/>
      <c r="E62" s="619"/>
      <c r="F62" s="619"/>
      <c r="G62" s="619"/>
      <c r="H62" s="38"/>
      <c r="I62" s="38"/>
      <c r="J62" s="365"/>
    </row>
    <row r="63" spans="1:10" x14ac:dyDescent="0.25">
      <c r="A63" s="365"/>
      <c r="B63" s="38" t="s">
        <v>233</v>
      </c>
      <c r="C63" s="387"/>
      <c r="D63" s="387"/>
      <c r="E63" s="387"/>
      <c r="F63" s="387"/>
      <c r="G63" s="387"/>
      <c r="H63" s="38"/>
      <c r="I63" s="38"/>
      <c r="J63" s="365"/>
    </row>
    <row r="64" spans="1:10" x14ac:dyDescent="0.25">
      <c r="A64" s="365"/>
      <c r="B64" s="365"/>
      <c r="C64" s="365"/>
      <c r="D64" s="365"/>
      <c r="E64" s="365"/>
      <c r="F64" s="365"/>
      <c r="G64" s="365"/>
      <c r="H64" s="365"/>
      <c r="I64" s="365"/>
      <c r="J64" s="365"/>
    </row>
    <row r="65" spans="1:10" ht="28.5" customHeight="1" x14ac:dyDescent="0.25">
      <c r="A65" s="388" t="s">
        <v>216</v>
      </c>
      <c r="B65" s="389"/>
      <c r="C65" s="389"/>
      <c r="D65" s="389"/>
      <c r="E65" s="390"/>
      <c r="F65" s="390"/>
      <c r="G65" s="390"/>
      <c r="H65" s="390"/>
      <c r="I65" s="390"/>
      <c r="J65" s="390"/>
    </row>
    <row r="66" spans="1:10" ht="42" customHeight="1" x14ac:dyDescent="0.25">
      <c r="A66" s="555" t="s">
        <v>301</v>
      </c>
      <c r="B66" s="555"/>
      <c r="C66" s="555"/>
      <c r="D66" s="555"/>
      <c r="E66" s="555"/>
      <c r="F66" s="555"/>
      <c r="G66" s="555"/>
      <c r="H66" s="555"/>
      <c r="I66" s="555"/>
      <c r="J66" s="555"/>
    </row>
    <row r="67" spans="1:10" ht="15" customHeight="1" x14ac:dyDescent="0.25">
      <c r="A67" s="378"/>
      <c r="B67" s="378"/>
      <c r="C67" s="378"/>
      <c r="D67" s="378"/>
      <c r="E67" s="378"/>
      <c r="F67" s="378"/>
      <c r="G67" s="378"/>
      <c r="H67" s="378"/>
      <c r="I67" s="378"/>
      <c r="J67" s="378"/>
    </row>
    <row r="68" spans="1:10" ht="99" customHeight="1" x14ac:dyDescent="0.25">
      <c r="A68" s="598" t="s">
        <v>299</v>
      </c>
      <c r="B68" s="599"/>
      <c r="C68" s="599"/>
      <c r="D68" s="599"/>
      <c r="E68" s="599"/>
      <c r="F68" s="599"/>
      <c r="G68" s="599"/>
      <c r="H68" s="599"/>
      <c r="I68" s="599"/>
      <c r="J68" s="600"/>
    </row>
    <row r="70" spans="1:10" x14ac:dyDescent="0.25">
      <c r="A70" s="101"/>
    </row>
    <row r="71" spans="1:10" x14ac:dyDescent="0.25">
      <c r="A71" s="566"/>
      <c r="B71" s="566"/>
      <c r="C71" s="566"/>
      <c r="D71" s="566"/>
      <c r="E71" s="566"/>
      <c r="F71" s="566"/>
      <c r="G71" s="566"/>
      <c r="H71" s="566"/>
      <c r="I71" s="566"/>
      <c r="J71" s="566"/>
    </row>
  </sheetData>
  <sheetProtection sheet="1" objects="1" scenarios="1"/>
  <mergeCells count="49">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66:J66"/>
    <mergeCell ref="C48:I48"/>
    <mergeCell ref="A56:J56"/>
    <mergeCell ref="A54:J54"/>
    <mergeCell ref="A45:J45"/>
    <mergeCell ref="A46:J46"/>
    <mergeCell ref="F49:H49"/>
    <mergeCell ref="C9:J9"/>
    <mergeCell ref="C10:J10"/>
    <mergeCell ref="C11:J11"/>
    <mergeCell ref="C12:J12"/>
    <mergeCell ref="C13:J13"/>
    <mergeCell ref="C14:J14"/>
    <mergeCell ref="C15:J15"/>
    <mergeCell ref="C16:J16"/>
    <mergeCell ref="E24:I25"/>
    <mergeCell ref="A28:J28"/>
  </mergeCells>
  <phoneticPr fontId="22" type="noConversion"/>
  <pageMargins left="0.55118110236220474" right="0.51181102362204722" top="0.19685039370078741" bottom="0.15748031496062992" header="0.11811023622047245" footer="11.535433070866143"/>
  <pageSetup paperSize="9" scale="60"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S78"/>
  <sheetViews>
    <sheetView showGridLines="0" tabSelected="1" zoomScaleNormal="100" zoomScaleSheetLayoutView="100" workbookViewId="0">
      <selection activeCell="O40" sqref="O40"/>
    </sheetView>
  </sheetViews>
  <sheetFormatPr baseColWidth="10" defaultColWidth="11.42578125" defaultRowHeight="14.25" x14ac:dyDescent="0.2"/>
  <cols>
    <col min="1" max="1" width="20.7109375" style="4" customWidth="1"/>
    <col min="2" max="2" width="29.5703125" style="4" customWidth="1"/>
    <col min="3" max="3" width="9.5703125" style="4" customWidth="1"/>
    <col min="4" max="4" width="9.42578125" style="4" customWidth="1"/>
    <col min="5" max="5" width="10.140625" style="4" customWidth="1"/>
    <col min="6" max="6" width="13.42578125" style="4" customWidth="1"/>
    <col min="7" max="7" width="14.85546875" style="4" customWidth="1"/>
    <col min="8" max="16384" width="11.42578125" style="4"/>
  </cols>
  <sheetData>
    <row r="1" spans="1:19" s="3" customFormat="1" ht="18.75" customHeight="1" x14ac:dyDescent="0.2">
      <c r="A1" s="656" t="s">
        <v>0</v>
      </c>
      <c r="B1" s="657"/>
      <c r="C1" s="657"/>
      <c r="D1" s="657"/>
      <c r="E1" s="657"/>
      <c r="F1" s="657"/>
      <c r="G1" s="657"/>
      <c r="H1" s="657"/>
      <c r="I1" s="657"/>
      <c r="J1" s="658"/>
    </row>
    <row r="3" spans="1:19" ht="23.25" x14ac:dyDescent="0.2">
      <c r="A3" s="645" t="s">
        <v>155</v>
      </c>
      <c r="B3" s="645"/>
      <c r="C3" s="645"/>
      <c r="D3" s="645"/>
      <c r="E3" s="645"/>
      <c r="F3" s="645"/>
      <c r="G3" s="645"/>
      <c r="H3" s="645"/>
      <c r="I3" s="645"/>
      <c r="J3" s="646"/>
      <c r="K3" s="632"/>
      <c r="L3" s="632"/>
      <c r="M3" s="632"/>
      <c r="N3" s="632"/>
      <c r="O3" s="632"/>
      <c r="P3" s="632"/>
    </row>
    <row r="4" spans="1:19" ht="23.25" x14ac:dyDescent="0.2">
      <c r="A4" s="61"/>
      <c r="B4" s="61"/>
      <c r="C4" s="61"/>
      <c r="D4" s="61"/>
      <c r="E4" s="61"/>
      <c r="F4" s="61"/>
      <c r="G4" s="61"/>
      <c r="H4" s="61"/>
      <c r="I4" s="61"/>
      <c r="J4" s="61"/>
      <c r="K4" s="632"/>
      <c r="L4" s="632"/>
      <c r="M4" s="632"/>
      <c r="N4" s="632"/>
      <c r="O4" s="632"/>
      <c r="P4" s="632"/>
    </row>
    <row r="5" spans="1:19" ht="23.25" x14ac:dyDescent="0.35">
      <c r="B5" s="540"/>
      <c r="C5" s="665" t="s">
        <v>341</v>
      </c>
      <c r="D5" s="665"/>
      <c r="E5" s="665"/>
      <c r="F5" s="665"/>
      <c r="G5" s="544">
        <v>2023</v>
      </c>
      <c r="H5" s="541"/>
      <c r="I5" s="540"/>
      <c r="J5" s="541"/>
      <c r="K5" s="632"/>
      <c r="L5" s="632"/>
      <c r="M5" s="632"/>
      <c r="N5" s="632"/>
      <c r="O5" s="632"/>
      <c r="P5" s="632"/>
    </row>
    <row r="6" spans="1:19" x14ac:dyDescent="0.2">
      <c r="J6" s="5"/>
      <c r="K6" s="632"/>
      <c r="L6" s="632"/>
      <c r="M6" s="632"/>
      <c r="N6" s="632"/>
      <c r="O6" s="632"/>
      <c r="P6" s="632"/>
    </row>
    <row r="7" spans="1:19" x14ac:dyDescent="0.2">
      <c r="J7" s="5"/>
      <c r="K7" s="632"/>
      <c r="L7" s="632"/>
      <c r="M7" s="632"/>
      <c r="N7" s="632"/>
      <c r="O7" s="632"/>
      <c r="P7" s="632"/>
    </row>
    <row r="8" spans="1:19" ht="18" x14ac:dyDescent="0.25">
      <c r="B8" s="334" t="s">
        <v>1</v>
      </c>
      <c r="C8" s="334"/>
      <c r="D8" s="334"/>
      <c r="F8" s="639"/>
      <c r="G8" s="640"/>
      <c r="H8" s="640"/>
      <c r="I8" s="640"/>
      <c r="J8" s="641"/>
    </row>
    <row r="9" spans="1:19" ht="8.1" customHeight="1" x14ac:dyDescent="0.2">
      <c r="F9" s="348"/>
      <c r="G9" s="348"/>
      <c r="H9" s="38"/>
      <c r="I9" s="38"/>
      <c r="J9" s="38"/>
    </row>
    <row r="10" spans="1:19" ht="18" x14ac:dyDescent="0.25">
      <c r="B10" s="334" t="s">
        <v>2</v>
      </c>
      <c r="C10" s="334"/>
      <c r="D10" s="334"/>
      <c r="F10" s="642"/>
      <c r="G10" s="643"/>
      <c r="H10" s="643"/>
      <c r="I10" s="643"/>
      <c r="J10" s="644"/>
      <c r="L10" s="35"/>
      <c r="M10" s="35"/>
      <c r="N10" s="35"/>
      <c r="O10" s="35"/>
      <c r="P10" s="35"/>
      <c r="Q10" s="35"/>
      <c r="R10" s="35"/>
      <c r="S10" s="35"/>
    </row>
    <row r="11" spans="1:19" ht="8.1" customHeight="1" x14ac:dyDescent="0.2">
      <c r="F11" s="70"/>
      <c r="G11" s="70"/>
      <c r="H11" s="3"/>
      <c r="I11" s="3"/>
      <c r="J11" s="3"/>
      <c r="L11" s="35"/>
      <c r="M11" s="35"/>
      <c r="N11" s="35"/>
      <c r="O11" s="35"/>
      <c r="P11" s="35"/>
      <c r="Q11" s="35"/>
      <c r="R11" s="35"/>
      <c r="S11" s="35"/>
    </row>
    <row r="12" spans="1:19" ht="18" x14ac:dyDescent="0.25">
      <c r="B12" s="334" t="s">
        <v>3</v>
      </c>
      <c r="C12" s="334"/>
      <c r="D12" s="334"/>
      <c r="F12" s="642"/>
      <c r="G12" s="643"/>
      <c r="H12" s="643"/>
      <c r="I12" s="643"/>
      <c r="J12" s="644"/>
      <c r="L12" s="35"/>
      <c r="M12" s="35"/>
      <c r="N12" s="35"/>
      <c r="O12" s="35"/>
      <c r="P12" s="35"/>
      <c r="Q12" s="35"/>
      <c r="R12" s="35"/>
      <c r="S12" s="35"/>
    </row>
    <row r="13" spans="1:19" ht="8.1" customHeight="1" x14ac:dyDescent="0.2">
      <c r="F13" s="73"/>
      <c r="G13" s="73"/>
      <c r="H13" s="73"/>
      <c r="I13" s="73"/>
      <c r="J13" s="73"/>
      <c r="L13" s="35"/>
      <c r="M13" s="35"/>
      <c r="N13" s="35"/>
      <c r="O13" s="35"/>
      <c r="P13" s="35"/>
      <c r="Q13" s="35"/>
      <c r="R13" s="35"/>
      <c r="S13" s="35"/>
    </row>
    <row r="14" spans="1:19" ht="18" x14ac:dyDescent="0.25">
      <c r="B14" s="334" t="s">
        <v>4</v>
      </c>
      <c r="C14" s="334"/>
      <c r="D14" s="334"/>
      <c r="F14" s="633"/>
      <c r="G14" s="634"/>
      <c r="H14" s="634"/>
      <c r="I14" s="634"/>
      <c r="J14" s="635"/>
      <c r="L14" s="35"/>
      <c r="M14" s="34"/>
      <c r="N14" s="34"/>
      <c r="O14" s="34"/>
      <c r="P14" s="35"/>
      <c r="Q14" s="35"/>
      <c r="R14" s="35"/>
      <c r="S14" s="35"/>
    </row>
    <row r="15" spans="1:19" ht="8.1" customHeight="1" x14ac:dyDescent="0.2">
      <c r="F15" s="73"/>
      <c r="G15" s="73"/>
      <c r="H15" s="73"/>
      <c r="I15" s="73"/>
      <c r="J15" s="73"/>
      <c r="L15" s="35"/>
      <c r="M15" s="34"/>
      <c r="N15" s="34"/>
      <c r="O15" s="34"/>
      <c r="P15" s="35"/>
      <c r="Q15" s="35"/>
      <c r="R15" s="35"/>
      <c r="S15" s="35"/>
    </row>
    <row r="16" spans="1:19" ht="18" x14ac:dyDescent="0.25">
      <c r="B16" s="334" t="s">
        <v>5</v>
      </c>
      <c r="C16" s="334"/>
      <c r="D16" s="334"/>
      <c r="F16" s="633"/>
      <c r="G16" s="634"/>
      <c r="H16" s="634"/>
      <c r="I16" s="634"/>
      <c r="J16" s="635"/>
      <c r="L16" s="35"/>
      <c r="M16" s="34"/>
      <c r="N16" s="34"/>
      <c r="O16" s="34"/>
      <c r="P16" s="35"/>
      <c r="Q16" s="35"/>
      <c r="R16" s="35"/>
      <c r="S16" s="35"/>
    </row>
    <row r="17" spans="1:19" ht="8.1" customHeight="1" x14ac:dyDescent="0.2">
      <c r="F17" s="73"/>
      <c r="G17" s="73"/>
      <c r="H17" s="73"/>
      <c r="I17" s="73"/>
      <c r="J17" s="73"/>
      <c r="L17" s="35"/>
      <c r="M17" s="34"/>
      <c r="N17" s="34"/>
      <c r="O17" s="34"/>
      <c r="P17" s="35"/>
      <c r="Q17" s="35"/>
      <c r="R17" s="35"/>
      <c r="S17" s="35"/>
    </row>
    <row r="18" spans="1:19" ht="18" x14ac:dyDescent="0.25">
      <c r="B18" s="334" t="s">
        <v>6</v>
      </c>
      <c r="C18" s="334"/>
      <c r="D18" s="334"/>
      <c r="F18" s="633"/>
      <c r="G18" s="634"/>
      <c r="H18" s="634"/>
      <c r="I18" s="634"/>
      <c r="J18" s="635"/>
      <c r="L18" s="35"/>
      <c r="M18" s="35"/>
      <c r="N18" s="35"/>
      <c r="O18" s="35"/>
      <c r="P18" s="35"/>
      <c r="Q18" s="35"/>
      <c r="R18" s="35"/>
      <c r="S18" s="35"/>
    </row>
    <row r="19" spans="1:19" ht="8.1" customHeight="1" x14ac:dyDescent="0.2">
      <c r="F19" s="59"/>
      <c r="G19" s="39"/>
      <c r="H19" s="59"/>
      <c r="I19" s="59"/>
      <c r="J19" s="59"/>
      <c r="L19" s="35"/>
      <c r="M19" s="35"/>
      <c r="N19" s="35"/>
      <c r="O19" s="35"/>
      <c r="P19" s="35"/>
      <c r="Q19" s="35"/>
      <c r="R19" s="35"/>
      <c r="S19" s="35"/>
    </row>
    <row r="20" spans="1:19" ht="36.75" customHeight="1" x14ac:dyDescent="0.25">
      <c r="B20" s="334" t="s">
        <v>40</v>
      </c>
      <c r="C20" s="334"/>
      <c r="D20" s="334"/>
      <c r="F20" s="659" t="s">
        <v>205</v>
      </c>
      <c r="G20" s="660"/>
      <c r="H20" s="660"/>
      <c r="I20" s="660"/>
      <c r="J20" s="661"/>
      <c r="L20" s="35"/>
      <c r="M20" s="35"/>
      <c r="N20" s="35"/>
      <c r="O20" s="35"/>
      <c r="P20" s="35"/>
      <c r="Q20" s="35"/>
      <c r="R20" s="35"/>
      <c r="S20" s="35"/>
    </row>
    <row r="21" spans="1:19" ht="20.25" x14ac:dyDescent="0.3">
      <c r="A21" s="8" t="s">
        <v>7</v>
      </c>
      <c r="L21" s="35"/>
      <c r="M21" s="35"/>
      <c r="N21" s="35"/>
      <c r="O21" s="35"/>
      <c r="P21" s="35"/>
      <c r="Q21" s="35"/>
      <c r="R21" s="35"/>
      <c r="S21" s="35"/>
    </row>
    <row r="22" spans="1:19" x14ac:dyDescent="0.2">
      <c r="L22" s="35"/>
      <c r="M22" s="35"/>
      <c r="N22" s="35"/>
      <c r="O22" s="35"/>
      <c r="P22" s="35"/>
      <c r="Q22" s="35"/>
      <c r="R22" s="35"/>
      <c r="S22" s="35"/>
    </row>
    <row r="23" spans="1:19" ht="15" x14ac:dyDescent="0.25">
      <c r="A23" s="9" t="s">
        <v>8</v>
      </c>
      <c r="B23" s="633"/>
      <c r="C23" s="634"/>
      <c r="D23" s="634"/>
      <c r="E23" s="634"/>
      <c r="F23" s="634"/>
      <c r="G23" s="634"/>
      <c r="H23" s="634"/>
      <c r="I23" s="634"/>
      <c r="J23" s="635"/>
      <c r="L23" s="35"/>
      <c r="M23" s="35"/>
      <c r="N23" s="35"/>
      <c r="O23" s="35"/>
      <c r="P23" s="35"/>
      <c r="Q23" s="35"/>
      <c r="R23" s="35"/>
      <c r="S23" s="35"/>
    </row>
    <row r="24" spans="1:19" ht="8.1" customHeight="1" x14ac:dyDescent="0.2">
      <c r="B24" s="71"/>
      <c r="C24" s="71"/>
      <c r="D24" s="71"/>
      <c r="E24" s="71"/>
      <c r="F24" s="71"/>
      <c r="G24" s="71"/>
      <c r="H24" s="71"/>
      <c r="I24" s="71"/>
      <c r="J24" s="71"/>
      <c r="L24" s="35"/>
      <c r="M24" s="35"/>
      <c r="N24" s="35"/>
      <c r="O24" s="35"/>
      <c r="P24" s="35"/>
      <c r="Q24" s="35"/>
      <c r="R24" s="35"/>
      <c r="S24" s="35"/>
    </row>
    <row r="25" spans="1:19" ht="15" x14ac:dyDescent="0.25">
      <c r="B25" s="74" t="s">
        <v>36</v>
      </c>
      <c r="C25" s="74"/>
      <c r="D25" s="74"/>
      <c r="E25" s="349"/>
      <c r="F25" s="71"/>
      <c r="G25" s="75" t="s">
        <v>37</v>
      </c>
      <c r="H25" s="662"/>
      <c r="I25" s="663"/>
      <c r="J25" s="664"/>
      <c r="L25" s="35"/>
      <c r="M25" s="35"/>
      <c r="N25" s="35"/>
      <c r="O25" s="35"/>
      <c r="P25" s="35"/>
      <c r="Q25" s="35"/>
      <c r="R25" s="35"/>
      <c r="S25" s="35"/>
    </row>
    <row r="26" spans="1:19" ht="8.1" customHeight="1" x14ac:dyDescent="0.2">
      <c r="B26" s="71"/>
      <c r="C26" s="71"/>
      <c r="D26" s="71"/>
      <c r="E26" s="71"/>
      <c r="F26" s="71"/>
      <c r="G26" s="71"/>
      <c r="H26" s="71"/>
      <c r="I26" s="71"/>
      <c r="J26" s="71"/>
      <c r="L26" s="35"/>
      <c r="M26" s="35"/>
      <c r="N26" s="35"/>
      <c r="O26" s="35"/>
      <c r="P26" s="35"/>
      <c r="Q26" s="35"/>
      <c r="R26" s="35"/>
      <c r="S26" s="35"/>
    </row>
    <row r="27" spans="1:19" ht="15" x14ac:dyDescent="0.25">
      <c r="A27" s="9" t="s">
        <v>10</v>
      </c>
      <c r="B27" s="636"/>
      <c r="C27" s="637"/>
      <c r="D27" s="637"/>
      <c r="E27" s="638"/>
      <c r="F27" s="71"/>
      <c r="G27" s="74" t="s">
        <v>11</v>
      </c>
      <c r="H27" s="636"/>
      <c r="I27" s="637"/>
      <c r="J27" s="638"/>
      <c r="L27" s="35"/>
      <c r="M27" s="35"/>
      <c r="N27" s="35"/>
      <c r="O27" s="35"/>
      <c r="P27" s="35"/>
      <c r="Q27" s="35"/>
      <c r="R27" s="35"/>
      <c r="S27" s="35"/>
    </row>
    <row r="28" spans="1:19" ht="8.1" customHeight="1" x14ac:dyDescent="0.2">
      <c r="B28" s="71"/>
      <c r="C28" s="71"/>
      <c r="D28" s="71"/>
      <c r="E28" s="71"/>
      <c r="F28" s="71"/>
      <c r="G28" s="71"/>
      <c r="H28" s="71"/>
      <c r="I28" s="71"/>
      <c r="J28" s="71"/>
      <c r="L28" s="35"/>
      <c r="M28" s="35"/>
      <c r="N28" s="35"/>
      <c r="O28" s="35"/>
      <c r="P28" s="35"/>
      <c r="Q28" s="35"/>
      <c r="R28" s="35"/>
      <c r="S28" s="35"/>
    </row>
    <row r="29" spans="1:19" ht="15" x14ac:dyDescent="0.25">
      <c r="A29" s="9" t="s">
        <v>12</v>
      </c>
      <c r="B29" s="633"/>
      <c r="C29" s="634"/>
      <c r="D29" s="634"/>
      <c r="E29" s="634"/>
      <c r="F29" s="634"/>
      <c r="G29" s="634"/>
      <c r="H29" s="634"/>
      <c r="I29" s="634"/>
      <c r="J29" s="635"/>
      <c r="L29" s="35"/>
      <c r="M29" s="35"/>
      <c r="N29" s="35"/>
      <c r="O29" s="35"/>
      <c r="P29" s="35"/>
      <c r="Q29" s="35"/>
      <c r="R29" s="35"/>
      <c r="S29" s="35"/>
    </row>
    <row r="30" spans="1:19" x14ac:dyDescent="0.2">
      <c r="L30" s="35"/>
      <c r="M30" s="35"/>
      <c r="N30" s="35"/>
      <c r="O30" s="35"/>
      <c r="P30" s="35"/>
      <c r="Q30" s="35"/>
      <c r="R30" s="35"/>
      <c r="S30" s="35"/>
    </row>
    <row r="31" spans="1:19" x14ac:dyDescent="0.2">
      <c r="L31" s="35"/>
      <c r="M31" s="35"/>
      <c r="N31" s="35"/>
      <c r="O31" s="35"/>
      <c r="P31" s="35"/>
      <c r="Q31" s="35"/>
      <c r="R31" s="35"/>
      <c r="S31" s="35"/>
    </row>
    <row r="32" spans="1:19" ht="20.25" x14ac:dyDescent="0.3">
      <c r="A32" s="8" t="s">
        <v>19</v>
      </c>
      <c r="B32" s="10"/>
      <c r="C32" s="10"/>
      <c r="D32" s="10"/>
      <c r="E32" s="10"/>
      <c r="F32" s="10"/>
      <c r="G32" s="10"/>
      <c r="H32" s="10"/>
      <c r="I32" s="10"/>
      <c r="J32" s="10"/>
      <c r="L32" s="35"/>
      <c r="M32" s="35"/>
      <c r="N32" s="35"/>
      <c r="O32" s="35"/>
      <c r="P32" s="35"/>
      <c r="Q32" s="35"/>
      <c r="R32" s="35"/>
      <c r="S32" s="35"/>
    </row>
    <row r="33" spans="1:19" x14ac:dyDescent="0.2">
      <c r="L33" s="35"/>
      <c r="M33" s="35"/>
      <c r="N33" s="35"/>
      <c r="O33" s="35"/>
      <c r="P33" s="35"/>
      <c r="Q33" s="35"/>
      <c r="R33" s="35"/>
      <c r="S33" s="35"/>
    </row>
    <row r="34" spans="1:19" ht="15" x14ac:dyDescent="0.25">
      <c r="A34" s="9" t="s">
        <v>8</v>
      </c>
      <c r="B34" s="659"/>
      <c r="C34" s="660"/>
      <c r="D34" s="660"/>
      <c r="E34" s="660"/>
      <c r="F34" s="660"/>
      <c r="G34" s="660"/>
      <c r="H34" s="660"/>
      <c r="I34" s="660"/>
      <c r="J34" s="661"/>
      <c r="L34" s="35"/>
      <c r="M34" s="35"/>
      <c r="N34" s="35"/>
      <c r="O34" s="35"/>
      <c r="P34" s="35"/>
      <c r="Q34" s="35"/>
      <c r="R34" s="35"/>
      <c r="S34" s="35"/>
    </row>
    <row r="35" spans="1:19" ht="8.1" customHeight="1" x14ac:dyDescent="0.2">
      <c r="B35" s="73"/>
      <c r="C35" s="73"/>
      <c r="D35" s="73"/>
      <c r="E35" s="73"/>
      <c r="F35" s="73"/>
      <c r="G35" s="73"/>
      <c r="H35" s="73"/>
      <c r="I35" s="73"/>
      <c r="J35" s="73"/>
      <c r="L35" s="35"/>
      <c r="M35" s="35"/>
      <c r="N35" s="35"/>
      <c r="O35" s="35"/>
      <c r="P35" s="35"/>
      <c r="Q35" s="35"/>
      <c r="R35" s="35"/>
      <c r="S35" s="35"/>
    </row>
    <row r="36" spans="1:19" ht="15" x14ac:dyDescent="0.25">
      <c r="B36" s="76" t="s">
        <v>36</v>
      </c>
      <c r="C36" s="76"/>
      <c r="D36" s="76"/>
      <c r="E36" s="349"/>
      <c r="F36" s="73"/>
      <c r="G36" s="77" t="s">
        <v>37</v>
      </c>
      <c r="H36" s="662"/>
      <c r="I36" s="663"/>
      <c r="J36" s="664"/>
      <c r="L36" s="35"/>
      <c r="M36" s="35"/>
      <c r="N36" s="35"/>
      <c r="O36" s="35"/>
      <c r="P36" s="35"/>
      <c r="Q36" s="35"/>
      <c r="R36" s="35"/>
      <c r="S36" s="35"/>
    </row>
    <row r="37" spans="1:19" ht="8.1" customHeight="1" x14ac:dyDescent="0.2">
      <c r="B37" s="73"/>
      <c r="C37" s="73"/>
      <c r="D37" s="73"/>
      <c r="E37" s="73"/>
      <c r="F37" s="73"/>
      <c r="G37" s="73"/>
      <c r="H37" s="73"/>
      <c r="I37" s="73"/>
      <c r="J37" s="73"/>
    </row>
    <row r="38" spans="1:19" ht="15" x14ac:dyDescent="0.25">
      <c r="A38" s="9" t="s">
        <v>10</v>
      </c>
      <c r="B38" s="636"/>
      <c r="C38" s="637"/>
      <c r="D38" s="637"/>
      <c r="E38" s="638"/>
      <c r="F38" s="73"/>
      <c r="G38" s="76" t="s">
        <v>11</v>
      </c>
      <c r="H38" s="636"/>
      <c r="I38" s="637"/>
      <c r="J38" s="638"/>
    </row>
    <row r="39" spans="1:19" ht="8.1" customHeight="1" x14ac:dyDescent="0.2">
      <c r="B39" s="73"/>
      <c r="C39" s="73"/>
      <c r="D39" s="73"/>
      <c r="E39" s="73"/>
      <c r="F39" s="73"/>
      <c r="G39" s="73"/>
      <c r="H39" s="73"/>
      <c r="I39" s="73"/>
      <c r="J39" s="73"/>
    </row>
    <row r="40" spans="1:19" ht="15" x14ac:dyDescent="0.25">
      <c r="A40" s="9" t="s">
        <v>12</v>
      </c>
      <c r="B40" s="633"/>
      <c r="C40" s="634"/>
      <c r="D40" s="634"/>
      <c r="E40" s="634"/>
      <c r="F40" s="634"/>
      <c r="G40" s="634"/>
      <c r="H40" s="634"/>
      <c r="I40" s="634"/>
      <c r="J40" s="635"/>
    </row>
    <row r="43" spans="1:19" ht="20.25" x14ac:dyDescent="0.3">
      <c r="A43" s="8" t="s">
        <v>13</v>
      </c>
      <c r="B43" s="73"/>
      <c r="C43" s="73"/>
      <c r="D43" s="73"/>
      <c r="E43" s="73"/>
      <c r="F43" s="633"/>
      <c r="G43" s="634"/>
      <c r="H43" s="634"/>
      <c r="I43" s="634"/>
      <c r="J43" s="635"/>
    </row>
    <row r="44" spans="1:19" ht="8.1" customHeight="1" x14ac:dyDescent="0.2">
      <c r="B44" s="73"/>
      <c r="C44" s="73"/>
      <c r="D44" s="73"/>
      <c r="E44" s="73"/>
      <c r="F44" s="73"/>
      <c r="G44" s="73"/>
      <c r="H44" s="73"/>
      <c r="I44" s="73"/>
      <c r="J44" s="73"/>
    </row>
    <row r="45" spans="1:19" ht="15" x14ac:dyDescent="0.25">
      <c r="A45" s="9" t="s">
        <v>10</v>
      </c>
      <c r="B45" s="636"/>
      <c r="C45" s="637"/>
      <c r="D45" s="637"/>
      <c r="E45" s="638"/>
      <c r="F45" s="73"/>
      <c r="G45" s="76" t="s">
        <v>11</v>
      </c>
      <c r="H45" s="636"/>
      <c r="I45" s="637"/>
      <c r="J45" s="638"/>
    </row>
    <row r="46" spans="1:19" ht="8.1" customHeight="1" x14ac:dyDescent="0.2">
      <c r="B46" s="73"/>
      <c r="C46" s="73"/>
      <c r="D46" s="73"/>
      <c r="E46" s="73"/>
      <c r="F46" s="73"/>
      <c r="G46" s="73"/>
      <c r="H46" s="73"/>
      <c r="I46" s="73"/>
      <c r="J46" s="73"/>
    </row>
    <row r="47" spans="1:19" ht="15" x14ac:dyDescent="0.25">
      <c r="A47" s="9" t="s">
        <v>12</v>
      </c>
      <c r="B47" s="633"/>
      <c r="C47" s="634"/>
      <c r="D47" s="634"/>
      <c r="E47" s="634"/>
      <c r="F47" s="634"/>
      <c r="G47" s="634"/>
      <c r="H47" s="634"/>
      <c r="I47" s="634"/>
      <c r="J47" s="635"/>
    </row>
    <row r="49" spans="1:10" s="1" customFormat="1" x14ac:dyDescent="0.2">
      <c r="A49" s="35"/>
      <c r="B49" s="4"/>
      <c r="C49" s="4"/>
      <c r="D49" s="4"/>
      <c r="E49" s="4"/>
      <c r="F49" s="4"/>
      <c r="G49" s="4"/>
      <c r="H49" s="4"/>
      <c r="I49" s="4"/>
      <c r="J49" s="4"/>
    </row>
    <row r="50" spans="1:10" s="1" customFormat="1" ht="18" x14ac:dyDescent="0.2">
      <c r="A50" s="4"/>
      <c r="B50" s="624" t="s">
        <v>275</v>
      </c>
      <c r="C50" s="624"/>
      <c r="D50" s="624"/>
      <c r="E50" s="624"/>
      <c r="F50" s="624"/>
      <c r="G50" s="624"/>
      <c r="H50" s="624"/>
      <c r="I50" s="624"/>
      <c r="J50" s="225"/>
    </row>
    <row r="51" spans="1:10" s="1" customFormat="1" ht="18" x14ac:dyDescent="0.2">
      <c r="A51" s="4"/>
      <c r="B51" s="625" t="s">
        <v>240</v>
      </c>
      <c r="C51" s="625"/>
      <c r="D51" s="625"/>
      <c r="E51" s="624"/>
      <c r="F51" s="624"/>
      <c r="G51" s="624"/>
      <c r="H51" s="624"/>
      <c r="I51" s="624"/>
      <c r="J51" s="225"/>
    </row>
    <row r="52" spans="1:10" s="1" customFormat="1" ht="15.75" x14ac:dyDescent="0.25">
      <c r="A52" s="4"/>
      <c r="B52" s="648" t="s">
        <v>348</v>
      </c>
      <c r="C52" s="628"/>
      <c r="D52" s="628"/>
      <c r="E52" s="628"/>
      <c r="F52" s="628"/>
      <c r="G52" s="628"/>
      <c r="H52" s="628"/>
      <c r="I52" s="628"/>
      <c r="J52" s="226"/>
    </row>
    <row r="53" spans="1:10" s="1" customFormat="1" ht="18" x14ac:dyDescent="0.25">
      <c r="A53" s="4"/>
      <c r="B53" s="626" t="s">
        <v>34</v>
      </c>
      <c r="C53" s="626"/>
      <c r="D53" s="626"/>
      <c r="E53" s="626"/>
      <c r="F53" s="626"/>
      <c r="G53" s="626"/>
      <c r="H53" s="626"/>
      <c r="I53" s="626"/>
      <c r="J53" s="226"/>
    </row>
    <row r="54" spans="1:10" s="1" customFormat="1" ht="18" x14ac:dyDescent="0.25">
      <c r="A54" s="4"/>
      <c r="B54" s="627" t="s">
        <v>241</v>
      </c>
      <c r="C54" s="627"/>
      <c r="D54" s="627"/>
      <c r="E54" s="626"/>
      <c r="F54" s="626"/>
      <c r="G54" s="626"/>
      <c r="H54" s="626"/>
      <c r="I54" s="626"/>
      <c r="J54" s="226"/>
    </row>
    <row r="55" spans="1:10" s="1" customFormat="1" ht="15" customHeight="1" x14ac:dyDescent="0.2">
      <c r="A55" s="4"/>
      <c r="B55" s="628" t="s">
        <v>344</v>
      </c>
      <c r="C55" s="628"/>
      <c r="D55" s="628"/>
      <c r="E55" s="628"/>
      <c r="F55" s="628"/>
      <c r="G55" s="628"/>
      <c r="H55" s="628"/>
      <c r="I55" s="628"/>
      <c r="J55" s="227"/>
    </row>
    <row r="56" spans="1:10" s="1" customFormat="1" ht="15" x14ac:dyDescent="0.2">
      <c r="A56" s="4"/>
      <c r="B56" s="647" t="s">
        <v>345</v>
      </c>
      <c r="C56" s="647"/>
      <c r="D56" s="647"/>
      <c r="E56" s="647"/>
      <c r="F56" s="647"/>
      <c r="G56" s="647"/>
      <c r="H56" s="647"/>
      <c r="I56" s="647"/>
      <c r="J56" s="226"/>
    </row>
    <row r="57" spans="1:10" s="1" customFormat="1" x14ac:dyDescent="0.2">
      <c r="A57" s="7"/>
      <c r="B57" s="542"/>
      <c r="C57" s="542"/>
      <c r="D57" s="542"/>
      <c r="E57" s="542"/>
      <c r="F57" s="542"/>
      <c r="G57" s="542"/>
      <c r="H57" s="542"/>
      <c r="I57" s="542"/>
      <c r="J57" s="7"/>
    </row>
    <row r="58" spans="1:10" s="1" customFormat="1" ht="23.25" x14ac:dyDescent="0.35">
      <c r="A58" s="4"/>
      <c r="B58" s="623" t="s">
        <v>276</v>
      </c>
      <c r="C58" s="623"/>
      <c r="D58" s="623"/>
      <c r="E58" s="623"/>
      <c r="F58" s="228"/>
      <c r="G58" s="622">
        <v>45382</v>
      </c>
      <c r="H58" s="622"/>
      <c r="I58" s="622"/>
      <c r="J58" s="229"/>
    </row>
    <row r="59" spans="1:10" s="1" customFormat="1" x14ac:dyDescent="0.2">
      <c r="A59" s="4"/>
      <c r="B59" s="4"/>
      <c r="C59" s="4"/>
      <c r="D59" s="4"/>
      <c r="E59" s="4"/>
      <c r="F59" s="4"/>
      <c r="G59" s="4"/>
      <c r="H59" s="4"/>
      <c r="I59" s="4"/>
      <c r="J59" s="4"/>
    </row>
    <row r="60" spans="1:10" s="1" customFormat="1" ht="14.25" customHeight="1" x14ac:dyDescent="0.2">
      <c r="A60" s="649" t="s">
        <v>35</v>
      </c>
      <c r="B60" s="649"/>
      <c r="C60" s="649"/>
      <c r="D60" s="649"/>
      <c r="E60" s="649"/>
      <c r="F60" s="649"/>
      <c r="G60" s="649"/>
      <c r="H60" s="649"/>
      <c r="I60" s="649"/>
      <c r="J60" s="649"/>
    </row>
    <row r="61" spans="1:10" s="1" customFormat="1" ht="14.25" customHeight="1" x14ac:dyDescent="0.2">
      <c r="A61" s="649"/>
      <c r="B61" s="649"/>
      <c r="C61" s="649"/>
      <c r="D61" s="649"/>
      <c r="E61" s="649"/>
      <c r="F61" s="649"/>
      <c r="G61" s="649"/>
      <c r="H61" s="649"/>
      <c r="I61" s="649"/>
      <c r="J61" s="649"/>
    </row>
    <row r="62" spans="1:10" s="1" customFormat="1" x14ac:dyDescent="0.2">
      <c r="A62" s="649"/>
      <c r="B62" s="649"/>
      <c r="C62" s="649"/>
      <c r="D62" s="649"/>
      <c r="E62" s="649"/>
      <c r="F62" s="649"/>
      <c r="G62" s="649"/>
      <c r="H62" s="649"/>
      <c r="I62" s="649"/>
      <c r="J62" s="649"/>
    </row>
    <row r="63" spans="1:10" s="1" customFormat="1" x14ac:dyDescent="0.2">
      <c r="A63" s="4"/>
      <c r="B63" s="4"/>
      <c r="C63" s="4"/>
      <c r="D63" s="4"/>
      <c r="E63" s="4"/>
      <c r="F63" s="4"/>
      <c r="G63" s="4"/>
      <c r="H63" s="4"/>
      <c r="I63" s="4"/>
      <c r="J63" s="4"/>
    </row>
    <row r="64" spans="1:10" s="1" customFormat="1" ht="14.25" customHeight="1" x14ac:dyDescent="0.2">
      <c r="A64" s="5"/>
      <c r="B64" s="650" t="s">
        <v>269</v>
      </c>
      <c r="C64" s="651"/>
      <c r="D64" s="651"/>
      <c r="E64" s="651"/>
      <c r="F64" s="651"/>
      <c r="G64" s="651"/>
      <c r="H64" s="651"/>
      <c r="I64" s="652"/>
      <c r="J64" s="230"/>
    </row>
    <row r="65" spans="1:10" s="1" customFormat="1" ht="14.25" customHeight="1" x14ac:dyDescent="0.2">
      <c r="A65" s="230"/>
      <c r="B65" s="653"/>
      <c r="C65" s="654"/>
      <c r="D65" s="654"/>
      <c r="E65" s="654"/>
      <c r="F65" s="654"/>
      <c r="G65" s="654"/>
      <c r="H65" s="654"/>
      <c r="I65" s="655"/>
      <c r="J65" s="230"/>
    </row>
    <row r="66" spans="1:10" s="1" customFormat="1" ht="15" customHeight="1" x14ac:dyDescent="0.2">
      <c r="A66" s="230"/>
      <c r="B66" s="653"/>
      <c r="C66" s="654"/>
      <c r="D66" s="654"/>
      <c r="E66" s="654"/>
      <c r="F66" s="654"/>
      <c r="G66" s="654"/>
      <c r="H66" s="654"/>
      <c r="I66" s="655"/>
      <c r="J66" s="230"/>
    </row>
    <row r="67" spans="1:10" s="1" customFormat="1" ht="23.25" customHeight="1" x14ac:dyDescent="0.2">
      <c r="A67" s="230"/>
      <c r="B67" s="629" t="s">
        <v>346</v>
      </c>
      <c r="C67" s="630"/>
      <c r="D67" s="630"/>
      <c r="E67" s="630"/>
      <c r="F67" s="630"/>
      <c r="G67" s="630"/>
      <c r="H67" s="630"/>
      <c r="I67" s="631"/>
      <c r="J67" s="230"/>
    </row>
    <row r="68" spans="1:10" s="1" customFormat="1" x14ac:dyDescent="0.2">
      <c r="A68" s="5"/>
      <c r="B68" s="4"/>
      <c r="C68" s="4"/>
      <c r="D68" s="4"/>
      <c r="E68" s="4"/>
      <c r="F68" s="4"/>
      <c r="G68" s="4"/>
      <c r="H68" s="4"/>
      <c r="I68" s="4"/>
      <c r="J68" s="4"/>
    </row>
    <row r="70" spans="1:10" s="11" customFormat="1" ht="18" x14ac:dyDescent="0.25">
      <c r="B70" s="12"/>
      <c r="C70" s="12"/>
      <c r="D70" s="12"/>
    </row>
    <row r="72" spans="1:10" ht="15" x14ac:dyDescent="0.25">
      <c r="A72" s="316" t="s">
        <v>14</v>
      </c>
      <c r="B72" s="357">
        <f>F8</f>
        <v>0</v>
      </c>
      <c r="C72" s="535"/>
      <c r="D72" s="535"/>
      <c r="F72" s="117"/>
    </row>
    <row r="73" spans="1:10" ht="15" x14ac:dyDescent="0.25">
      <c r="A73" s="316" t="s">
        <v>15</v>
      </c>
      <c r="B73" s="335">
        <f>G5</f>
        <v>2023</v>
      </c>
      <c r="C73" s="536"/>
      <c r="D73" s="536"/>
    </row>
    <row r="74" spans="1:10" ht="15" x14ac:dyDescent="0.2">
      <c r="A74" s="316" t="s">
        <v>16</v>
      </c>
      <c r="B74" s="336">
        <f>F10</f>
        <v>0</v>
      </c>
      <c r="C74" s="537"/>
      <c r="D74" s="537"/>
    </row>
    <row r="75" spans="1:10" ht="15" x14ac:dyDescent="0.25">
      <c r="A75" s="316" t="s">
        <v>32</v>
      </c>
      <c r="B75" s="337">
        <f>F18</f>
        <v>0</v>
      </c>
      <c r="C75" s="538"/>
      <c r="D75" s="538"/>
    </row>
    <row r="76" spans="1:10" ht="15" x14ac:dyDescent="0.25">
      <c r="A76" s="316" t="s">
        <v>9</v>
      </c>
      <c r="B76" s="338">
        <f>H36</f>
        <v>0</v>
      </c>
      <c r="C76" s="538"/>
      <c r="D76" s="538"/>
    </row>
    <row r="77" spans="1:10" ht="15" x14ac:dyDescent="0.25">
      <c r="A77" s="316" t="s">
        <v>17</v>
      </c>
      <c r="B77" s="338" t="s">
        <v>55</v>
      </c>
      <c r="C77" s="538"/>
      <c r="D77" s="538"/>
    </row>
    <row r="78" spans="1:10" ht="15" x14ac:dyDescent="0.25">
      <c r="A78" s="316" t="s">
        <v>18</v>
      </c>
      <c r="B78" s="539" t="s">
        <v>333</v>
      </c>
      <c r="C78" s="538"/>
      <c r="D78" s="538"/>
    </row>
  </sheetData>
  <sheetProtection selectLockedCells="1"/>
  <mergeCells count="37">
    <mergeCell ref="A1:J1"/>
    <mergeCell ref="F43:J43"/>
    <mergeCell ref="F18:J18"/>
    <mergeCell ref="B23:J23"/>
    <mergeCell ref="B34:J34"/>
    <mergeCell ref="H36:J36"/>
    <mergeCell ref="F20:J20"/>
    <mergeCell ref="F16:J16"/>
    <mergeCell ref="B40:J40"/>
    <mergeCell ref="H25:J25"/>
    <mergeCell ref="B27:E27"/>
    <mergeCell ref="H27:J27"/>
    <mergeCell ref="B38:E38"/>
    <mergeCell ref="C5:F5"/>
    <mergeCell ref="B67:I67"/>
    <mergeCell ref="K3:P7"/>
    <mergeCell ref="B47:J47"/>
    <mergeCell ref="H38:J38"/>
    <mergeCell ref="H45:J45"/>
    <mergeCell ref="B29:J29"/>
    <mergeCell ref="F8:J8"/>
    <mergeCell ref="F10:J10"/>
    <mergeCell ref="F12:J12"/>
    <mergeCell ref="F14:J14"/>
    <mergeCell ref="A3:J3"/>
    <mergeCell ref="B45:E45"/>
    <mergeCell ref="B56:I56"/>
    <mergeCell ref="B52:I52"/>
    <mergeCell ref="A60:J62"/>
    <mergeCell ref="B64:I66"/>
    <mergeCell ref="G58:I58"/>
    <mergeCell ref="B58:E58"/>
    <mergeCell ref="B50:I50"/>
    <mergeCell ref="B51:I51"/>
    <mergeCell ref="B53:I53"/>
    <mergeCell ref="B54:I54"/>
    <mergeCell ref="B55:I55"/>
  </mergeCells>
  <phoneticPr fontId="22" type="noConversion"/>
  <dataValidations xWindow="979" yWindow="225" count="2">
    <dataValidation type="list" allowBlank="1" showInputMessage="1" showErrorMessage="1" prompt="Sélectionner un titre" sqref="F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F20" xr:uid="{00000000-0002-0000-0200-000001000000}">
      <formula1>"Animation globale et coordination, Animation globale et coordination animation collective familles"</formula1>
    </dataValidation>
  </dataValidations>
  <hyperlinks>
    <hyperlink ref="B52" r:id="rId1" xr:uid="{48FBCF4A-F0A0-46FF-AC39-6D98FC30A5E4}"/>
  </hyperlinks>
  <printOptions horizontalCentered="1"/>
  <pageMargins left="0" right="0" top="0.39370078740157483" bottom="0.39370078740157483" header="0" footer="0"/>
  <pageSetup paperSize="9" scale="6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R78"/>
  <sheetViews>
    <sheetView showGridLines="0" zoomScale="110" zoomScaleNormal="110" workbookViewId="0">
      <selection activeCell="A8" sqref="A8"/>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666" t="s">
        <v>0</v>
      </c>
      <c r="B1" s="666"/>
      <c r="C1" s="666"/>
      <c r="D1" s="666"/>
      <c r="E1" s="666"/>
      <c r="F1" s="666"/>
      <c r="G1" s="666"/>
      <c r="H1" s="666"/>
      <c r="I1" s="666"/>
      <c r="J1" s="666"/>
      <c r="K1" s="666"/>
      <c r="L1" s="666"/>
      <c r="M1" s="666"/>
      <c r="N1" s="666"/>
      <c r="O1" s="666"/>
      <c r="P1" s="666"/>
      <c r="Q1" s="666"/>
    </row>
    <row r="3" spans="1:18" ht="33.75" customHeight="1" x14ac:dyDescent="0.2">
      <c r="A3" s="645" t="s">
        <v>47</v>
      </c>
      <c r="B3" s="645"/>
      <c r="C3" s="645"/>
      <c r="D3" s="645"/>
      <c r="E3" s="645"/>
      <c r="F3" s="645"/>
      <c r="G3" s="645"/>
      <c r="H3" s="645"/>
      <c r="I3" s="645"/>
      <c r="J3" s="645"/>
      <c r="K3" s="645"/>
      <c r="L3" s="645"/>
      <c r="M3" s="645"/>
      <c r="N3" s="645"/>
      <c r="O3" s="645"/>
      <c r="P3" s="645"/>
      <c r="Q3" s="645"/>
    </row>
    <row r="4" spans="1:18" s="109" customFormat="1" ht="6" customHeight="1" x14ac:dyDescent="0.2">
      <c r="A4" s="645"/>
      <c r="B4" s="645"/>
      <c r="C4" s="645"/>
      <c r="D4" s="645"/>
      <c r="E4" s="645"/>
      <c r="F4" s="645"/>
      <c r="G4" s="645"/>
      <c r="H4" s="645"/>
      <c r="I4" s="645"/>
      <c r="J4" s="645"/>
      <c r="K4" s="645"/>
      <c r="L4" s="645"/>
      <c r="M4" s="645"/>
      <c r="N4" s="645"/>
      <c r="O4" s="645"/>
      <c r="P4" s="645"/>
      <c r="Q4" s="645"/>
    </row>
    <row r="5" spans="1:18" ht="26.25" customHeight="1" x14ac:dyDescent="0.2">
      <c r="A5" s="667" t="s">
        <v>242</v>
      </c>
      <c r="B5" s="667"/>
      <c r="C5" s="667"/>
      <c r="D5" s="667"/>
      <c r="E5" s="667"/>
      <c r="F5" s="667"/>
      <c r="G5" s="667"/>
      <c r="H5" s="667"/>
      <c r="I5" s="667"/>
      <c r="J5" s="667"/>
      <c r="K5" s="667"/>
      <c r="L5" s="667"/>
      <c r="M5" s="667"/>
      <c r="N5" s="667"/>
      <c r="O5" s="667"/>
      <c r="P5" s="667"/>
      <c r="Q5" s="667"/>
    </row>
    <row r="6" spans="1:18" ht="6.75" customHeight="1" x14ac:dyDescent="0.2"/>
    <row r="7" spans="1:18" ht="32.25" customHeight="1" x14ac:dyDescent="0.2">
      <c r="A7" s="668" t="s">
        <v>349</v>
      </c>
      <c r="B7" s="668"/>
      <c r="C7" s="668"/>
      <c r="D7" s="668"/>
      <c r="E7" s="668"/>
      <c r="F7" s="668"/>
      <c r="G7" s="668"/>
      <c r="H7" s="668"/>
      <c r="I7" s="668"/>
      <c r="J7" s="668"/>
      <c r="K7" s="668"/>
      <c r="L7" s="668"/>
      <c r="M7" s="668"/>
      <c r="N7" s="668"/>
      <c r="O7" s="668"/>
      <c r="P7" s="668"/>
      <c r="Q7" s="668"/>
    </row>
    <row r="8" spans="1:18" s="37" customFormat="1" ht="16.5" customHeight="1" x14ac:dyDescent="0.2"/>
    <row r="9" spans="1:18" s="37" customFormat="1" ht="24.75" customHeight="1" thickBot="1" x14ac:dyDescent="0.25">
      <c r="A9" s="678" t="s">
        <v>271</v>
      </c>
      <c r="B9" s="678"/>
      <c r="C9" s="678"/>
      <c r="D9" s="678"/>
      <c r="E9" s="678"/>
      <c r="F9" s="678"/>
      <c r="G9" s="678"/>
      <c r="H9" s="678"/>
      <c r="I9" s="678"/>
      <c r="J9" s="678"/>
      <c r="K9" s="116"/>
    </row>
    <row r="10" spans="1:18" ht="54.75" customHeight="1" thickTop="1" x14ac:dyDescent="0.2">
      <c r="A10" s="37"/>
      <c r="B10" s="723" t="s">
        <v>302</v>
      </c>
      <c r="C10" s="723"/>
      <c r="D10" s="723"/>
      <c r="E10" s="723"/>
      <c r="F10" s="723"/>
      <c r="G10" s="723"/>
      <c r="H10" s="723"/>
      <c r="I10" s="723"/>
      <c r="J10" s="724"/>
      <c r="K10" s="676" t="s">
        <v>322</v>
      </c>
      <c r="L10" s="677"/>
      <c r="N10" s="718" t="s">
        <v>321</v>
      </c>
      <c r="P10" s="671" t="s">
        <v>304</v>
      </c>
      <c r="Q10" s="673" t="s">
        <v>305</v>
      </c>
    </row>
    <row r="11" spans="1:18" s="31" customFormat="1" ht="17.25" customHeight="1" x14ac:dyDescent="0.25">
      <c r="A11" s="117"/>
      <c r="B11" s="679" t="s">
        <v>243</v>
      </c>
      <c r="C11" s="679" t="s">
        <v>48</v>
      </c>
      <c r="D11" s="679" t="s">
        <v>49</v>
      </c>
      <c r="E11" s="679" t="s">
        <v>50</v>
      </c>
      <c r="F11" s="717" t="s">
        <v>303</v>
      </c>
      <c r="G11" s="717" t="s">
        <v>256</v>
      </c>
      <c r="H11" s="717" t="s">
        <v>257</v>
      </c>
      <c r="I11" s="729" t="s">
        <v>334</v>
      </c>
      <c r="K11" s="674" t="s">
        <v>323</v>
      </c>
      <c r="L11" s="675" t="s">
        <v>324</v>
      </c>
      <c r="N11" s="721"/>
      <c r="O11" s="449"/>
      <c r="P11" s="672"/>
      <c r="Q11" s="672"/>
    </row>
    <row r="12" spans="1:18" s="31" customFormat="1" ht="17.25" customHeight="1" x14ac:dyDescent="0.25">
      <c r="A12" s="117"/>
      <c r="B12" s="679"/>
      <c r="C12" s="679"/>
      <c r="D12" s="679"/>
      <c r="E12" s="679"/>
      <c r="F12" s="717"/>
      <c r="G12" s="717"/>
      <c r="H12" s="717"/>
      <c r="I12" s="729"/>
      <c r="K12" s="674"/>
      <c r="L12" s="675"/>
      <c r="N12" s="721"/>
      <c r="O12" s="449"/>
      <c r="P12" s="672"/>
      <c r="Q12" s="672"/>
    </row>
    <row r="13" spans="1:18" s="31" customFormat="1" ht="9.75" customHeight="1" thickBot="1" x14ac:dyDescent="0.3">
      <c r="A13" s="117"/>
      <c r="B13" s="679"/>
      <c r="C13" s="679"/>
      <c r="D13" s="679"/>
      <c r="E13" s="679"/>
      <c r="F13" s="717"/>
      <c r="G13" s="717"/>
      <c r="H13" s="717"/>
      <c r="I13" s="729"/>
      <c r="K13" s="674"/>
      <c r="L13" s="675"/>
      <c r="N13" s="722"/>
      <c r="O13" s="449"/>
      <c r="P13" s="672"/>
      <c r="Q13" s="672"/>
    </row>
    <row r="14" spans="1:18" s="31" customFormat="1" ht="17.25" customHeight="1" thickTop="1" thickBot="1" x14ac:dyDescent="0.25">
      <c r="A14" s="680" t="s">
        <v>53</v>
      </c>
      <c r="B14" s="681" t="s">
        <v>43</v>
      </c>
      <c r="C14" s="682"/>
      <c r="D14" s="682"/>
      <c r="E14" s="682"/>
      <c r="F14" s="682"/>
      <c r="G14" s="682"/>
      <c r="H14" s="682"/>
      <c r="I14" s="683"/>
      <c r="K14" s="433">
        <f>SUM(K15:K17)</f>
        <v>0</v>
      </c>
      <c r="L14" s="434">
        <f>SUM(L15:L17)</f>
        <v>0</v>
      </c>
      <c r="N14" s="454">
        <f>SUM(N15:N17)/100</f>
        <v>0</v>
      </c>
      <c r="O14" s="430"/>
      <c r="P14" s="669" t="s">
        <v>306</v>
      </c>
      <c r="Q14" s="670"/>
      <c r="R14" s="711" t="str">
        <f>IF(N14&gt;2,"attention proratisation à faire onglet 4","ETP ok")</f>
        <v>ETP ok</v>
      </c>
    </row>
    <row r="15" spans="1:18" s="31" customFormat="1" ht="17.25" customHeight="1" thickTop="1" x14ac:dyDescent="0.25">
      <c r="A15" s="680"/>
      <c r="B15" s="115"/>
      <c r="C15" s="111"/>
      <c r="D15" s="111"/>
      <c r="E15" s="111"/>
      <c r="F15" s="361"/>
      <c r="G15" s="112"/>
      <c r="H15" s="112"/>
      <c r="I15" s="361"/>
      <c r="K15" s="473">
        <f>(I15*G15)/100</f>
        <v>0</v>
      </c>
      <c r="L15" s="474">
        <f>(I15*H15)/100</f>
        <v>0</v>
      </c>
      <c r="N15" s="451">
        <f>F15*I15</f>
        <v>0</v>
      </c>
      <c r="O15" s="450"/>
      <c r="P15" s="516"/>
      <c r="Q15" s="516"/>
      <c r="R15" s="712"/>
    </row>
    <row r="16" spans="1:18" s="31" customFormat="1" ht="17.25" customHeight="1" x14ac:dyDescent="0.25">
      <c r="A16" s="680"/>
      <c r="B16" s="115"/>
      <c r="C16" s="111"/>
      <c r="D16" s="111"/>
      <c r="E16" s="111"/>
      <c r="F16" s="361"/>
      <c r="G16" s="112"/>
      <c r="H16" s="112"/>
      <c r="I16" s="361"/>
      <c r="K16" s="473">
        <f>(I16*G16)/100</f>
        <v>0</v>
      </c>
      <c r="L16" s="474">
        <f t="shared" ref="L16:L17" si="0">(I16*H16)/100</f>
        <v>0</v>
      </c>
      <c r="N16" s="451">
        <f t="shared" ref="N16:N17" si="1">F16*I16</f>
        <v>0</v>
      </c>
      <c r="O16" s="450"/>
      <c r="P16" s="517"/>
      <c r="Q16" s="517"/>
      <c r="R16" s="712"/>
    </row>
    <row r="17" spans="1:18" s="31" customFormat="1" ht="17.25" customHeight="1" thickBot="1" x14ac:dyDescent="0.3">
      <c r="A17" s="680"/>
      <c r="B17" s="115"/>
      <c r="C17" s="111"/>
      <c r="D17" s="111"/>
      <c r="E17" s="111"/>
      <c r="F17" s="361"/>
      <c r="G17" s="112"/>
      <c r="H17" s="112"/>
      <c r="I17" s="361"/>
      <c r="K17" s="473">
        <f>(I17*G17)/100</f>
        <v>0</v>
      </c>
      <c r="L17" s="474">
        <f t="shared" si="0"/>
        <v>0</v>
      </c>
      <c r="N17" s="451">
        <f t="shared" si="1"/>
        <v>0</v>
      </c>
      <c r="O17" s="450"/>
      <c r="P17" s="517"/>
      <c r="Q17" s="517"/>
      <c r="R17" s="713"/>
    </row>
    <row r="18" spans="1:18" s="32" customFormat="1" ht="17.25" customHeight="1" thickTop="1" thickBot="1" x14ac:dyDescent="0.25">
      <c r="A18" s="680"/>
      <c r="B18" s="681" t="s">
        <v>44</v>
      </c>
      <c r="C18" s="682"/>
      <c r="D18" s="682"/>
      <c r="E18" s="682"/>
      <c r="F18" s="682"/>
      <c r="G18" s="682"/>
      <c r="H18" s="682"/>
      <c r="I18" s="683"/>
      <c r="K18" s="435">
        <f>SUM(K19:K23)</f>
        <v>0</v>
      </c>
      <c r="L18" s="436">
        <f>SUM(L19:L23)</f>
        <v>0</v>
      </c>
      <c r="N18" s="455">
        <f>SUM(N19:N23)/100</f>
        <v>0</v>
      </c>
      <c r="O18" s="431"/>
      <c r="P18" s="119"/>
      <c r="Q18" s="119"/>
      <c r="R18" s="714" t="str">
        <f>IF(N18&gt;3,"attention proratisation à faire onglet 4","ETP ok")</f>
        <v>ETP ok</v>
      </c>
    </row>
    <row r="19" spans="1:18" s="32" customFormat="1" ht="17.25" customHeight="1" thickTop="1" x14ac:dyDescent="0.2">
      <c r="A19" s="680"/>
      <c r="B19" s="115"/>
      <c r="C19" s="111"/>
      <c r="D19" s="111"/>
      <c r="E19" s="111"/>
      <c r="F19" s="362"/>
      <c r="G19" s="112"/>
      <c r="H19" s="112"/>
      <c r="I19" s="361"/>
      <c r="K19" s="473">
        <f>(I19*G19)/100</f>
        <v>0</v>
      </c>
      <c r="L19" s="474">
        <f>(I19*H19)/100</f>
        <v>0</v>
      </c>
      <c r="N19" s="451">
        <f>F19*I19</f>
        <v>0</v>
      </c>
      <c r="O19" s="450"/>
      <c r="P19" s="518"/>
      <c r="Q19" s="518"/>
      <c r="R19" s="715"/>
    </row>
    <row r="20" spans="1:18" s="32" customFormat="1" ht="17.25" customHeight="1" x14ac:dyDescent="0.2">
      <c r="A20" s="680"/>
      <c r="B20" s="115"/>
      <c r="C20" s="111"/>
      <c r="D20" s="111"/>
      <c r="E20" s="111"/>
      <c r="F20" s="361"/>
      <c r="G20" s="112"/>
      <c r="H20" s="112"/>
      <c r="I20" s="361"/>
      <c r="K20" s="473">
        <f t="shared" ref="K20:K23" si="2">(I20*G20)/100</f>
        <v>0</v>
      </c>
      <c r="L20" s="474">
        <f t="shared" ref="L20:L23" si="3">(I20*H20)/100</f>
        <v>0</v>
      </c>
      <c r="N20" s="451">
        <f t="shared" ref="N20:N23" si="4">F20*I20</f>
        <v>0</v>
      </c>
      <c r="O20" s="450"/>
      <c r="P20" s="518"/>
      <c r="Q20" s="518"/>
      <c r="R20" s="715"/>
    </row>
    <row r="21" spans="1:18" s="32" customFormat="1" ht="17.25" customHeight="1" x14ac:dyDescent="0.2">
      <c r="A21" s="680"/>
      <c r="B21" s="115"/>
      <c r="C21" s="111"/>
      <c r="D21" s="111"/>
      <c r="E21" s="111"/>
      <c r="F21" s="361"/>
      <c r="G21" s="112"/>
      <c r="H21" s="112"/>
      <c r="I21" s="361"/>
      <c r="K21" s="473">
        <f t="shared" si="2"/>
        <v>0</v>
      </c>
      <c r="L21" s="474">
        <f t="shared" si="3"/>
        <v>0</v>
      </c>
      <c r="N21" s="451">
        <f t="shared" si="4"/>
        <v>0</v>
      </c>
      <c r="O21" s="450"/>
      <c r="P21" s="518"/>
      <c r="Q21" s="518"/>
      <c r="R21" s="715"/>
    </row>
    <row r="22" spans="1:18" s="32" customFormat="1" ht="17.25" customHeight="1" x14ac:dyDescent="0.2">
      <c r="A22" s="680"/>
      <c r="B22" s="360"/>
      <c r="C22" s="111"/>
      <c r="D22" s="111"/>
      <c r="E22" s="111"/>
      <c r="F22" s="362"/>
      <c r="G22" s="112"/>
      <c r="H22" s="112"/>
      <c r="I22" s="361"/>
      <c r="K22" s="473">
        <f t="shared" si="2"/>
        <v>0</v>
      </c>
      <c r="L22" s="474">
        <f t="shared" si="3"/>
        <v>0</v>
      </c>
      <c r="N22" s="451">
        <f t="shared" si="4"/>
        <v>0</v>
      </c>
      <c r="O22" s="450"/>
      <c r="P22" s="518"/>
      <c r="Q22" s="518"/>
      <c r="R22" s="715"/>
    </row>
    <row r="23" spans="1:18" s="32" customFormat="1" ht="17.25" customHeight="1" thickBot="1" x14ac:dyDescent="0.25">
      <c r="A23" s="680"/>
      <c r="B23" s="360"/>
      <c r="C23" s="111"/>
      <c r="D23" s="111"/>
      <c r="E23" s="111"/>
      <c r="F23" s="362"/>
      <c r="G23" s="112"/>
      <c r="H23" s="112"/>
      <c r="I23" s="361"/>
      <c r="K23" s="473">
        <f t="shared" si="2"/>
        <v>0</v>
      </c>
      <c r="L23" s="474">
        <f t="shared" si="3"/>
        <v>0</v>
      </c>
      <c r="N23" s="451">
        <f t="shared" si="4"/>
        <v>0</v>
      </c>
      <c r="O23" s="450"/>
      <c r="P23" s="518"/>
      <c r="Q23" s="518"/>
      <c r="R23" s="716"/>
    </row>
    <row r="24" spans="1:18" s="32" customFormat="1" ht="17.25" customHeight="1" thickTop="1" thickBot="1" x14ac:dyDescent="0.25">
      <c r="A24" s="680"/>
      <c r="B24" s="681" t="s">
        <v>45</v>
      </c>
      <c r="C24" s="682"/>
      <c r="D24" s="682"/>
      <c r="E24" s="682"/>
      <c r="F24" s="682"/>
      <c r="G24" s="682"/>
      <c r="H24" s="682"/>
      <c r="I24" s="683"/>
      <c r="K24" s="435">
        <f>SUM(K25:K26)</f>
        <v>0</v>
      </c>
      <c r="L24" s="436">
        <f>SUM(L25:L26)</f>
        <v>0</v>
      </c>
      <c r="N24" s="455">
        <f>SUM(N25:N27)/100</f>
        <v>0</v>
      </c>
      <c r="O24" s="431"/>
      <c r="P24" s="119"/>
      <c r="Q24" s="119"/>
      <c r="R24" s="714" t="str">
        <f>IF(N24&gt;0.5,"attention proratisation à faire onglet 4","ETP ok")</f>
        <v>ETP ok</v>
      </c>
    </row>
    <row r="25" spans="1:18" s="32" customFormat="1" ht="17.25" customHeight="1" thickTop="1" x14ac:dyDescent="0.2">
      <c r="A25" s="680"/>
      <c r="B25" s="360"/>
      <c r="C25" s="111"/>
      <c r="D25" s="111"/>
      <c r="E25" s="111"/>
      <c r="F25" s="362"/>
      <c r="G25" s="359"/>
      <c r="H25" s="359"/>
      <c r="I25" s="362"/>
      <c r="K25" s="473">
        <f>(I25*G25)/100</f>
        <v>0</v>
      </c>
      <c r="L25" s="474">
        <f>(I25*H25)/100</f>
        <v>0</v>
      </c>
      <c r="N25" s="451">
        <f>F25*I25</f>
        <v>0</v>
      </c>
      <c r="O25" s="450"/>
      <c r="P25" s="518"/>
      <c r="Q25" s="518"/>
      <c r="R25" s="715"/>
    </row>
    <row r="26" spans="1:18" s="32" customFormat="1" ht="17.25" customHeight="1" thickBot="1" x14ac:dyDescent="0.25">
      <c r="A26" s="680"/>
      <c r="B26" s="115"/>
      <c r="C26" s="111"/>
      <c r="D26" s="111"/>
      <c r="E26" s="111"/>
      <c r="F26" s="361"/>
      <c r="G26" s="423"/>
      <c r="H26" s="423"/>
      <c r="I26" s="424"/>
      <c r="K26" s="473">
        <f>(I26*G26)/100</f>
        <v>0</v>
      </c>
      <c r="L26" s="474">
        <f>(I26*H26)/100</f>
        <v>0</v>
      </c>
      <c r="N26" s="452">
        <f t="shared" ref="N26" si="5">F26*I26</f>
        <v>0</v>
      </c>
      <c r="O26" s="450"/>
      <c r="P26" s="518"/>
      <c r="Q26" s="518"/>
      <c r="R26" s="716"/>
    </row>
    <row r="27" spans="1:18" s="32" customFormat="1" ht="17.25" customHeight="1" thickTop="1" thickBot="1" x14ac:dyDescent="0.25">
      <c r="A27" s="680"/>
      <c r="B27" s="707" t="s">
        <v>46</v>
      </c>
      <c r="C27" s="708"/>
      <c r="D27" s="708"/>
      <c r="E27" s="708"/>
      <c r="F27" s="708"/>
      <c r="G27" s="708"/>
      <c r="H27" s="708"/>
      <c r="I27" s="709"/>
      <c r="K27" s="437">
        <f>K14+K18+K24</f>
        <v>0</v>
      </c>
      <c r="L27" s="425">
        <f>L14+L18+L24</f>
        <v>0</v>
      </c>
      <c r="N27" s="447"/>
      <c r="O27" s="432"/>
      <c r="P27" s="122"/>
    </row>
    <row r="28" spans="1:18" s="32" customFormat="1" ht="17.25" customHeight="1" thickTop="1" thickBot="1" x14ac:dyDescent="0.25">
      <c r="A28" s="120"/>
      <c r="B28" s="121"/>
      <c r="C28" s="121"/>
      <c r="D28" s="121"/>
      <c r="E28" s="122"/>
      <c r="F28" s="47"/>
      <c r="G28" s="47"/>
      <c r="H28" s="47"/>
      <c r="I28" s="47"/>
      <c r="J28" s="47"/>
      <c r="K28" s="47"/>
      <c r="L28" s="47"/>
    </row>
    <row r="29" spans="1:18" s="32" customFormat="1" ht="17.25" customHeight="1" thickTop="1" x14ac:dyDescent="0.25">
      <c r="A29" s="117"/>
      <c r="B29" s="438" t="s">
        <v>54</v>
      </c>
      <c r="C29" s="439"/>
      <c r="D29" s="439"/>
      <c r="E29" s="439"/>
      <c r="F29" s="439"/>
      <c r="G29" s="439"/>
      <c r="H29" s="439"/>
      <c r="I29" s="440"/>
      <c r="J29" s="441"/>
      <c r="K29" s="458"/>
      <c r="L29" s="459"/>
      <c r="N29" s="456">
        <f>SUM(N30:N32)/100</f>
        <v>0</v>
      </c>
      <c r="P29" s="118"/>
      <c r="Q29" s="118"/>
    </row>
    <row r="30" spans="1:18" s="32" customFormat="1" ht="17.25" customHeight="1" x14ac:dyDescent="0.25">
      <c r="A30" s="117"/>
      <c r="B30" s="360"/>
      <c r="C30" s="111"/>
      <c r="D30" s="111"/>
      <c r="E30" s="111"/>
      <c r="F30" s="362"/>
      <c r="G30" s="359"/>
      <c r="H30" s="359"/>
      <c r="I30" s="391"/>
      <c r="J30" s="475"/>
      <c r="K30" s="473">
        <f>(I30*G30)/100</f>
        <v>0</v>
      </c>
      <c r="L30" s="474">
        <f>(I30*H30)/100</f>
        <v>0</v>
      </c>
      <c r="N30" s="453">
        <f t="shared" ref="N30:N32" si="6">F30*I30</f>
        <v>0</v>
      </c>
      <c r="P30" s="518"/>
      <c r="Q30" s="518"/>
    </row>
    <row r="31" spans="1:18" s="32" customFormat="1" ht="17.25" customHeight="1" x14ac:dyDescent="0.25">
      <c r="A31" s="117"/>
      <c r="B31" s="115"/>
      <c r="C31" s="111"/>
      <c r="D31" s="111"/>
      <c r="E31" s="111"/>
      <c r="F31" s="361"/>
      <c r="G31" s="112"/>
      <c r="H31" s="112"/>
      <c r="I31" s="391"/>
      <c r="J31" s="476"/>
      <c r="K31" s="473">
        <f t="shared" ref="K31:K32" si="7">(I31*G31)/100</f>
        <v>0</v>
      </c>
      <c r="L31" s="474">
        <f t="shared" ref="L31:L32" si="8">(I31*H31)/100</f>
        <v>0</v>
      </c>
      <c r="N31" s="453">
        <f t="shared" si="6"/>
        <v>0</v>
      </c>
      <c r="P31" s="518"/>
      <c r="Q31" s="518"/>
    </row>
    <row r="32" spans="1:18" s="33" customFormat="1" ht="17.25" customHeight="1" thickBot="1" x14ac:dyDescent="0.3">
      <c r="A32" s="117"/>
      <c r="B32" s="115"/>
      <c r="C32" s="111"/>
      <c r="D32" s="111"/>
      <c r="E32" s="111"/>
      <c r="F32" s="361"/>
      <c r="G32" s="423"/>
      <c r="H32" s="423"/>
      <c r="I32" s="426"/>
      <c r="J32" s="476"/>
      <c r="K32" s="473">
        <f t="shared" si="7"/>
        <v>0</v>
      </c>
      <c r="L32" s="474">
        <f t="shared" si="8"/>
        <v>0</v>
      </c>
      <c r="N32" s="453">
        <f t="shared" si="6"/>
        <v>0</v>
      </c>
      <c r="P32" s="482"/>
      <c r="Q32" s="497"/>
    </row>
    <row r="33" spans="1:17" ht="17.25" customHeight="1" thickTop="1" thickBot="1" x14ac:dyDescent="0.3">
      <c r="A33" s="117"/>
      <c r="B33" s="707" t="s">
        <v>281</v>
      </c>
      <c r="C33" s="708"/>
      <c r="D33" s="708"/>
      <c r="E33" s="708"/>
      <c r="F33" s="708"/>
      <c r="G33" s="708"/>
      <c r="H33" s="708"/>
      <c r="I33" s="709"/>
      <c r="J33" s="457"/>
      <c r="K33" s="437">
        <f>SUM(K30:K32)</f>
        <v>0</v>
      </c>
      <c r="L33" s="425">
        <f>SUM(L30:L32)</f>
        <v>0</v>
      </c>
      <c r="N33" s="447"/>
      <c r="P33" s="448"/>
    </row>
    <row r="34" spans="1:17" s="5" customFormat="1" ht="17.25" customHeight="1" thickTop="1" thickBot="1" x14ac:dyDescent="0.3">
      <c r="A34" s="124"/>
      <c r="B34" s="125"/>
      <c r="C34" s="125"/>
      <c r="D34" s="125"/>
      <c r="E34" s="125"/>
      <c r="F34" s="125"/>
      <c r="G34" s="125"/>
      <c r="H34" s="125"/>
      <c r="I34" s="472"/>
      <c r="J34" s="123"/>
      <c r="K34" s="468"/>
      <c r="L34" s="123"/>
      <c r="P34" s="477"/>
    </row>
    <row r="35" spans="1:17" ht="17.25" customHeight="1" thickTop="1" thickBot="1" x14ac:dyDescent="0.3">
      <c r="A35" s="117"/>
      <c r="B35" s="438" t="s">
        <v>152</v>
      </c>
      <c r="C35" s="439"/>
      <c r="D35" s="439"/>
      <c r="E35" s="439"/>
      <c r="F35" s="439"/>
      <c r="G35" s="439"/>
      <c r="H35" s="439"/>
      <c r="I35" s="439"/>
      <c r="J35" s="460"/>
      <c r="K35" s="458"/>
      <c r="L35" s="459"/>
      <c r="N35" s="456">
        <f>SUM(N36:N43)/100</f>
        <v>0</v>
      </c>
      <c r="P35" s="119"/>
      <c r="Q35" s="119"/>
    </row>
    <row r="36" spans="1:17" ht="17.25" customHeight="1" thickTop="1" x14ac:dyDescent="0.25">
      <c r="A36" s="117"/>
      <c r="B36" s="115"/>
      <c r="C36" s="111"/>
      <c r="D36" s="111"/>
      <c r="E36" s="111"/>
      <c r="F36" s="361"/>
      <c r="G36" s="112"/>
      <c r="H36" s="112"/>
      <c r="I36" s="443"/>
      <c r="J36" s="476"/>
      <c r="K36" s="473">
        <f>(I36*G36)/100</f>
        <v>0</v>
      </c>
      <c r="L36" s="474">
        <f>(I36*H36)/100</f>
        <v>0</v>
      </c>
      <c r="N36" s="471">
        <f t="shared" ref="N36:N43" si="9">F36*I36</f>
        <v>0</v>
      </c>
      <c r="P36" s="518"/>
      <c r="Q36" s="518"/>
    </row>
    <row r="37" spans="1:17" ht="17.25" customHeight="1" x14ac:dyDescent="0.25">
      <c r="A37" s="117"/>
      <c r="B37" s="115"/>
      <c r="C37" s="111"/>
      <c r="D37" s="111"/>
      <c r="E37" s="111"/>
      <c r="F37" s="361"/>
      <c r="G37" s="112"/>
      <c r="H37" s="112"/>
      <c r="I37" s="443"/>
      <c r="J37" s="476"/>
      <c r="K37" s="473">
        <f t="shared" ref="K37:K43" si="10">(I37*G37)/100</f>
        <v>0</v>
      </c>
      <c r="L37" s="474">
        <f t="shared" ref="L37:L43" si="11">(I37*H37)/100</f>
        <v>0</v>
      </c>
      <c r="N37" s="453">
        <f t="shared" si="9"/>
        <v>0</v>
      </c>
      <c r="P37" s="518"/>
      <c r="Q37" s="518"/>
    </row>
    <row r="38" spans="1:17" ht="17.25" customHeight="1" x14ac:dyDescent="0.25">
      <c r="A38" s="117"/>
      <c r="B38" s="115"/>
      <c r="C38" s="111"/>
      <c r="D38" s="111"/>
      <c r="E38" s="111"/>
      <c r="F38" s="361"/>
      <c r="G38" s="112"/>
      <c r="H38" s="112"/>
      <c r="I38" s="443"/>
      <c r="J38" s="476"/>
      <c r="K38" s="473">
        <f t="shared" si="10"/>
        <v>0</v>
      </c>
      <c r="L38" s="474">
        <f t="shared" si="11"/>
        <v>0</v>
      </c>
      <c r="N38" s="453">
        <f t="shared" si="9"/>
        <v>0</v>
      </c>
      <c r="P38" s="518"/>
      <c r="Q38" s="518"/>
    </row>
    <row r="39" spans="1:17" ht="17.25" customHeight="1" x14ac:dyDescent="0.25">
      <c r="A39" s="117"/>
      <c r="B39" s="115"/>
      <c r="C39" s="111"/>
      <c r="D39" s="111"/>
      <c r="E39" s="111"/>
      <c r="F39" s="361"/>
      <c r="G39" s="112"/>
      <c r="H39" s="112"/>
      <c r="I39" s="443"/>
      <c r="J39" s="476"/>
      <c r="K39" s="473">
        <f t="shared" si="10"/>
        <v>0</v>
      </c>
      <c r="L39" s="474">
        <f t="shared" si="11"/>
        <v>0</v>
      </c>
      <c r="N39" s="453">
        <f t="shared" si="9"/>
        <v>0</v>
      </c>
      <c r="P39" s="518"/>
      <c r="Q39" s="518"/>
    </row>
    <row r="40" spans="1:17" ht="17.25" customHeight="1" x14ac:dyDescent="0.25">
      <c r="A40" s="117"/>
      <c r="B40" s="115"/>
      <c r="C40" s="111"/>
      <c r="D40" s="111"/>
      <c r="E40" s="111"/>
      <c r="F40" s="361"/>
      <c r="G40" s="112"/>
      <c r="H40" s="112"/>
      <c r="I40" s="444"/>
      <c r="J40" s="475"/>
      <c r="K40" s="473">
        <f t="shared" si="10"/>
        <v>0</v>
      </c>
      <c r="L40" s="474">
        <f t="shared" si="11"/>
        <v>0</v>
      </c>
      <c r="N40" s="453">
        <f t="shared" si="9"/>
        <v>0</v>
      </c>
      <c r="P40" s="518"/>
      <c r="Q40" s="518"/>
    </row>
    <row r="41" spans="1:17" ht="17.25" customHeight="1" x14ac:dyDescent="0.25">
      <c r="A41" s="117"/>
      <c r="B41" s="115"/>
      <c r="C41" s="111"/>
      <c r="D41" s="111"/>
      <c r="E41" s="111"/>
      <c r="F41" s="361"/>
      <c r="G41" s="112"/>
      <c r="H41" s="112"/>
      <c r="I41" s="445"/>
      <c r="J41" s="476"/>
      <c r="K41" s="473">
        <f t="shared" si="10"/>
        <v>0</v>
      </c>
      <c r="L41" s="474">
        <f t="shared" si="11"/>
        <v>0</v>
      </c>
      <c r="N41" s="453">
        <f t="shared" si="9"/>
        <v>0</v>
      </c>
      <c r="P41" s="518"/>
      <c r="Q41" s="518"/>
    </row>
    <row r="42" spans="1:17" ht="17.25" customHeight="1" x14ac:dyDescent="0.25">
      <c r="A42" s="117"/>
      <c r="B42" s="115"/>
      <c r="C42" s="111"/>
      <c r="D42" s="111"/>
      <c r="E42" s="111"/>
      <c r="F42" s="361"/>
      <c r="G42" s="112"/>
      <c r="H42" s="112"/>
      <c r="I42" s="445"/>
      <c r="J42" s="476"/>
      <c r="K42" s="473">
        <f t="shared" si="10"/>
        <v>0</v>
      </c>
      <c r="L42" s="474">
        <f t="shared" si="11"/>
        <v>0</v>
      </c>
      <c r="N42" s="453">
        <f t="shared" si="9"/>
        <v>0</v>
      </c>
      <c r="P42" s="518"/>
      <c r="Q42" s="518"/>
    </row>
    <row r="43" spans="1:17" ht="17.25" customHeight="1" thickBot="1" x14ac:dyDescent="0.3">
      <c r="A43" s="117"/>
      <c r="B43" s="115"/>
      <c r="C43" s="111"/>
      <c r="D43" s="111"/>
      <c r="E43" s="111"/>
      <c r="F43" s="361"/>
      <c r="G43" s="423"/>
      <c r="H43" s="423"/>
      <c r="I43" s="446"/>
      <c r="J43" s="476"/>
      <c r="K43" s="473">
        <f t="shared" si="10"/>
        <v>0</v>
      </c>
      <c r="L43" s="474">
        <f t="shared" si="11"/>
        <v>0</v>
      </c>
      <c r="N43" s="451">
        <f t="shared" si="9"/>
        <v>0</v>
      </c>
      <c r="P43" s="518"/>
      <c r="Q43" s="518"/>
    </row>
    <row r="44" spans="1:17" ht="17.25" customHeight="1" thickTop="1" thickBot="1" x14ac:dyDescent="0.3">
      <c r="A44" s="117"/>
      <c r="B44" s="707" t="s">
        <v>281</v>
      </c>
      <c r="C44" s="708"/>
      <c r="D44" s="708"/>
      <c r="E44" s="708"/>
      <c r="F44" s="708"/>
      <c r="G44" s="708"/>
      <c r="H44" s="708"/>
      <c r="I44" s="709"/>
      <c r="J44" s="457"/>
      <c r="K44" s="437">
        <f>SUM(K36:K43)</f>
        <v>0</v>
      </c>
      <c r="L44" s="427">
        <f>SUM(L36:L43)</f>
        <v>0</v>
      </c>
      <c r="N44" s="467"/>
      <c r="P44" s="478"/>
    </row>
    <row r="45" spans="1:17" ht="17.25" customHeight="1" thickTop="1" x14ac:dyDescent="0.25">
      <c r="A45" s="117"/>
      <c r="B45" s="127"/>
      <c r="C45" s="128"/>
      <c r="D45" s="128"/>
      <c r="E45" s="128"/>
      <c r="F45" s="129"/>
      <c r="G45" s="129"/>
      <c r="H45" s="129"/>
      <c r="I45" s="129"/>
      <c r="J45" s="130"/>
      <c r="K45" s="130"/>
      <c r="L45" s="130"/>
    </row>
    <row r="46" spans="1:17" ht="17.25" customHeight="1" x14ac:dyDescent="0.25">
      <c r="A46" s="117"/>
      <c r="B46" s="725"/>
      <c r="C46" s="725"/>
      <c r="D46" s="725"/>
      <c r="E46" s="725"/>
      <c r="F46" s="725"/>
      <c r="G46" s="725"/>
      <c r="H46" s="725"/>
      <c r="I46" s="725"/>
      <c r="J46" s="725"/>
      <c r="K46" s="725"/>
      <c r="L46" s="725"/>
    </row>
    <row r="47" spans="1:17" ht="17.25" customHeight="1" thickBot="1" x14ac:dyDescent="0.3">
      <c r="A47" s="117"/>
      <c r="B47" s="131"/>
      <c r="C47" s="132"/>
      <c r="D47" s="133"/>
      <c r="E47" s="132"/>
      <c r="F47" s="126"/>
      <c r="G47" s="126"/>
      <c r="H47" s="126"/>
      <c r="I47" s="126"/>
      <c r="J47" s="130"/>
      <c r="K47" s="130"/>
      <c r="L47" s="130"/>
    </row>
    <row r="48" spans="1:17" ht="17.25" customHeight="1" thickTop="1" x14ac:dyDescent="0.2">
      <c r="A48" s="704" t="s">
        <v>133</v>
      </c>
      <c r="B48" s="679" t="s">
        <v>243</v>
      </c>
      <c r="C48" s="679" t="s">
        <v>48</v>
      </c>
      <c r="D48" s="679" t="s">
        <v>49</v>
      </c>
      <c r="E48" s="679" t="s">
        <v>50</v>
      </c>
      <c r="F48" s="679" t="s">
        <v>303</v>
      </c>
      <c r="G48" s="679" t="s">
        <v>51</v>
      </c>
      <c r="H48" s="710" t="s">
        <v>52</v>
      </c>
      <c r="I48" s="695" t="s">
        <v>282</v>
      </c>
      <c r="K48" s="727" t="s">
        <v>279</v>
      </c>
      <c r="L48" s="728" t="s">
        <v>280</v>
      </c>
      <c r="N48" s="718" t="s">
        <v>284</v>
      </c>
      <c r="P48" s="671" t="s">
        <v>307</v>
      </c>
      <c r="Q48" s="673" t="s">
        <v>311</v>
      </c>
    </row>
    <row r="49" spans="1:17" ht="17.25" customHeight="1" x14ac:dyDescent="0.2">
      <c r="A49" s="705"/>
      <c r="B49" s="726"/>
      <c r="C49" s="703"/>
      <c r="D49" s="679"/>
      <c r="E49" s="679"/>
      <c r="F49" s="703"/>
      <c r="G49" s="679"/>
      <c r="H49" s="710"/>
      <c r="I49" s="696"/>
      <c r="K49" s="674"/>
      <c r="L49" s="675"/>
      <c r="N49" s="719"/>
      <c r="P49" s="672"/>
      <c r="Q49" s="672"/>
    </row>
    <row r="50" spans="1:17" ht="24" customHeight="1" thickBot="1" x14ac:dyDescent="0.25">
      <c r="A50" s="705"/>
      <c r="B50" s="726"/>
      <c r="C50" s="703"/>
      <c r="D50" s="679"/>
      <c r="E50" s="679"/>
      <c r="F50" s="703"/>
      <c r="G50" s="679"/>
      <c r="H50" s="710"/>
      <c r="I50" s="697"/>
      <c r="K50" s="674"/>
      <c r="L50" s="675"/>
      <c r="N50" s="720"/>
      <c r="P50" s="672"/>
      <c r="Q50" s="672"/>
    </row>
    <row r="51" spans="1:17" ht="17.25" customHeight="1" thickTop="1" thickBot="1" x14ac:dyDescent="0.25">
      <c r="A51" s="705"/>
      <c r="B51" s="428" t="s">
        <v>139</v>
      </c>
      <c r="C51" s="429"/>
      <c r="D51" s="429"/>
      <c r="E51" s="429"/>
      <c r="F51" s="429"/>
      <c r="G51" s="429"/>
      <c r="H51" s="429"/>
      <c r="I51" s="429"/>
      <c r="J51" s="461"/>
      <c r="K51" s="463"/>
      <c r="L51" s="464"/>
      <c r="N51" s="456">
        <f>SUM(N52:N56)/100</f>
        <v>0</v>
      </c>
      <c r="P51" s="701" t="s">
        <v>306</v>
      </c>
      <c r="Q51" s="702"/>
    </row>
    <row r="52" spans="1:17" ht="17.25" customHeight="1" thickTop="1" x14ac:dyDescent="0.2">
      <c r="A52" s="705"/>
      <c r="B52" s="115"/>
      <c r="C52" s="392" t="s">
        <v>244</v>
      </c>
      <c r="D52" s="111"/>
      <c r="E52" s="111"/>
      <c r="F52" s="361"/>
      <c r="G52" s="113"/>
      <c r="H52" s="113"/>
      <c r="I52" s="442"/>
      <c r="J52" s="479"/>
      <c r="K52" s="480">
        <f>I52*G52/100</f>
        <v>0</v>
      </c>
      <c r="L52" s="481">
        <f>I52*H52/100</f>
        <v>0</v>
      </c>
      <c r="N52" s="471">
        <f t="shared" ref="N52:N56" si="12">F52*I52</f>
        <v>0</v>
      </c>
      <c r="P52" s="518"/>
      <c r="Q52" s="516"/>
    </row>
    <row r="53" spans="1:17" ht="17.25" customHeight="1" x14ac:dyDescent="0.2">
      <c r="A53" s="705"/>
      <c r="B53" s="115"/>
      <c r="C53" s="111"/>
      <c r="D53" s="111"/>
      <c r="E53" s="111"/>
      <c r="F53" s="361"/>
      <c r="G53" s="113"/>
      <c r="H53" s="442"/>
      <c r="I53" s="110"/>
      <c r="J53" s="469"/>
      <c r="K53" s="480">
        <f t="shared" ref="K53:K56" si="13">I53*G53/100</f>
        <v>0</v>
      </c>
      <c r="L53" s="481">
        <f t="shared" ref="L53:L56" si="14">I53*H53/100</f>
        <v>0</v>
      </c>
      <c r="N53" s="453">
        <f t="shared" si="12"/>
        <v>0</v>
      </c>
      <c r="P53" s="518"/>
      <c r="Q53" s="517"/>
    </row>
    <row r="54" spans="1:17" ht="17.25" customHeight="1" x14ac:dyDescent="0.2">
      <c r="A54" s="705"/>
      <c r="B54" s="115"/>
      <c r="C54" s="111"/>
      <c r="D54" s="111"/>
      <c r="E54" s="111"/>
      <c r="F54" s="361"/>
      <c r="G54" s="113"/>
      <c r="H54" s="442"/>
      <c r="I54" s="110"/>
      <c r="J54" s="469"/>
      <c r="K54" s="480">
        <f t="shared" si="13"/>
        <v>0</v>
      </c>
      <c r="L54" s="481">
        <f t="shared" si="14"/>
        <v>0</v>
      </c>
      <c r="N54" s="453">
        <f t="shared" si="12"/>
        <v>0</v>
      </c>
      <c r="P54" s="518"/>
      <c r="Q54" s="517"/>
    </row>
    <row r="55" spans="1:17" ht="17.25" customHeight="1" x14ac:dyDescent="0.2">
      <c r="A55" s="705"/>
      <c r="B55" s="115"/>
      <c r="C55" s="111"/>
      <c r="D55" s="111"/>
      <c r="E55" s="111"/>
      <c r="F55" s="361"/>
      <c r="G55" s="113"/>
      <c r="H55" s="442"/>
      <c r="I55" s="110"/>
      <c r="J55" s="469"/>
      <c r="K55" s="480">
        <f t="shared" si="13"/>
        <v>0</v>
      </c>
      <c r="L55" s="481">
        <f t="shared" si="14"/>
        <v>0</v>
      </c>
      <c r="N55" s="453">
        <f t="shared" si="12"/>
        <v>0</v>
      </c>
      <c r="P55" s="518"/>
      <c r="Q55" s="496"/>
    </row>
    <row r="56" spans="1:17" ht="17.25" customHeight="1" thickBot="1" x14ac:dyDescent="0.25">
      <c r="A56" s="705"/>
      <c r="B56" s="115"/>
      <c r="C56" s="111"/>
      <c r="D56" s="111"/>
      <c r="E56" s="111"/>
      <c r="F56" s="361"/>
      <c r="G56" s="113"/>
      <c r="H56" s="442"/>
      <c r="I56" s="110"/>
      <c r="J56" s="469"/>
      <c r="K56" s="480">
        <f t="shared" si="13"/>
        <v>0</v>
      </c>
      <c r="L56" s="481">
        <f t="shared" si="14"/>
        <v>0</v>
      </c>
      <c r="N56" s="452">
        <f t="shared" si="12"/>
        <v>0</v>
      </c>
      <c r="P56" s="518"/>
      <c r="Q56" s="496"/>
    </row>
    <row r="57" spans="1:17" ht="17.25" customHeight="1" thickTop="1" thickBot="1" x14ac:dyDescent="0.25">
      <c r="A57" s="706"/>
      <c r="B57" s="707" t="s">
        <v>46</v>
      </c>
      <c r="C57" s="708"/>
      <c r="D57" s="708"/>
      <c r="E57" s="708"/>
      <c r="F57" s="708"/>
      <c r="G57" s="708"/>
      <c r="H57" s="708"/>
      <c r="I57" s="709"/>
      <c r="J57" s="462"/>
      <c r="K57" s="465">
        <f t="shared" ref="K57:L57" si="15">SUM(K52:K56)</f>
        <v>0</v>
      </c>
      <c r="L57" s="466">
        <f t="shared" si="15"/>
        <v>0</v>
      </c>
      <c r="N57" s="470"/>
      <c r="P57" s="477"/>
    </row>
    <row r="58" spans="1:17" ht="17.25" customHeight="1" thickTop="1" thickBot="1" x14ac:dyDescent="0.25">
      <c r="A58" s="127"/>
      <c r="B58" s="127"/>
      <c r="C58" s="127"/>
      <c r="D58" s="127"/>
      <c r="E58" s="127"/>
      <c r="F58" s="127"/>
      <c r="G58" s="127"/>
      <c r="H58" s="127"/>
      <c r="I58" s="127"/>
      <c r="J58" s="127"/>
      <c r="K58" s="127"/>
      <c r="L58" s="127"/>
      <c r="P58" s="477"/>
    </row>
    <row r="59" spans="1:17" ht="30.75" customHeight="1" thickBot="1" x14ac:dyDescent="0.25">
      <c r="A59" s="127"/>
      <c r="B59" s="698" t="s">
        <v>337</v>
      </c>
      <c r="C59" s="699"/>
      <c r="D59" s="699"/>
      <c r="E59" s="699"/>
      <c r="F59" s="699"/>
      <c r="G59" s="699"/>
      <c r="H59" s="699"/>
      <c r="I59" s="700"/>
      <c r="J59" s="483"/>
      <c r="K59" s="114">
        <f>K27+K33+K44+K57</f>
        <v>0</v>
      </c>
      <c r="L59" s="114">
        <f>L27+L33+L44+L57</f>
        <v>0</v>
      </c>
      <c r="N59" s="484">
        <f>N14+N18+N24+N29+N35+N51</f>
        <v>0</v>
      </c>
      <c r="P59" s="477"/>
    </row>
    <row r="60" spans="1:17" ht="46.5" customHeight="1" x14ac:dyDescent="0.2">
      <c r="A60" s="127"/>
      <c r="B60" s="320"/>
      <c r="C60" s="320"/>
      <c r="D60" s="320"/>
      <c r="E60" s="320"/>
      <c r="F60" s="321"/>
      <c r="G60" s="321"/>
      <c r="H60" s="321"/>
      <c r="I60" s="58"/>
      <c r="J60" s="58"/>
      <c r="K60" s="319"/>
      <c r="L60" s="58"/>
    </row>
    <row r="61" spans="1:17" ht="24.75" customHeight="1" x14ac:dyDescent="0.2">
      <c r="A61" s="127"/>
      <c r="B61" s="320"/>
      <c r="C61" s="320"/>
      <c r="D61" s="320"/>
      <c r="E61" s="320"/>
      <c r="F61" s="321"/>
      <c r="G61" s="321"/>
      <c r="H61" s="321"/>
      <c r="I61" s="58"/>
      <c r="J61" s="694"/>
      <c r="K61" s="694"/>
      <c r="L61" s="694"/>
      <c r="M61" s="694"/>
      <c r="N61" s="694"/>
    </row>
    <row r="62" spans="1:17" ht="30" customHeight="1" x14ac:dyDescent="0.2"/>
    <row r="63" spans="1:17" ht="17.25" customHeight="1" x14ac:dyDescent="0.2">
      <c r="A63" s="693" t="s">
        <v>283</v>
      </c>
      <c r="B63" s="693"/>
      <c r="C63" s="693"/>
      <c r="D63" s="693"/>
      <c r="E63" s="693"/>
      <c r="F63" s="693"/>
      <c r="G63" s="693"/>
      <c r="H63" s="693"/>
      <c r="I63" s="693"/>
      <c r="J63" s="693"/>
      <c r="K63" s="693"/>
      <c r="L63" s="693"/>
      <c r="M63" s="693"/>
      <c r="N63" s="693"/>
      <c r="O63" s="693"/>
      <c r="P63" s="693"/>
    </row>
    <row r="64" spans="1:17" ht="17.25" customHeight="1" x14ac:dyDescent="0.2">
      <c r="A64" s="684"/>
      <c r="B64" s="685"/>
      <c r="C64" s="685"/>
      <c r="D64" s="685"/>
      <c r="E64" s="685"/>
      <c r="F64" s="685"/>
      <c r="G64" s="685"/>
      <c r="H64" s="685"/>
      <c r="I64" s="685"/>
      <c r="J64" s="685"/>
      <c r="K64" s="685"/>
      <c r="L64" s="685"/>
      <c r="M64" s="685"/>
      <c r="N64" s="685"/>
      <c r="O64" s="685"/>
      <c r="P64" s="686"/>
    </row>
    <row r="65" spans="1:16" ht="17.25" customHeight="1" x14ac:dyDescent="0.2">
      <c r="A65" s="687"/>
      <c r="B65" s="688"/>
      <c r="C65" s="688"/>
      <c r="D65" s="688"/>
      <c r="E65" s="688"/>
      <c r="F65" s="688"/>
      <c r="G65" s="688"/>
      <c r="H65" s="688"/>
      <c r="I65" s="688"/>
      <c r="J65" s="688"/>
      <c r="K65" s="688"/>
      <c r="L65" s="688"/>
      <c r="M65" s="688"/>
      <c r="N65" s="688"/>
      <c r="O65" s="688"/>
      <c r="P65" s="689"/>
    </row>
    <row r="66" spans="1:16" ht="17.25" customHeight="1" x14ac:dyDescent="0.2">
      <c r="A66" s="687"/>
      <c r="B66" s="688"/>
      <c r="C66" s="688"/>
      <c r="D66" s="688"/>
      <c r="E66" s="688"/>
      <c r="F66" s="688"/>
      <c r="G66" s="688"/>
      <c r="H66" s="688"/>
      <c r="I66" s="688"/>
      <c r="J66" s="688"/>
      <c r="K66" s="688"/>
      <c r="L66" s="688"/>
      <c r="M66" s="688"/>
      <c r="N66" s="688"/>
      <c r="O66" s="688"/>
      <c r="P66" s="689"/>
    </row>
    <row r="67" spans="1:16" ht="17.25" customHeight="1" x14ac:dyDescent="0.2">
      <c r="A67" s="687"/>
      <c r="B67" s="688"/>
      <c r="C67" s="688"/>
      <c r="D67" s="688"/>
      <c r="E67" s="688"/>
      <c r="F67" s="688"/>
      <c r="G67" s="688"/>
      <c r="H67" s="688"/>
      <c r="I67" s="688"/>
      <c r="J67" s="688"/>
      <c r="K67" s="688"/>
      <c r="L67" s="688"/>
      <c r="M67" s="688"/>
      <c r="N67" s="688"/>
      <c r="O67" s="688"/>
      <c r="P67" s="689"/>
    </row>
    <row r="68" spans="1:16" ht="17.25" customHeight="1" x14ac:dyDescent="0.2">
      <c r="A68" s="687"/>
      <c r="B68" s="688"/>
      <c r="C68" s="688"/>
      <c r="D68" s="688"/>
      <c r="E68" s="688"/>
      <c r="F68" s="688"/>
      <c r="G68" s="688"/>
      <c r="H68" s="688"/>
      <c r="I68" s="688"/>
      <c r="J68" s="688"/>
      <c r="K68" s="688"/>
      <c r="L68" s="688"/>
      <c r="M68" s="688"/>
      <c r="N68" s="688"/>
      <c r="O68" s="688"/>
      <c r="P68" s="689"/>
    </row>
    <row r="69" spans="1:16" ht="17.25" customHeight="1" x14ac:dyDescent="0.2">
      <c r="A69" s="687"/>
      <c r="B69" s="688"/>
      <c r="C69" s="688"/>
      <c r="D69" s="688"/>
      <c r="E69" s="688"/>
      <c r="F69" s="688"/>
      <c r="G69" s="688"/>
      <c r="H69" s="688"/>
      <c r="I69" s="688"/>
      <c r="J69" s="688"/>
      <c r="K69" s="688"/>
      <c r="L69" s="688"/>
      <c r="M69" s="688"/>
      <c r="N69" s="688"/>
      <c r="O69" s="688"/>
      <c r="P69" s="689"/>
    </row>
    <row r="70" spans="1:16" ht="17.25" customHeight="1" x14ac:dyDescent="0.2">
      <c r="A70" s="687"/>
      <c r="B70" s="688"/>
      <c r="C70" s="688"/>
      <c r="D70" s="688"/>
      <c r="E70" s="688"/>
      <c r="F70" s="688"/>
      <c r="G70" s="688"/>
      <c r="H70" s="688"/>
      <c r="I70" s="688"/>
      <c r="J70" s="688"/>
      <c r="K70" s="688"/>
      <c r="L70" s="688"/>
      <c r="M70" s="688"/>
      <c r="N70" s="688"/>
      <c r="O70" s="688"/>
      <c r="P70" s="689"/>
    </row>
    <row r="71" spans="1:16" ht="17.25" customHeight="1" x14ac:dyDescent="0.2">
      <c r="A71" s="687"/>
      <c r="B71" s="688"/>
      <c r="C71" s="688"/>
      <c r="D71" s="688"/>
      <c r="E71" s="688"/>
      <c r="F71" s="688"/>
      <c r="G71" s="688"/>
      <c r="H71" s="688"/>
      <c r="I71" s="688"/>
      <c r="J71" s="688"/>
      <c r="K71" s="688"/>
      <c r="L71" s="688"/>
      <c r="M71" s="688"/>
      <c r="N71" s="688"/>
      <c r="O71" s="688"/>
      <c r="P71" s="689"/>
    </row>
    <row r="72" spans="1:16" ht="17.25" customHeight="1" x14ac:dyDescent="0.2">
      <c r="A72" s="687"/>
      <c r="B72" s="688"/>
      <c r="C72" s="688"/>
      <c r="D72" s="688"/>
      <c r="E72" s="688"/>
      <c r="F72" s="688"/>
      <c r="G72" s="688"/>
      <c r="H72" s="688"/>
      <c r="I72" s="688"/>
      <c r="J72" s="688"/>
      <c r="K72" s="688"/>
      <c r="L72" s="688"/>
      <c r="M72" s="688"/>
      <c r="N72" s="688"/>
      <c r="O72" s="688"/>
      <c r="P72" s="689"/>
    </row>
    <row r="73" spans="1:16" ht="17.25" customHeight="1" x14ac:dyDescent="0.2">
      <c r="A73" s="687"/>
      <c r="B73" s="688"/>
      <c r="C73" s="688"/>
      <c r="D73" s="688"/>
      <c r="E73" s="688"/>
      <c r="F73" s="688"/>
      <c r="G73" s="688"/>
      <c r="H73" s="688"/>
      <c r="I73" s="688"/>
      <c r="J73" s="688"/>
      <c r="K73" s="688"/>
      <c r="L73" s="688"/>
      <c r="M73" s="688"/>
      <c r="N73" s="688"/>
      <c r="O73" s="688"/>
      <c r="P73" s="689"/>
    </row>
    <row r="74" spans="1:16" ht="17.25" customHeight="1" x14ac:dyDescent="0.2">
      <c r="A74" s="687"/>
      <c r="B74" s="688"/>
      <c r="C74" s="688"/>
      <c r="D74" s="688"/>
      <c r="E74" s="688"/>
      <c r="F74" s="688"/>
      <c r="G74" s="688"/>
      <c r="H74" s="688"/>
      <c r="I74" s="688"/>
      <c r="J74" s="688"/>
      <c r="K74" s="688"/>
      <c r="L74" s="688"/>
      <c r="M74" s="688"/>
      <c r="N74" s="688"/>
      <c r="O74" s="688"/>
      <c r="P74" s="689"/>
    </row>
    <row r="75" spans="1:16" ht="17.25" customHeight="1" x14ac:dyDescent="0.2">
      <c r="A75" s="687"/>
      <c r="B75" s="688"/>
      <c r="C75" s="688"/>
      <c r="D75" s="688"/>
      <c r="E75" s="688"/>
      <c r="F75" s="688"/>
      <c r="G75" s="688"/>
      <c r="H75" s="688"/>
      <c r="I75" s="688"/>
      <c r="J75" s="688"/>
      <c r="K75" s="688"/>
      <c r="L75" s="688"/>
      <c r="M75" s="688"/>
      <c r="N75" s="688"/>
      <c r="O75" s="688"/>
      <c r="P75" s="689"/>
    </row>
    <row r="76" spans="1:16" ht="17.25" customHeight="1" x14ac:dyDescent="0.2">
      <c r="A76" s="687"/>
      <c r="B76" s="688"/>
      <c r="C76" s="688"/>
      <c r="D76" s="688"/>
      <c r="E76" s="688"/>
      <c r="F76" s="688"/>
      <c r="G76" s="688"/>
      <c r="H76" s="688"/>
      <c r="I76" s="688"/>
      <c r="J76" s="688"/>
      <c r="K76" s="688"/>
      <c r="L76" s="688"/>
      <c r="M76" s="688"/>
      <c r="N76" s="688"/>
      <c r="O76" s="688"/>
      <c r="P76" s="689"/>
    </row>
    <row r="77" spans="1:16" ht="17.25" customHeight="1" x14ac:dyDescent="0.2">
      <c r="A77" s="687"/>
      <c r="B77" s="688"/>
      <c r="C77" s="688"/>
      <c r="D77" s="688"/>
      <c r="E77" s="688"/>
      <c r="F77" s="688"/>
      <c r="G77" s="688"/>
      <c r="H77" s="688"/>
      <c r="I77" s="688"/>
      <c r="J77" s="688"/>
      <c r="K77" s="688"/>
      <c r="L77" s="688"/>
      <c r="M77" s="688"/>
      <c r="N77" s="688"/>
      <c r="O77" s="688"/>
      <c r="P77" s="689"/>
    </row>
    <row r="78" spans="1:16" ht="17.25" customHeight="1" x14ac:dyDescent="0.2">
      <c r="A78" s="690"/>
      <c r="B78" s="691"/>
      <c r="C78" s="691"/>
      <c r="D78" s="691"/>
      <c r="E78" s="691"/>
      <c r="F78" s="691"/>
      <c r="G78" s="691"/>
      <c r="H78" s="691"/>
      <c r="I78" s="691"/>
      <c r="J78" s="691"/>
      <c r="K78" s="691"/>
      <c r="L78" s="691"/>
      <c r="M78" s="691"/>
      <c r="N78" s="691"/>
      <c r="O78" s="691"/>
      <c r="P78" s="692"/>
    </row>
  </sheetData>
  <sheetProtection selectLockedCells="1"/>
  <protectedRanges>
    <protectedRange sqref="B36:H38" name="Plage2_3"/>
    <protectedRange sqref="C33:D33 B52:I52 I25 C27:D28 B28 I36:I39 P25:P27 H33:I33 H44:I44 N25:O26 H27 B19:I23 B15:I17 B25:H26 P34 P36:P44 B53:H56 P52:P59 N15:Q17 Q25:Q26 N19:Q23 Q36:Q43 Q52:Q54 P30:Q31 B30:I32 K15:L26" name="Plage1_2"/>
    <protectedRange sqref="B41:I43 B39:H40" name="Plage2_1_2"/>
  </protectedRanges>
  <mergeCells count="52">
    <mergeCell ref="H11:H13"/>
    <mergeCell ref="N48:N50"/>
    <mergeCell ref="N10:N13"/>
    <mergeCell ref="B10:J10"/>
    <mergeCell ref="E11:E13"/>
    <mergeCell ref="G11:G13"/>
    <mergeCell ref="F11:F13"/>
    <mergeCell ref="B46:L46"/>
    <mergeCell ref="B48:B50"/>
    <mergeCell ref="B44:I44"/>
    <mergeCell ref="K48:K50"/>
    <mergeCell ref="L48:L50"/>
    <mergeCell ref="I11:I13"/>
    <mergeCell ref="C11:C13"/>
    <mergeCell ref="D11:D13"/>
    <mergeCell ref="R14:R17"/>
    <mergeCell ref="R18:R23"/>
    <mergeCell ref="R24:R26"/>
    <mergeCell ref="B27:I27"/>
    <mergeCell ref="B33:I33"/>
    <mergeCell ref="A64:P78"/>
    <mergeCell ref="A63:P63"/>
    <mergeCell ref="J61:N61"/>
    <mergeCell ref="I48:I50"/>
    <mergeCell ref="B59:I59"/>
    <mergeCell ref="P51:Q51"/>
    <mergeCell ref="P48:P50"/>
    <mergeCell ref="G48:G50"/>
    <mergeCell ref="C48:C50"/>
    <mergeCell ref="Q48:Q50"/>
    <mergeCell ref="E48:E50"/>
    <mergeCell ref="A48:A57"/>
    <mergeCell ref="B57:I57"/>
    <mergeCell ref="H48:H50"/>
    <mergeCell ref="D48:D50"/>
    <mergeCell ref="F48:F50"/>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44"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9"/>
  <sheetViews>
    <sheetView showGridLines="0" showZeros="0" zoomScale="80" zoomScaleNormal="80" workbookViewId="0">
      <selection activeCell="H14" sqref="H14"/>
    </sheetView>
  </sheetViews>
  <sheetFormatPr baseColWidth="10" defaultColWidth="11.42578125" defaultRowHeight="14.25" x14ac:dyDescent="0.2"/>
  <cols>
    <col min="1" max="1" width="13.140625" style="38" customWidth="1"/>
    <col min="2" max="2" width="45.7109375" style="38" customWidth="1"/>
    <col min="3" max="3" width="21.7109375" style="38" customWidth="1"/>
    <col min="4" max="4" width="10.42578125" style="36" customWidth="1"/>
    <col min="5" max="5" width="15.140625" style="39" customWidth="1"/>
    <col min="6" max="6" width="47.28515625" style="39" customWidth="1"/>
    <col min="7" max="7" width="21.7109375" style="39" customWidth="1"/>
    <col min="8" max="8" width="11.42578125" style="42"/>
    <col min="9" max="202" width="11.42578125" style="39"/>
    <col min="203" max="16384" width="11.42578125" style="38"/>
  </cols>
  <sheetData>
    <row r="1" spans="1:203" ht="15" x14ac:dyDescent="0.2">
      <c r="A1" s="751" t="s">
        <v>0</v>
      </c>
      <c r="B1" s="752"/>
      <c r="C1" s="752"/>
      <c r="D1" s="752"/>
      <c r="E1" s="752"/>
      <c r="F1" s="752"/>
      <c r="G1" s="752"/>
    </row>
    <row r="3" spans="1:203" ht="23.25" x14ac:dyDescent="0.2">
      <c r="A3" s="755" t="s">
        <v>147</v>
      </c>
      <c r="B3" s="755"/>
      <c r="C3" s="755"/>
      <c r="D3" s="755"/>
      <c r="E3" s="755"/>
      <c r="F3" s="755"/>
      <c r="G3" s="755"/>
    </row>
    <row r="4" spans="1:203" s="39" customFormat="1" ht="39" customHeight="1" x14ac:dyDescent="0.35">
      <c r="D4" s="42"/>
      <c r="G4" s="40"/>
    </row>
    <row r="5" spans="1:203" ht="27.75" customHeight="1" x14ac:dyDescent="0.2">
      <c r="A5" s="756" t="s">
        <v>350</v>
      </c>
      <c r="B5" s="756"/>
      <c r="C5" s="756"/>
      <c r="D5" s="756"/>
      <c r="E5" s="756"/>
      <c r="F5" s="756"/>
      <c r="G5" s="756"/>
    </row>
    <row r="6" spans="1:203" ht="15.75" x14ac:dyDescent="0.2">
      <c r="B6" s="107"/>
      <c r="C6" s="107"/>
      <c r="D6" s="107"/>
      <c r="E6" s="107"/>
      <c r="F6" s="107"/>
      <c r="G6" s="107"/>
    </row>
    <row r="8" spans="1:203" ht="31.5" customHeight="1" x14ac:dyDescent="0.2">
      <c r="B8" s="363" t="s">
        <v>236</v>
      </c>
      <c r="C8" s="103"/>
      <c r="D8" s="104"/>
      <c r="E8" s="105"/>
      <c r="F8" s="106" t="s">
        <v>21</v>
      </c>
    </row>
    <row r="10" spans="1:203" ht="7.5" customHeight="1" thickBot="1" x14ac:dyDescent="0.25">
      <c r="F10" s="107"/>
      <c r="G10" s="107"/>
    </row>
    <row r="11" spans="1:203" ht="18.75" customHeight="1" x14ac:dyDescent="0.2">
      <c r="A11" s="743" t="s">
        <v>157</v>
      </c>
      <c r="B11" s="753" t="s">
        <v>156</v>
      </c>
      <c r="C11" s="740" t="s">
        <v>22</v>
      </c>
      <c r="D11" s="108"/>
      <c r="E11" s="743" t="s">
        <v>157</v>
      </c>
      <c r="F11" s="738" t="s">
        <v>156</v>
      </c>
      <c r="G11" s="746" t="s">
        <v>23</v>
      </c>
    </row>
    <row r="12" spans="1:203" ht="15" customHeight="1" thickBot="1" x14ac:dyDescent="0.25">
      <c r="A12" s="744"/>
      <c r="B12" s="754"/>
      <c r="C12" s="742"/>
      <c r="D12" s="108"/>
      <c r="E12" s="744"/>
      <c r="F12" s="745"/>
      <c r="G12" s="747"/>
    </row>
    <row r="13" spans="1:203" s="55" customFormat="1" ht="20.100000000000001" customHeight="1" thickBot="1" x14ac:dyDescent="0.3">
      <c r="A13" s="60">
        <v>60</v>
      </c>
      <c r="B13" s="79" t="s">
        <v>56</v>
      </c>
      <c r="C13" s="393"/>
      <c r="D13" s="153"/>
      <c r="E13" s="60">
        <v>70</v>
      </c>
      <c r="F13" s="60" t="s">
        <v>116</v>
      </c>
      <c r="G13" s="395"/>
      <c r="H13" s="43"/>
      <c r="I13" s="53"/>
      <c r="J13" s="53"/>
      <c r="K13" s="53"/>
      <c r="L13" s="53"/>
      <c r="M13" s="53"/>
      <c r="N13" s="53"/>
      <c r="O13" s="5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54"/>
    </row>
    <row r="14" spans="1:203" s="36" customFormat="1" ht="20.100000000000001" customHeight="1" thickBot="1" x14ac:dyDescent="0.25">
      <c r="A14" s="67">
        <v>61</v>
      </c>
      <c r="B14" s="78" t="s">
        <v>59</v>
      </c>
      <c r="C14" s="394"/>
      <c r="D14" s="153"/>
      <c r="E14" s="143"/>
      <c r="F14" s="143"/>
      <c r="G14" s="150"/>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row>
    <row r="15" spans="1:203" s="36" customFormat="1" ht="20.100000000000001" customHeight="1" thickBot="1" x14ac:dyDescent="0.25">
      <c r="A15" s="60">
        <v>62</v>
      </c>
      <c r="B15" s="79" t="s">
        <v>70</v>
      </c>
      <c r="C15" s="393"/>
      <c r="D15" s="153"/>
      <c r="E15" s="144"/>
      <c r="F15" s="144"/>
      <c r="G15" s="15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row>
    <row r="16" spans="1:203" s="36" customFormat="1" ht="20.100000000000001" customHeight="1" thickBot="1" x14ac:dyDescent="0.25">
      <c r="A16" s="67">
        <v>63</v>
      </c>
      <c r="B16" s="78" t="s">
        <v>80</v>
      </c>
      <c r="C16" s="394"/>
      <c r="D16" s="153"/>
      <c r="E16" s="145"/>
      <c r="F16" s="145"/>
      <c r="G16" s="15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row>
    <row r="17" spans="1:202" s="36" customFormat="1" ht="20.100000000000001" customHeight="1" thickBot="1" x14ac:dyDescent="0.25">
      <c r="A17" s="60">
        <v>64</v>
      </c>
      <c r="B17" s="79" t="s">
        <v>91</v>
      </c>
      <c r="C17" s="393"/>
      <c r="D17" s="153"/>
      <c r="E17" s="60">
        <v>74</v>
      </c>
      <c r="F17" s="60" t="s">
        <v>107</v>
      </c>
      <c r="G17" s="39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row>
    <row r="18" spans="1:202" s="36" customFormat="1" ht="20.100000000000001" customHeight="1" thickBot="1" x14ac:dyDescent="0.25">
      <c r="A18" s="67">
        <v>65</v>
      </c>
      <c r="B18" s="78" t="s">
        <v>92</v>
      </c>
      <c r="C18" s="394"/>
      <c r="D18" s="154"/>
      <c r="E18" s="60">
        <v>75</v>
      </c>
      <c r="F18" s="60" t="s">
        <v>106</v>
      </c>
      <c r="G18" s="3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row>
    <row r="19" spans="1:202" s="36" customFormat="1" ht="20.100000000000001" customHeight="1" thickBot="1" x14ac:dyDescent="0.25">
      <c r="A19" s="60">
        <v>66</v>
      </c>
      <c r="B19" s="79" t="s">
        <v>93</v>
      </c>
      <c r="C19" s="393"/>
      <c r="D19" s="154"/>
      <c r="E19" s="67">
        <v>76</v>
      </c>
      <c r="F19" s="67" t="s">
        <v>105</v>
      </c>
      <c r="G19" s="396"/>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row>
    <row r="20" spans="1:202" s="36" customFormat="1" ht="20.100000000000001" customHeight="1" thickBot="1" x14ac:dyDescent="0.25">
      <c r="A20" s="67">
        <v>67</v>
      </c>
      <c r="B20" s="78" t="s">
        <v>94</v>
      </c>
      <c r="C20" s="394"/>
      <c r="D20" s="154"/>
      <c r="E20" s="60">
        <v>77</v>
      </c>
      <c r="F20" s="60" t="s">
        <v>104</v>
      </c>
      <c r="G20" s="39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row>
    <row r="21" spans="1:202" s="36" customFormat="1" ht="41.25" customHeight="1" thickBot="1" x14ac:dyDescent="0.25">
      <c r="A21" s="60">
        <v>68</v>
      </c>
      <c r="B21" s="81" t="s">
        <v>166</v>
      </c>
      <c r="C21" s="393"/>
      <c r="D21" s="153"/>
      <c r="E21" s="60">
        <v>78</v>
      </c>
      <c r="F21" s="60" t="s">
        <v>103</v>
      </c>
      <c r="G21" s="397"/>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row>
    <row r="22" spans="1:202" s="36" customFormat="1" ht="20.100000000000001" customHeight="1" thickBot="1" x14ac:dyDescent="0.25">
      <c r="A22" s="80">
        <v>69</v>
      </c>
      <c r="B22" s="78" t="s">
        <v>97</v>
      </c>
      <c r="C22" s="394"/>
      <c r="D22" s="57"/>
      <c r="E22" s="67">
        <v>79</v>
      </c>
      <c r="F22" s="67" t="s">
        <v>102</v>
      </c>
      <c r="G22" s="398"/>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row>
    <row r="23" spans="1:202" s="36" customFormat="1" ht="24" customHeight="1" thickBot="1" x14ac:dyDescent="0.25">
      <c r="A23" s="730" t="s">
        <v>98</v>
      </c>
      <c r="B23" s="731"/>
      <c r="C23" s="155">
        <f>C13+C14+C15+C16+C17+C18+C19+C20+C21+C22</f>
        <v>0</v>
      </c>
      <c r="D23" s="153"/>
      <c r="E23" s="730" t="s">
        <v>98</v>
      </c>
      <c r="F23" s="737"/>
      <c r="G23" s="156">
        <f>SUM(G13:G22)</f>
        <v>0</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row>
    <row r="24" spans="1:202" s="36" customFormat="1" ht="18.75" thickBot="1" x14ac:dyDescent="0.25">
      <c r="A24" s="65">
        <v>86</v>
      </c>
      <c r="B24" s="66" t="s">
        <v>99</v>
      </c>
      <c r="C24" s="394"/>
      <c r="D24" s="153"/>
      <c r="E24" s="67">
        <v>87</v>
      </c>
      <c r="F24" s="64" t="s">
        <v>100</v>
      </c>
      <c r="G24" s="399"/>
      <c r="H24" s="42" t="str">
        <f>IF(C24=G24,"ok","attention les cptes 86 et 87 ne st pas équilibrés")</f>
        <v>ok</v>
      </c>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row>
    <row r="25" spans="1:202" s="36" customFormat="1" ht="26.25" customHeight="1" thickBot="1" x14ac:dyDescent="0.25">
      <c r="A25" s="732" t="s">
        <v>22</v>
      </c>
      <c r="B25" s="733"/>
      <c r="C25" s="155">
        <f>C23+C24</f>
        <v>0</v>
      </c>
      <c r="D25" s="153"/>
      <c r="E25" s="732" t="s">
        <v>137</v>
      </c>
      <c r="F25" s="733"/>
      <c r="G25" s="155">
        <f>SUM(G23:G24)</f>
        <v>0</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row>
    <row r="26" spans="1:202" ht="29.25" customHeight="1" x14ac:dyDescent="0.2">
      <c r="B26" s="534" t="s">
        <v>331</v>
      </c>
      <c r="C26" s="531" t="str">
        <f>IF(C25-G25&gt;0,C25-G25,"")</f>
        <v/>
      </c>
      <c r="D26" s="59"/>
      <c r="F26" s="533" t="s">
        <v>332</v>
      </c>
      <c r="G26" s="532" t="str">
        <f>IF(G25-C25&gt;0,G25-C25,"")</f>
        <v/>
      </c>
    </row>
    <row r="27" spans="1:202" x14ac:dyDescent="0.2">
      <c r="D27" s="59"/>
    </row>
    <row r="28" spans="1:202" x14ac:dyDescent="0.2">
      <c r="D28" s="59"/>
    </row>
    <row r="29" spans="1:202" ht="18" x14ac:dyDescent="0.25">
      <c r="A29" s="62"/>
      <c r="B29" s="62"/>
      <c r="C29" s="62"/>
      <c r="D29" s="63"/>
      <c r="E29" s="748" t="s">
        <v>206</v>
      </c>
      <c r="F29" s="749"/>
      <c r="G29" s="750"/>
    </row>
    <row r="30" spans="1:202" ht="33" customHeight="1" x14ac:dyDescent="0.2">
      <c r="A30" s="62"/>
      <c r="B30" s="62"/>
      <c r="C30" s="62"/>
      <c r="D30" s="63"/>
      <c r="E30" s="734" t="s">
        <v>309</v>
      </c>
      <c r="F30" s="735"/>
      <c r="G30" s="736"/>
    </row>
    <row r="31" spans="1:202" ht="7.5" customHeight="1" x14ac:dyDescent="0.2">
      <c r="A31" s="62"/>
      <c r="B31" s="62"/>
      <c r="C31" s="62"/>
      <c r="D31" s="63"/>
      <c r="E31" s="62"/>
    </row>
    <row r="32" spans="1:202" ht="8.25" customHeight="1" thickBot="1" x14ac:dyDescent="0.25">
      <c r="A32" s="62"/>
      <c r="B32" s="62"/>
      <c r="C32" s="62"/>
      <c r="D32" s="63"/>
      <c r="E32" s="62"/>
    </row>
    <row r="33" spans="4:7" ht="14.25" customHeight="1" x14ac:dyDescent="0.2">
      <c r="D33" s="59"/>
      <c r="E33" s="738" t="s">
        <v>157</v>
      </c>
      <c r="F33" s="738" t="s">
        <v>156</v>
      </c>
      <c r="G33" s="740" t="s">
        <v>23</v>
      </c>
    </row>
    <row r="34" spans="4:7" ht="15" customHeight="1" thickBot="1" x14ac:dyDescent="0.25">
      <c r="D34" s="59"/>
      <c r="E34" s="739"/>
      <c r="F34" s="739"/>
      <c r="G34" s="741"/>
    </row>
    <row r="35" spans="4:7" ht="20.100000000000001" customHeight="1" x14ac:dyDescent="0.2">
      <c r="D35" s="59"/>
      <c r="E35" s="400" t="s">
        <v>234</v>
      </c>
      <c r="F35" s="401" t="s">
        <v>121</v>
      </c>
      <c r="G35" s="405"/>
    </row>
    <row r="36" spans="4:7" ht="20.100000000000001" customHeight="1" x14ac:dyDescent="0.2">
      <c r="D36" s="59"/>
      <c r="E36" s="134" t="s">
        <v>235</v>
      </c>
      <c r="F36" s="146" t="s">
        <v>121</v>
      </c>
      <c r="G36" s="402"/>
    </row>
    <row r="37" spans="4:7" ht="20.100000000000001" customHeight="1" x14ac:dyDescent="0.2">
      <c r="D37" s="59"/>
      <c r="E37" s="134" t="s">
        <v>158</v>
      </c>
      <c r="F37" s="135" t="s">
        <v>165</v>
      </c>
      <c r="G37" s="402"/>
    </row>
    <row r="38" spans="4:7" ht="20.100000000000001" customHeight="1" x14ac:dyDescent="0.2">
      <c r="D38" s="59"/>
      <c r="E38" s="134" t="s">
        <v>159</v>
      </c>
      <c r="F38" s="135" t="s">
        <v>168</v>
      </c>
      <c r="G38" s="402"/>
    </row>
    <row r="39" spans="4:7" ht="20.100000000000001" customHeight="1" x14ac:dyDescent="0.2">
      <c r="D39" s="59"/>
      <c r="E39" s="134" t="s">
        <v>160</v>
      </c>
      <c r="F39" s="136" t="s">
        <v>167</v>
      </c>
      <c r="G39" s="402"/>
    </row>
    <row r="40" spans="4:7" ht="20.100000000000001" customHeight="1" x14ac:dyDescent="0.2">
      <c r="D40" s="59"/>
      <c r="E40" s="134" t="s">
        <v>161</v>
      </c>
      <c r="F40" s="136" t="s">
        <v>169</v>
      </c>
      <c r="G40" s="402"/>
    </row>
    <row r="41" spans="4:7" ht="20.100000000000001" customHeight="1" x14ac:dyDescent="0.2">
      <c r="D41" s="59"/>
      <c r="E41" s="134" t="s">
        <v>162</v>
      </c>
      <c r="F41" s="136" t="s">
        <v>164</v>
      </c>
      <c r="G41" s="402"/>
    </row>
    <row r="42" spans="4:7" ht="20.100000000000001" customHeight="1" x14ac:dyDescent="0.2">
      <c r="D42" s="59"/>
      <c r="E42" s="134" t="s">
        <v>163</v>
      </c>
      <c r="F42" s="136" t="s">
        <v>170</v>
      </c>
      <c r="G42" s="402"/>
    </row>
    <row r="43" spans="4:7" ht="20.100000000000001" customHeight="1" x14ac:dyDescent="0.2">
      <c r="D43" s="59"/>
      <c r="E43" s="134" t="s">
        <v>343</v>
      </c>
      <c r="F43" s="136" t="s">
        <v>342</v>
      </c>
      <c r="G43" s="402"/>
    </row>
    <row r="44" spans="4:7" ht="31.5" customHeight="1" x14ac:dyDescent="0.2">
      <c r="D44" s="59"/>
      <c r="E44" s="137">
        <v>70641</v>
      </c>
      <c r="F44" s="138" t="s">
        <v>120</v>
      </c>
      <c r="G44" s="402"/>
    </row>
    <row r="45" spans="4:7" ht="30.75" customHeight="1" x14ac:dyDescent="0.2">
      <c r="E45" s="137">
        <v>70642</v>
      </c>
      <c r="F45" s="138" t="s">
        <v>119</v>
      </c>
      <c r="G45" s="402"/>
    </row>
    <row r="46" spans="4:7" ht="20.100000000000001" customHeight="1" x14ac:dyDescent="0.2">
      <c r="E46" s="137">
        <v>707</v>
      </c>
      <c r="F46" s="136" t="s">
        <v>118</v>
      </c>
      <c r="G46" s="402"/>
    </row>
    <row r="47" spans="4:7" ht="20.100000000000001" customHeight="1" thickBot="1" x14ac:dyDescent="0.25">
      <c r="E47" s="159">
        <v>708</v>
      </c>
      <c r="F47" s="160" t="s">
        <v>117</v>
      </c>
      <c r="G47" s="403"/>
    </row>
    <row r="48" spans="4:7" ht="20.100000000000001" customHeight="1" thickBot="1" x14ac:dyDescent="0.25">
      <c r="E48" s="157">
        <v>70</v>
      </c>
      <c r="F48" s="157" t="s">
        <v>116</v>
      </c>
      <c r="G48" s="158"/>
    </row>
    <row r="49" spans="5:10" ht="20.100000000000001" customHeight="1" x14ac:dyDescent="0.2">
      <c r="E49" s="161">
        <v>741</v>
      </c>
      <c r="F49" s="162" t="s">
        <v>115</v>
      </c>
      <c r="G49" s="404"/>
      <c r="J49" s="78"/>
    </row>
    <row r="50" spans="5:10" ht="20.100000000000001" customHeight="1" x14ac:dyDescent="0.2">
      <c r="E50" s="139">
        <v>742</v>
      </c>
      <c r="F50" s="147" t="s">
        <v>114</v>
      </c>
      <c r="G50" s="402"/>
    </row>
    <row r="51" spans="5:10" ht="20.100000000000001" customHeight="1" x14ac:dyDescent="0.2">
      <c r="E51" s="139">
        <v>743</v>
      </c>
      <c r="F51" s="147" t="s">
        <v>113</v>
      </c>
      <c r="G51" s="402"/>
    </row>
    <row r="52" spans="5:10" ht="20.100000000000001" customHeight="1" x14ac:dyDescent="0.2">
      <c r="E52" s="139">
        <v>744</v>
      </c>
      <c r="F52" s="147" t="s">
        <v>112</v>
      </c>
      <c r="G52" s="402"/>
    </row>
    <row r="53" spans="5:10" ht="35.25" customHeight="1" x14ac:dyDescent="0.2">
      <c r="E53" s="139">
        <v>7451</v>
      </c>
      <c r="F53" s="147" t="s">
        <v>111</v>
      </c>
      <c r="G53" s="402"/>
    </row>
    <row r="54" spans="5:10" ht="20.100000000000001" customHeight="1" x14ac:dyDescent="0.2">
      <c r="E54" s="139">
        <v>7452</v>
      </c>
      <c r="F54" s="148" t="s">
        <v>110</v>
      </c>
      <c r="G54" s="402"/>
    </row>
    <row r="55" spans="5:10" ht="20.100000000000001" customHeight="1" x14ac:dyDescent="0.2">
      <c r="E55" s="139">
        <v>746</v>
      </c>
      <c r="F55" s="147" t="s">
        <v>109</v>
      </c>
      <c r="G55" s="402"/>
    </row>
    <row r="56" spans="5:10" ht="20.100000000000001" customHeight="1" x14ac:dyDescent="0.2">
      <c r="E56" s="139">
        <v>747</v>
      </c>
      <c r="F56" s="148" t="s">
        <v>108</v>
      </c>
      <c r="G56" s="402"/>
    </row>
    <row r="57" spans="5:10" ht="20.100000000000001" customHeight="1" x14ac:dyDescent="0.2">
      <c r="E57" s="139" t="s">
        <v>171</v>
      </c>
      <c r="F57" s="149" t="s">
        <v>173</v>
      </c>
      <c r="G57" s="402"/>
    </row>
    <row r="58" spans="5:10" ht="20.100000000000001" customHeight="1" thickBot="1" x14ac:dyDescent="0.25">
      <c r="E58" s="163" t="s">
        <v>172</v>
      </c>
      <c r="F58" s="164" t="s">
        <v>174</v>
      </c>
      <c r="G58" s="403"/>
    </row>
    <row r="59" spans="5:10" ht="20.100000000000001" customHeight="1" thickBot="1" x14ac:dyDescent="0.25">
      <c r="E59" s="157">
        <v>74</v>
      </c>
      <c r="F59" s="157" t="s">
        <v>107</v>
      </c>
      <c r="G59" s="158"/>
    </row>
  </sheetData>
  <sheetProtection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5"/>
  <sheetViews>
    <sheetView showGridLines="0" topLeftCell="A14" zoomScale="70" zoomScaleNormal="70" zoomScaleSheetLayoutView="100" workbookViewId="0">
      <selection activeCell="C17" sqref="C17"/>
    </sheetView>
  </sheetViews>
  <sheetFormatPr baseColWidth="10" defaultColWidth="11.42578125" defaultRowHeight="14.25" x14ac:dyDescent="0.2"/>
  <cols>
    <col min="1" max="1" width="13.7109375" style="38" customWidth="1"/>
    <col min="2" max="2" width="37.42578125" style="38" customWidth="1"/>
    <col min="3" max="3" width="18.7109375" style="38" customWidth="1"/>
    <col min="4" max="6" width="18.7109375" style="39" customWidth="1"/>
    <col min="7" max="7" width="20" style="42" customWidth="1"/>
    <col min="8" max="16384" width="11.42578125" style="42"/>
  </cols>
  <sheetData>
    <row r="1" spans="1:7" ht="25.5" customHeight="1" x14ac:dyDescent="0.2">
      <c r="A1" s="762" t="s">
        <v>0</v>
      </c>
      <c r="B1" s="763"/>
      <c r="C1" s="763"/>
      <c r="D1" s="763"/>
      <c r="E1" s="763"/>
      <c r="F1" s="763"/>
      <c r="G1" s="763"/>
    </row>
    <row r="3" spans="1:7" ht="23.25" x14ac:dyDescent="0.2">
      <c r="A3" s="755" t="s">
        <v>42</v>
      </c>
      <c r="B3" s="755"/>
      <c r="C3" s="755"/>
      <c r="D3" s="755"/>
      <c r="E3" s="755"/>
      <c r="F3" s="755"/>
      <c r="G3" s="755"/>
    </row>
    <row r="4" spans="1:7" ht="26.25" customHeight="1" x14ac:dyDescent="0.2"/>
    <row r="5" spans="1:7" ht="41.25" customHeight="1" x14ac:dyDescent="0.2">
      <c r="A5" s="767" t="s">
        <v>347</v>
      </c>
      <c r="B5" s="767"/>
      <c r="C5" s="767"/>
      <c r="D5" s="767"/>
      <c r="E5" s="767"/>
      <c r="F5" s="767"/>
      <c r="G5" s="767"/>
    </row>
    <row r="6" spans="1:7" ht="15.75" x14ac:dyDescent="0.2">
      <c r="E6" s="107"/>
      <c r="F6" s="107"/>
    </row>
    <row r="7" spans="1:7" ht="31.5" customHeight="1" x14ac:dyDescent="0.2">
      <c r="A7" s="764" t="s">
        <v>245</v>
      </c>
      <c r="B7" s="764"/>
      <c r="C7" s="764"/>
      <c r="D7" s="764"/>
      <c r="E7" s="764"/>
      <c r="F7" s="764"/>
      <c r="G7" s="764"/>
    </row>
    <row r="8" spans="1:7" ht="15.75" x14ac:dyDescent="0.2">
      <c r="E8" s="107"/>
      <c r="F8" s="107"/>
    </row>
    <row r="9" spans="1:7" ht="17.25" customHeight="1" thickBot="1" x14ac:dyDescent="0.25"/>
    <row r="10" spans="1:7" ht="32.25" customHeight="1" thickBot="1" x14ac:dyDescent="0.25">
      <c r="A10" s="93"/>
      <c r="B10" s="760" t="s">
        <v>53</v>
      </c>
      <c r="C10" s="760"/>
      <c r="D10" s="760"/>
      <c r="E10" s="760"/>
      <c r="F10" s="760"/>
      <c r="G10" s="761"/>
    </row>
    <row r="11" spans="1:7" x14ac:dyDescent="0.2">
      <c r="A11" s="740" t="s">
        <v>157</v>
      </c>
      <c r="B11" s="769" t="s">
        <v>20</v>
      </c>
      <c r="C11" s="765" t="s">
        <v>237</v>
      </c>
      <c r="D11" s="765" t="s">
        <v>151</v>
      </c>
      <c r="E11" s="765" t="s">
        <v>140</v>
      </c>
      <c r="F11" s="765" t="s">
        <v>141</v>
      </c>
      <c r="G11" s="757" t="s">
        <v>39</v>
      </c>
    </row>
    <row r="12" spans="1:7" x14ac:dyDescent="0.2">
      <c r="A12" s="768"/>
      <c r="B12" s="758"/>
      <c r="C12" s="766"/>
      <c r="D12" s="766"/>
      <c r="E12" s="766"/>
      <c r="F12" s="766"/>
      <c r="G12" s="758"/>
    </row>
    <row r="13" spans="1:7" ht="20.100000000000001" customHeight="1" x14ac:dyDescent="0.2">
      <c r="A13" s="169">
        <v>617</v>
      </c>
      <c r="B13" s="141" t="s">
        <v>57</v>
      </c>
      <c r="C13" s="288"/>
      <c r="D13" s="288"/>
      <c r="E13" s="288"/>
      <c r="F13" s="288"/>
      <c r="G13" s="308">
        <f>SUM(C13:F13)</f>
        <v>0</v>
      </c>
    </row>
    <row r="14" spans="1:7" ht="20.100000000000001" customHeight="1" x14ac:dyDescent="0.2">
      <c r="A14" s="170" t="s">
        <v>177</v>
      </c>
      <c r="B14" s="171" t="s">
        <v>58</v>
      </c>
      <c r="C14" s="289"/>
      <c r="D14" s="289"/>
      <c r="E14" s="289"/>
      <c r="F14" s="289"/>
      <c r="G14" s="308">
        <f t="shared" ref="G14:G15" si="0">SUM(C14:F14)</f>
        <v>0</v>
      </c>
    </row>
    <row r="15" spans="1:7" ht="20.100000000000001" customHeight="1" thickBot="1" x14ac:dyDescent="0.25">
      <c r="A15" s="170" t="s">
        <v>265</v>
      </c>
      <c r="B15" s="171" t="s">
        <v>69</v>
      </c>
      <c r="C15" s="295"/>
      <c r="D15" s="295"/>
      <c r="E15" s="295"/>
      <c r="F15" s="289"/>
      <c r="G15" s="308">
        <f t="shared" si="0"/>
        <v>0</v>
      </c>
    </row>
    <row r="16" spans="1:7" ht="20.100000000000001" customHeight="1" thickBot="1" x14ac:dyDescent="0.25">
      <c r="A16" s="185">
        <v>61</v>
      </c>
      <c r="B16" s="186" t="s">
        <v>59</v>
      </c>
      <c r="C16" s="306">
        <f t="shared" ref="C16:E16" si="1">SUM(C13:C15)</f>
        <v>0</v>
      </c>
      <c r="D16" s="306">
        <f t="shared" si="1"/>
        <v>0</v>
      </c>
      <c r="E16" s="306">
        <f t="shared" si="1"/>
        <v>0</v>
      </c>
      <c r="F16" s="306">
        <f>SUM(F13:F15)</f>
        <v>0</v>
      </c>
      <c r="G16" s="307">
        <f>SUM(C16:F16)</f>
        <v>0</v>
      </c>
    </row>
    <row r="17" spans="1:8" ht="27.75" customHeight="1" x14ac:dyDescent="0.2">
      <c r="A17" s="172">
        <v>621</v>
      </c>
      <c r="B17" s="173" t="s">
        <v>60</v>
      </c>
      <c r="C17" s="291"/>
      <c r="D17" s="291"/>
      <c r="E17" s="291"/>
      <c r="F17" s="294"/>
      <c r="G17" s="308">
        <f>SUM(C17:F17)</f>
        <v>0</v>
      </c>
    </row>
    <row r="18" spans="1:8" ht="27" customHeight="1" x14ac:dyDescent="0.2">
      <c r="A18" s="169">
        <v>622</v>
      </c>
      <c r="B18" s="141" t="s">
        <v>136</v>
      </c>
      <c r="C18" s="293"/>
      <c r="D18" s="293"/>
      <c r="E18" s="293"/>
      <c r="F18" s="294"/>
      <c r="G18" s="309">
        <f t="shared" ref="G18:G26" si="2">SUM(C18:F18)</f>
        <v>0</v>
      </c>
    </row>
    <row r="19" spans="1:8" ht="30" customHeight="1" x14ac:dyDescent="0.2">
      <c r="A19" s="169" t="s">
        <v>194</v>
      </c>
      <c r="B19" s="141" t="s">
        <v>263</v>
      </c>
      <c r="C19" s="293"/>
      <c r="D19" s="293"/>
      <c r="E19" s="288"/>
      <c r="F19" s="293"/>
      <c r="G19" s="309">
        <f>E19</f>
        <v>0</v>
      </c>
    </row>
    <row r="20" spans="1:8" ht="20.100000000000001" customHeight="1" x14ac:dyDescent="0.2">
      <c r="A20" s="169" t="s">
        <v>195</v>
      </c>
      <c r="B20" s="141" t="s">
        <v>62</v>
      </c>
      <c r="C20" s="293"/>
      <c r="D20" s="293"/>
      <c r="E20" s="288"/>
      <c r="F20" s="293"/>
      <c r="G20" s="309">
        <f>E20</f>
        <v>0</v>
      </c>
    </row>
    <row r="21" spans="1:8" ht="30" customHeight="1" x14ac:dyDescent="0.2">
      <c r="A21" s="169">
        <v>623</v>
      </c>
      <c r="B21" s="141" t="s">
        <v>63</v>
      </c>
      <c r="C21" s="293"/>
      <c r="D21" s="288"/>
      <c r="E21" s="293"/>
      <c r="F21" s="288"/>
      <c r="G21" s="309">
        <f>D21+F21</f>
        <v>0</v>
      </c>
    </row>
    <row r="22" spans="1:8" ht="20.100000000000001" customHeight="1" x14ac:dyDescent="0.2">
      <c r="A22" s="169">
        <v>625</v>
      </c>
      <c r="B22" s="141" t="s">
        <v>274</v>
      </c>
      <c r="C22" s="287"/>
      <c r="D22" s="287"/>
      <c r="E22" s="288"/>
      <c r="F22" s="287"/>
      <c r="G22" s="309">
        <f t="shared" si="2"/>
        <v>0</v>
      </c>
    </row>
    <row r="23" spans="1:8" ht="20.100000000000001" customHeight="1" x14ac:dyDescent="0.2">
      <c r="A23" s="169" t="s">
        <v>201</v>
      </c>
      <c r="B23" s="141" t="s">
        <v>65</v>
      </c>
      <c r="C23" s="293"/>
      <c r="D23" s="293"/>
      <c r="E23" s="293"/>
      <c r="F23" s="288"/>
      <c r="G23" s="309">
        <f t="shared" si="2"/>
        <v>0</v>
      </c>
    </row>
    <row r="24" spans="1:8" ht="20.100000000000001" customHeight="1" x14ac:dyDescent="0.2">
      <c r="A24" s="169" t="s">
        <v>179</v>
      </c>
      <c r="B24" s="141" t="s">
        <v>66</v>
      </c>
      <c r="C24" s="288"/>
      <c r="D24" s="288"/>
      <c r="E24" s="288"/>
      <c r="F24" s="288"/>
      <c r="G24" s="309">
        <f t="shared" si="2"/>
        <v>0</v>
      </c>
    </row>
    <row r="25" spans="1:8" ht="20.100000000000001" customHeight="1" x14ac:dyDescent="0.2">
      <c r="A25" s="169" t="s">
        <v>180</v>
      </c>
      <c r="B25" s="141" t="s">
        <v>67</v>
      </c>
      <c r="C25" s="288"/>
      <c r="D25" s="293"/>
      <c r="E25" s="293"/>
      <c r="F25" s="293"/>
      <c r="G25" s="309">
        <f t="shared" si="2"/>
        <v>0</v>
      </c>
    </row>
    <row r="26" spans="1:8" ht="20.100000000000001" customHeight="1" thickBot="1" x14ac:dyDescent="0.25">
      <c r="A26" s="169" t="s">
        <v>181</v>
      </c>
      <c r="B26" s="141" t="s">
        <v>68</v>
      </c>
      <c r="C26" s="288"/>
      <c r="D26" s="288"/>
      <c r="E26" s="288"/>
      <c r="F26" s="293"/>
      <c r="G26" s="309">
        <f t="shared" si="2"/>
        <v>0</v>
      </c>
      <c r="H26" s="90"/>
    </row>
    <row r="27" spans="1:8" ht="20.100000000000001" customHeight="1" thickBot="1" x14ac:dyDescent="0.25">
      <c r="A27" s="185">
        <v>62</v>
      </c>
      <c r="B27" s="186" t="s">
        <v>70</v>
      </c>
      <c r="C27" s="307">
        <f>SUM(C17:C26)</f>
        <v>0</v>
      </c>
      <c r="D27" s="306">
        <f>SUM(D17:D26)</f>
        <v>0</v>
      </c>
      <c r="E27" s="307">
        <f>SUM(E17:E26)</f>
        <v>0</v>
      </c>
      <c r="F27" s="306">
        <f>SUM(F17:F26)</f>
        <v>0</v>
      </c>
      <c r="G27" s="307">
        <f>SUM(C27:F27)</f>
        <v>0</v>
      </c>
    </row>
    <row r="28" spans="1:8" ht="28.5" customHeight="1" x14ac:dyDescent="0.2">
      <c r="A28" s="175" t="s">
        <v>143</v>
      </c>
      <c r="B28" s="176" t="s">
        <v>144</v>
      </c>
      <c r="C28" s="288"/>
      <c r="D28" s="288"/>
      <c r="E28" s="288"/>
      <c r="F28" s="293"/>
      <c r="G28" s="309">
        <f>C28+D28+E28</f>
        <v>0</v>
      </c>
    </row>
    <row r="29" spans="1:8" ht="27.75" customHeight="1" thickBot="1" x14ac:dyDescent="0.25">
      <c r="A29" s="177" t="s">
        <v>145</v>
      </c>
      <c r="B29" s="178" t="s">
        <v>146</v>
      </c>
      <c r="C29" s="289"/>
      <c r="D29" s="289"/>
      <c r="E29" s="289"/>
      <c r="F29" s="295"/>
      <c r="G29" s="310">
        <f>C29+D29+E29</f>
        <v>0</v>
      </c>
    </row>
    <row r="30" spans="1:8" ht="20.100000000000001" customHeight="1" thickBot="1" x14ac:dyDescent="0.25">
      <c r="A30" s="185">
        <v>63</v>
      </c>
      <c r="B30" s="186" t="s">
        <v>80</v>
      </c>
      <c r="C30" s="307">
        <f>SUM(C28:C29)</f>
        <v>0</v>
      </c>
      <c r="D30" s="306">
        <f>SUM(D28:D29)</f>
        <v>0</v>
      </c>
      <c r="E30" s="307">
        <f>SUM(E28:E29)</f>
        <v>0</v>
      </c>
      <c r="F30" s="290"/>
      <c r="G30" s="307">
        <f>SUM(C30:F30)</f>
        <v>0</v>
      </c>
    </row>
    <row r="31" spans="1:8" ht="20.100000000000001" customHeight="1" x14ac:dyDescent="0.2">
      <c r="A31" s="174" t="s">
        <v>184</v>
      </c>
      <c r="B31" s="173" t="s">
        <v>81</v>
      </c>
      <c r="C31" s="291"/>
      <c r="D31" s="291"/>
      <c r="E31" s="291"/>
      <c r="F31" s="292"/>
      <c r="G31" s="308">
        <f>SUM(C31:F31)</f>
        <v>0</v>
      </c>
    </row>
    <row r="32" spans="1:8" ht="20.100000000000001" customHeight="1" x14ac:dyDescent="0.2">
      <c r="A32" s="179" t="s">
        <v>185</v>
      </c>
      <c r="B32" s="180" t="s">
        <v>82</v>
      </c>
      <c r="C32" s="291"/>
      <c r="D32" s="291"/>
      <c r="E32" s="291"/>
      <c r="F32" s="293"/>
      <c r="G32" s="309">
        <f t="shared" ref="G32:G37" si="3">SUM(C32:F32)</f>
        <v>0</v>
      </c>
    </row>
    <row r="33" spans="1:256" ht="20.100000000000001" customHeight="1" x14ac:dyDescent="0.2">
      <c r="A33" s="179" t="s">
        <v>186</v>
      </c>
      <c r="B33" s="180" t="s">
        <v>83</v>
      </c>
      <c r="C33" s="291"/>
      <c r="D33" s="291"/>
      <c r="E33" s="291"/>
      <c r="F33" s="293"/>
      <c r="G33" s="309">
        <f t="shared" si="3"/>
        <v>0</v>
      </c>
    </row>
    <row r="34" spans="1:256" ht="20.100000000000001" customHeight="1" x14ac:dyDescent="0.2">
      <c r="A34" s="179" t="s">
        <v>197</v>
      </c>
      <c r="B34" s="180" t="s">
        <v>84</v>
      </c>
      <c r="C34" s="291"/>
      <c r="D34" s="291"/>
      <c r="E34" s="291"/>
      <c r="F34" s="293"/>
      <c r="G34" s="309">
        <f t="shared" si="3"/>
        <v>0</v>
      </c>
    </row>
    <row r="35" spans="1:256" ht="30.75" customHeight="1" x14ac:dyDescent="0.2">
      <c r="A35" s="179">
        <v>645</v>
      </c>
      <c r="B35" s="180" t="s">
        <v>85</v>
      </c>
      <c r="C35" s="291"/>
      <c r="D35" s="291"/>
      <c r="E35" s="291"/>
      <c r="F35" s="293"/>
      <c r="G35" s="309">
        <f t="shared" si="3"/>
        <v>0</v>
      </c>
    </row>
    <row r="36" spans="1:256" ht="20.100000000000001" customHeight="1" x14ac:dyDescent="0.2">
      <c r="A36" s="179">
        <v>647</v>
      </c>
      <c r="B36" s="180" t="s">
        <v>86</v>
      </c>
      <c r="C36" s="291"/>
      <c r="D36" s="291"/>
      <c r="E36" s="291"/>
      <c r="F36" s="293"/>
      <c r="G36" s="309">
        <f t="shared" si="3"/>
        <v>0</v>
      </c>
    </row>
    <row r="37" spans="1:256" ht="20.100000000000001" customHeight="1" thickBot="1" x14ac:dyDescent="0.25">
      <c r="A37" s="181">
        <v>648</v>
      </c>
      <c r="B37" s="182" t="s">
        <v>87</v>
      </c>
      <c r="C37" s="291"/>
      <c r="D37" s="291"/>
      <c r="E37" s="291"/>
      <c r="F37" s="295"/>
      <c r="G37" s="310">
        <f t="shared" si="3"/>
        <v>0</v>
      </c>
    </row>
    <row r="38" spans="1:256" ht="20.100000000000001" customHeight="1" thickBot="1" x14ac:dyDescent="0.25">
      <c r="A38" s="185">
        <v>64</v>
      </c>
      <c r="B38" s="186" t="s">
        <v>91</v>
      </c>
      <c r="C38" s="307">
        <f>SUM(C31:C37)</f>
        <v>0</v>
      </c>
      <c r="D38" s="306">
        <f>SUM(D31:D37)</f>
        <v>0</v>
      </c>
      <c r="E38" s="307">
        <f>SUM(E31:E37)</f>
        <v>0</v>
      </c>
      <c r="F38" s="290"/>
      <c r="G38" s="307">
        <f>SUM(C38:F38)</f>
        <v>0</v>
      </c>
    </row>
    <row r="39" spans="1:256" ht="33" customHeight="1" thickBot="1" x14ac:dyDescent="0.25">
      <c r="A39" s="183" t="s">
        <v>258</v>
      </c>
      <c r="B39" s="184" t="s">
        <v>95</v>
      </c>
      <c r="C39" s="311"/>
      <c r="D39" s="296"/>
      <c r="E39" s="296"/>
      <c r="F39" s="297"/>
      <c r="G39" s="312">
        <f>SUM(C39:F39)</f>
        <v>0</v>
      </c>
    </row>
    <row r="40" spans="1:256" ht="56.25" customHeight="1" thickBot="1" x14ac:dyDescent="0.25">
      <c r="A40" s="185">
        <v>68</v>
      </c>
      <c r="B40" s="186" t="s">
        <v>96</v>
      </c>
      <c r="C40" s="307">
        <f>SUM(C39)</f>
        <v>0</v>
      </c>
      <c r="D40" s="306">
        <f>SUM(D39)</f>
        <v>0</v>
      </c>
      <c r="E40" s="307">
        <f>SUM(E39)</f>
        <v>0</v>
      </c>
      <c r="F40" s="290"/>
      <c r="G40" s="307">
        <f>SUM(C40:F40)</f>
        <v>0</v>
      </c>
    </row>
    <row r="41" spans="1:256" s="50" customFormat="1" ht="20.100000000000001" customHeight="1" thickBot="1" x14ac:dyDescent="0.25">
      <c r="A41" s="759" t="s">
        <v>98</v>
      </c>
      <c r="B41" s="759"/>
      <c r="C41" s="307">
        <f>C16+C27+C30+C38+C40</f>
        <v>0</v>
      </c>
      <c r="D41" s="306">
        <f>D16+D27+D30+D38+D40</f>
        <v>0</v>
      </c>
      <c r="E41" s="307">
        <f>E16+E27+E30+E38+E40</f>
        <v>0</v>
      </c>
      <c r="F41" s="306">
        <f>F16+F27+F30+F38+F40</f>
        <v>0</v>
      </c>
      <c r="G41" s="307">
        <f>G16+G27+G30+G38+G40</f>
        <v>0</v>
      </c>
      <c r="H41" s="49"/>
      <c r="I41" s="91"/>
      <c r="J41" s="49"/>
      <c r="K41" s="91"/>
      <c r="L41" s="68"/>
      <c r="M41" s="92"/>
      <c r="N41" s="49"/>
      <c r="O41" s="49"/>
      <c r="P41" s="91"/>
      <c r="Q41" s="49"/>
      <c r="R41" s="91"/>
      <c r="S41" s="68"/>
      <c r="T41" s="92"/>
      <c r="U41" s="49"/>
      <c r="V41" s="49"/>
      <c r="W41" s="91"/>
      <c r="X41" s="49"/>
      <c r="Y41" s="91"/>
      <c r="Z41" s="68"/>
      <c r="AA41" s="92"/>
      <c r="AB41" s="49"/>
      <c r="AC41" s="49"/>
      <c r="AD41" s="91"/>
      <c r="AE41" s="49"/>
      <c r="AF41" s="91"/>
      <c r="AG41" s="68"/>
      <c r="AH41" s="92"/>
      <c r="AI41" s="49"/>
      <c r="AJ41" s="49"/>
      <c r="AK41" s="91"/>
      <c r="AL41" s="49"/>
      <c r="AM41" s="91"/>
      <c r="AN41" s="68"/>
      <c r="AO41" s="92"/>
      <c r="AP41" s="49"/>
      <c r="AQ41" s="49"/>
      <c r="AR41" s="91"/>
      <c r="AS41" s="49"/>
      <c r="AT41" s="91"/>
      <c r="AU41" s="68"/>
      <c r="AV41" s="92"/>
      <c r="AW41" s="49"/>
      <c r="AX41" s="49"/>
      <c r="AY41" s="91"/>
      <c r="AZ41" s="49"/>
      <c r="BA41" s="91"/>
      <c r="BB41" s="68"/>
      <c r="BC41" s="92"/>
      <c r="BD41" s="49"/>
      <c r="BE41" s="49"/>
      <c r="BF41" s="91"/>
      <c r="BG41" s="49"/>
      <c r="BH41" s="91"/>
      <c r="BI41" s="68"/>
      <c r="BJ41" s="92"/>
      <c r="BK41" s="49"/>
      <c r="BL41" s="49"/>
      <c r="BM41" s="91"/>
      <c r="BN41" s="49"/>
      <c r="BO41" s="91"/>
      <c r="BP41" s="68"/>
      <c r="BQ41" s="92"/>
      <c r="BR41" s="49"/>
      <c r="BS41" s="49"/>
      <c r="BT41" s="91"/>
      <c r="BU41" s="49"/>
      <c r="BV41" s="91"/>
      <c r="BW41" s="68"/>
      <c r="BX41" s="92"/>
      <c r="BY41" s="49"/>
      <c r="BZ41" s="49"/>
      <c r="CA41" s="91"/>
      <c r="CB41" s="49"/>
      <c r="CC41" s="91"/>
      <c r="CD41" s="68"/>
      <c r="CE41" s="92"/>
      <c r="CF41" s="49"/>
      <c r="CG41" s="49"/>
      <c r="CH41" s="91"/>
      <c r="CI41" s="49"/>
      <c r="CJ41" s="91"/>
      <c r="CK41" s="68"/>
      <c r="CL41" s="92"/>
      <c r="CM41" s="49"/>
      <c r="CN41" s="49"/>
      <c r="CO41" s="91"/>
      <c r="CP41" s="49"/>
      <c r="CQ41" s="91"/>
      <c r="CR41" s="68"/>
      <c r="CS41" s="92"/>
      <c r="CT41" s="49"/>
      <c r="CU41" s="49"/>
      <c r="CV41" s="91"/>
      <c r="CW41" s="49"/>
      <c r="CX41" s="91"/>
      <c r="CY41" s="68"/>
      <c r="CZ41" s="92"/>
      <c r="DA41" s="49"/>
      <c r="DB41" s="49"/>
      <c r="DC41" s="91"/>
      <c r="DD41" s="49"/>
      <c r="DE41" s="91"/>
      <c r="DF41" s="68"/>
      <c r="DG41" s="92"/>
      <c r="DH41" s="49"/>
      <c r="DI41" s="49"/>
      <c r="DJ41" s="91"/>
      <c r="DK41" s="49"/>
      <c r="DL41" s="91"/>
      <c r="DM41" s="68"/>
      <c r="DN41" s="92"/>
      <c r="DO41" s="49"/>
      <c r="DP41" s="49"/>
      <c r="DQ41" s="91"/>
      <c r="DR41" s="49"/>
      <c r="DS41" s="91"/>
      <c r="DT41" s="68"/>
      <c r="DU41" s="92"/>
      <c r="DV41" s="49"/>
      <c r="DW41" s="49"/>
      <c r="DX41" s="91"/>
      <c r="DY41" s="49"/>
      <c r="DZ41" s="91"/>
      <c r="EA41" s="68"/>
      <c r="EB41" s="92"/>
      <c r="EC41" s="49"/>
      <c r="ED41" s="49"/>
      <c r="EE41" s="91"/>
      <c r="EF41" s="49"/>
      <c r="EG41" s="91"/>
      <c r="EH41" s="68"/>
      <c r="EI41" s="92"/>
      <c r="EJ41" s="49"/>
      <c r="EK41" s="49"/>
      <c r="EL41" s="91"/>
      <c r="EM41" s="49"/>
      <c r="EN41" s="91"/>
      <c r="EO41" s="68"/>
      <c r="EP41" s="92"/>
      <c r="EQ41" s="49"/>
      <c r="ER41" s="49"/>
      <c r="ES41" s="91"/>
      <c r="ET41" s="49"/>
      <c r="EU41" s="91"/>
      <c r="EV41" s="68"/>
      <c r="EW41" s="92"/>
      <c r="EX41" s="49"/>
      <c r="EY41" s="49"/>
      <c r="EZ41" s="91"/>
      <c r="FA41" s="49"/>
      <c r="FB41" s="91"/>
      <c r="FC41" s="68"/>
      <c r="FD41" s="92"/>
      <c r="FE41" s="49"/>
      <c r="FF41" s="49"/>
      <c r="FG41" s="91"/>
      <c r="FH41" s="49"/>
      <c r="FI41" s="91"/>
      <c r="FJ41" s="68"/>
      <c r="FK41" s="92"/>
      <c r="FL41" s="49"/>
      <c r="FM41" s="49"/>
      <c r="FN41" s="91"/>
      <c r="FO41" s="49"/>
      <c r="FP41" s="91"/>
      <c r="FQ41" s="68"/>
      <c r="FR41" s="92"/>
      <c r="FS41" s="49"/>
      <c r="FT41" s="49"/>
      <c r="FU41" s="91"/>
      <c r="FV41" s="49"/>
      <c r="FW41" s="91"/>
      <c r="FX41" s="68"/>
      <c r="FY41" s="92"/>
      <c r="FZ41" s="49"/>
      <c r="GA41" s="49"/>
      <c r="GB41" s="91"/>
      <c r="GC41" s="49"/>
      <c r="GD41" s="91"/>
      <c r="GE41" s="68"/>
      <c r="GF41" s="92"/>
      <c r="GG41" s="49"/>
      <c r="GH41" s="49"/>
      <c r="GI41" s="91"/>
      <c r="GJ41" s="49"/>
      <c r="GK41" s="91"/>
      <c r="GL41" s="68"/>
      <c r="GM41" s="92"/>
      <c r="GN41" s="49"/>
      <c r="GO41" s="49"/>
      <c r="GP41" s="91"/>
      <c r="GQ41" s="49"/>
      <c r="GR41" s="91"/>
      <c r="GS41" s="68"/>
      <c r="GT41" s="92"/>
      <c r="GU41" s="49"/>
      <c r="GV41" s="49"/>
      <c r="GW41" s="91"/>
      <c r="GX41" s="49"/>
      <c r="GY41" s="91"/>
      <c r="GZ41" s="68"/>
      <c r="HA41" s="92"/>
      <c r="HB41" s="49"/>
      <c r="HC41" s="49"/>
      <c r="HD41" s="91"/>
      <c r="HE41" s="49"/>
      <c r="HF41" s="91"/>
      <c r="HG41" s="68"/>
      <c r="HH41" s="92"/>
      <c r="HI41" s="49"/>
      <c r="HJ41" s="49"/>
      <c r="HK41" s="91"/>
      <c r="HL41" s="49"/>
      <c r="HM41" s="91"/>
      <c r="HN41" s="68"/>
      <c r="HO41" s="92"/>
      <c r="HP41" s="49"/>
      <c r="HQ41" s="49"/>
      <c r="HR41" s="91"/>
      <c r="HS41" s="49"/>
      <c r="HT41" s="91"/>
      <c r="HU41" s="68"/>
      <c r="HV41" s="92"/>
      <c r="HW41" s="49"/>
      <c r="HX41" s="49"/>
      <c r="HY41" s="91"/>
      <c r="HZ41" s="49"/>
      <c r="IA41" s="91"/>
      <c r="IB41" s="68"/>
      <c r="IC41" s="92"/>
      <c r="ID41" s="49"/>
      <c r="IE41" s="49"/>
      <c r="IF41" s="91"/>
      <c r="IG41" s="49"/>
      <c r="IH41" s="91"/>
      <c r="II41" s="68"/>
      <c r="IJ41" s="92"/>
      <c r="IK41" s="49"/>
      <c r="IL41" s="49"/>
      <c r="IM41" s="91"/>
      <c r="IN41" s="49"/>
      <c r="IO41" s="91"/>
      <c r="IP41" s="68"/>
      <c r="IQ41" s="92"/>
      <c r="IR41" s="49"/>
      <c r="IS41" s="49"/>
      <c r="IT41" s="89"/>
      <c r="IU41" s="88"/>
      <c r="IV41" s="89"/>
    </row>
    <row r="42" spans="1:256" ht="23.25" customHeight="1" thickBot="1" x14ac:dyDescent="0.25">
      <c r="A42" s="519">
        <v>862</v>
      </c>
      <c r="B42" s="324" t="s">
        <v>325</v>
      </c>
      <c r="C42" s="520"/>
      <c r="D42" s="520"/>
      <c r="E42" s="520"/>
      <c r="F42" s="521"/>
      <c r="G42" s="522">
        <f>SUM(C42:E42)</f>
        <v>0</v>
      </c>
    </row>
    <row r="43" spans="1:256" s="44" customFormat="1" ht="20.100000000000001" customHeight="1" thickBot="1" x14ac:dyDescent="0.3">
      <c r="A43" s="185">
        <v>86</v>
      </c>
      <c r="B43" s="186" t="s">
        <v>99</v>
      </c>
      <c r="C43" s="307">
        <f t="shared" ref="C43:E43" si="4">C42</f>
        <v>0</v>
      </c>
      <c r="D43" s="307">
        <f t="shared" si="4"/>
        <v>0</v>
      </c>
      <c r="E43" s="307">
        <f t="shared" si="4"/>
        <v>0</v>
      </c>
      <c r="F43" s="521"/>
      <c r="G43" s="307">
        <f>G42</f>
        <v>0</v>
      </c>
    </row>
    <row r="44" spans="1:256" ht="36" customHeight="1" thickBot="1" x14ac:dyDescent="0.25">
      <c r="A44" s="759" t="s">
        <v>22</v>
      </c>
      <c r="B44" s="759"/>
      <c r="C44" s="307">
        <f>C41+C43</f>
        <v>0</v>
      </c>
      <c r="D44" s="306">
        <f>D41+D43</f>
        <v>0</v>
      </c>
      <c r="E44" s="307">
        <f>E41+E43</f>
        <v>0</v>
      </c>
      <c r="F44" s="306">
        <f>F41</f>
        <v>0</v>
      </c>
      <c r="G44" s="307">
        <f>G41+G43</f>
        <v>0</v>
      </c>
      <c r="H44" s="46"/>
      <c r="I44" s="46"/>
      <c r="J44" s="46"/>
    </row>
    <row r="45" spans="1:256" x14ac:dyDescent="0.2">
      <c r="A45" s="36"/>
      <c r="B45" s="36"/>
      <c r="C45" s="36"/>
      <c r="D45" s="42"/>
      <c r="E45" s="42"/>
      <c r="F45" s="45"/>
    </row>
  </sheetData>
  <sheetProtection sheet="1" objects="1" scenarios="1" selectLockedCells="1"/>
  <mergeCells count="14">
    <mergeCell ref="A44:B44"/>
    <mergeCell ref="A11:A12"/>
    <mergeCell ref="B11:B12"/>
    <mergeCell ref="C11:C12"/>
    <mergeCell ref="D11:D12"/>
    <mergeCell ref="G11:G12"/>
    <mergeCell ref="A41:B41"/>
    <mergeCell ref="B10:G10"/>
    <mergeCell ref="A1:G1"/>
    <mergeCell ref="A7:G7"/>
    <mergeCell ref="A3:G3"/>
    <mergeCell ref="E11:E12"/>
    <mergeCell ref="F11:F12"/>
    <mergeCell ref="A5:G5"/>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80" zoomScaleNormal="80" workbookViewId="0">
      <selection activeCell="B7" sqref="B7"/>
    </sheetView>
  </sheetViews>
  <sheetFormatPr baseColWidth="10" defaultColWidth="11.42578125" defaultRowHeight="14.25" x14ac:dyDescent="0.2"/>
  <cols>
    <col min="1" max="1" width="13.7109375" style="38" customWidth="1"/>
    <col min="2" max="2" width="50.7109375" style="38" customWidth="1"/>
    <col min="3" max="3" width="17.85546875" style="38" customWidth="1"/>
    <col min="4" max="4" width="14.42578125" style="42" customWidth="1"/>
    <col min="5" max="5" width="15" style="39" customWidth="1"/>
    <col min="6" max="6" width="45" style="39" customWidth="1"/>
    <col min="7" max="7" width="19.28515625" style="39" customWidth="1"/>
    <col min="8" max="8" width="11.42578125" style="42"/>
    <col min="9" max="206" width="11.42578125" style="39"/>
    <col min="207" max="16384" width="11.42578125" style="38"/>
  </cols>
  <sheetData>
    <row r="1" spans="1:7" ht="15" x14ac:dyDescent="0.2">
      <c r="A1" s="763" t="s">
        <v>0</v>
      </c>
      <c r="B1" s="763"/>
      <c r="C1" s="763"/>
      <c r="D1" s="763"/>
      <c r="E1" s="763"/>
      <c r="F1" s="763"/>
      <c r="G1" s="763"/>
    </row>
    <row r="3" spans="1:7" ht="23.25" x14ac:dyDescent="0.2">
      <c r="A3" s="755" t="s">
        <v>138</v>
      </c>
      <c r="B3" s="755"/>
      <c r="C3" s="755"/>
      <c r="D3" s="755"/>
      <c r="E3" s="755"/>
      <c r="F3" s="755"/>
      <c r="G3" s="755"/>
    </row>
    <row r="4" spans="1:7" s="39" customFormat="1" ht="23.25" x14ac:dyDescent="0.35">
      <c r="D4" s="42"/>
      <c r="G4" s="40"/>
    </row>
    <row r="6" spans="1:7" ht="27" customHeight="1" x14ac:dyDescent="0.2">
      <c r="A6" s="543"/>
      <c r="B6" s="756" t="s">
        <v>351</v>
      </c>
      <c r="C6" s="756"/>
      <c r="D6" s="756"/>
      <c r="E6" s="756"/>
      <c r="F6" s="756"/>
      <c r="G6" s="756"/>
    </row>
    <row r="7" spans="1:7" ht="15.75" x14ac:dyDescent="0.2">
      <c r="F7" s="107"/>
      <c r="G7" s="107"/>
    </row>
    <row r="8" spans="1:7" ht="15" thickBot="1" x14ac:dyDescent="0.25"/>
    <row r="9" spans="1:7" x14ac:dyDescent="0.2">
      <c r="A9" s="796" t="s">
        <v>157</v>
      </c>
      <c r="B9" s="794" t="s">
        <v>20</v>
      </c>
      <c r="C9" s="757" t="s">
        <v>133</v>
      </c>
      <c r="D9" s="56"/>
      <c r="E9" s="792" t="s">
        <v>157</v>
      </c>
      <c r="F9" s="794" t="s">
        <v>21</v>
      </c>
      <c r="G9" s="757" t="s">
        <v>133</v>
      </c>
    </row>
    <row r="10" spans="1:7" ht="15" thickBot="1" x14ac:dyDescent="0.25">
      <c r="A10" s="797"/>
      <c r="B10" s="798"/>
      <c r="C10" s="789"/>
      <c r="D10" s="56"/>
      <c r="E10" s="799"/>
      <c r="F10" s="800"/>
      <c r="G10" s="784"/>
    </row>
    <row r="11" spans="1:7" ht="36.75" customHeight="1" x14ac:dyDescent="0.2">
      <c r="A11" s="187">
        <v>60</v>
      </c>
      <c r="B11" s="188" t="s">
        <v>56</v>
      </c>
      <c r="C11" s="407"/>
      <c r="D11" s="49"/>
      <c r="E11" s="165">
        <v>70</v>
      </c>
      <c r="F11" s="200" t="s">
        <v>116</v>
      </c>
      <c r="G11" s="412"/>
    </row>
    <row r="12" spans="1:7" ht="20.100000000000001" customHeight="1" x14ac:dyDescent="0.2">
      <c r="A12" s="189">
        <v>61</v>
      </c>
      <c r="B12" s="190" t="s">
        <v>59</v>
      </c>
      <c r="C12" s="408"/>
      <c r="D12" s="49"/>
      <c r="E12" s="196"/>
      <c r="F12" s="197"/>
      <c r="G12" s="300"/>
    </row>
    <row r="13" spans="1:7" ht="20.100000000000001" customHeight="1" x14ac:dyDescent="0.2">
      <c r="A13" s="191">
        <v>62</v>
      </c>
      <c r="B13" s="192" t="s">
        <v>70</v>
      </c>
      <c r="C13" s="498"/>
      <c r="D13" s="49"/>
      <c r="E13" s="196"/>
      <c r="F13" s="197"/>
      <c r="G13" s="300"/>
    </row>
    <row r="14" spans="1:7" ht="20.100000000000001" customHeight="1" x14ac:dyDescent="0.2">
      <c r="A14" s="189">
        <v>63</v>
      </c>
      <c r="B14" s="190" t="s">
        <v>80</v>
      </c>
      <c r="C14" s="408"/>
      <c r="D14" s="68"/>
      <c r="E14" s="198"/>
      <c r="F14" s="199"/>
      <c r="G14" s="301"/>
    </row>
    <row r="15" spans="1:7" ht="20.100000000000001" customHeight="1" x14ac:dyDescent="0.2">
      <c r="A15" s="191">
        <v>64</v>
      </c>
      <c r="B15" s="192" t="s">
        <v>91</v>
      </c>
      <c r="C15" s="409"/>
      <c r="D15" s="49"/>
      <c r="E15" s="166">
        <v>74</v>
      </c>
      <c r="F15" s="191" t="s">
        <v>107</v>
      </c>
      <c r="G15" s="413"/>
    </row>
    <row r="16" spans="1:7" ht="20.100000000000001" customHeight="1" x14ac:dyDescent="0.2">
      <c r="A16" s="189">
        <v>65</v>
      </c>
      <c r="B16" s="190" t="s">
        <v>92</v>
      </c>
      <c r="C16" s="408"/>
      <c r="D16" s="46"/>
      <c r="E16" s="167">
        <v>75</v>
      </c>
      <c r="F16" s="189" t="s">
        <v>106</v>
      </c>
      <c r="G16" s="414"/>
    </row>
    <row r="17" spans="1:206" ht="20.100000000000001" customHeight="1" x14ac:dyDescent="0.2">
      <c r="A17" s="191">
        <v>66</v>
      </c>
      <c r="B17" s="192" t="s">
        <v>93</v>
      </c>
      <c r="C17" s="409"/>
      <c r="D17" s="46"/>
      <c r="E17" s="166">
        <v>76</v>
      </c>
      <c r="F17" s="191" t="s">
        <v>105</v>
      </c>
      <c r="G17" s="413"/>
    </row>
    <row r="18" spans="1:206" ht="20.100000000000001" customHeight="1" x14ac:dyDescent="0.2">
      <c r="A18" s="189">
        <v>67</v>
      </c>
      <c r="B18" s="190" t="s">
        <v>94</v>
      </c>
      <c r="C18" s="408"/>
      <c r="D18" s="46"/>
      <c r="E18" s="167">
        <v>77</v>
      </c>
      <c r="F18" s="189" t="s">
        <v>104</v>
      </c>
      <c r="G18" s="414"/>
    </row>
    <row r="19" spans="1:206" ht="36" customHeight="1" x14ac:dyDescent="0.2">
      <c r="A19" s="191">
        <v>68</v>
      </c>
      <c r="B19" s="195" t="s">
        <v>96</v>
      </c>
      <c r="C19" s="409"/>
      <c r="D19" s="46"/>
      <c r="E19" s="166">
        <v>78</v>
      </c>
      <c r="F19" s="191" t="s">
        <v>103</v>
      </c>
      <c r="G19" s="413"/>
    </row>
    <row r="20" spans="1:206" ht="20.100000000000001" customHeight="1" thickBot="1" x14ac:dyDescent="0.25">
      <c r="A20" s="193">
        <v>69</v>
      </c>
      <c r="B20" s="194" t="s">
        <v>97</v>
      </c>
      <c r="C20" s="410"/>
      <c r="D20" s="58"/>
      <c r="E20" s="168">
        <v>79</v>
      </c>
      <c r="F20" s="193" t="s">
        <v>102</v>
      </c>
      <c r="G20" s="415"/>
    </row>
    <row r="21" spans="1:206" ht="18.75" customHeight="1" thickBot="1" x14ac:dyDescent="0.25">
      <c r="A21" s="785" t="s">
        <v>98</v>
      </c>
      <c r="B21" s="786"/>
      <c r="C21" s="298">
        <f>SUM(C11:C20)</f>
        <v>0</v>
      </c>
      <c r="D21" s="46"/>
      <c r="E21" s="785" t="s">
        <v>101</v>
      </c>
      <c r="F21" s="786"/>
      <c r="G21" s="305">
        <f>G11+G15+G16+G17+G18+G19+G20</f>
        <v>0</v>
      </c>
    </row>
    <row r="22" spans="1:206" ht="18.75" thickBot="1" x14ac:dyDescent="0.25">
      <c r="A22" s="201">
        <v>86</v>
      </c>
      <c r="B22" s="202" t="s">
        <v>99</v>
      </c>
      <c r="C22" s="411">
        <v>0</v>
      </c>
      <c r="D22" s="49"/>
      <c r="E22" s="167">
        <v>87</v>
      </c>
      <c r="F22" s="203" t="s">
        <v>100</v>
      </c>
      <c r="G22" s="413"/>
    </row>
    <row r="23" spans="1:206" ht="18.75" thickBot="1" x14ac:dyDescent="0.25">
      <c r="A23" s="785" t="s">
        <v>22</v>
      </c>
      <c r="B23" s="786"/>
      <c r="C23" s="299">
        <f>+C21+C22</f>
        <v>0</v>
      </c>
      <c r="D23" s="46"/>
      <c r="E23" s="785" t="s">
        <v>23</v>
      </c>
      <c r="F23" s="786"/>
      <c r="G23" s="305">
        <f>G21+G22</f>
        <v>0</v>
      </c>
    </row>
    <row r="24" spans="1:206" s="36" customFormat="1" ht="18" x14ac:dyDescent="0.2">
      <c r="A24" s="94"/>
      <c r="B24" s="527"/>
      <c r="C24" s="528" t="str">
        <f>IF(C23-G23&gt;0,C23-G23,"")</f>
        <v/>
      </c>
      <c r="D24" s="59"/>
      <c r="E24" s="39"/>
      <c r="F24" s="529"/>
      <c r="G24" s="530" t="str">
        <f>IF(G23-C23&gt;0,G23-C23,"")</f>
        <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row>
    <row r="25" spans="1:206" s="36" customFormat="1" ht="18" x14ac:dyDescent="0.2">
      <c r="A25" s="94"/>
      <c r="B25" s="94"/>
      <c r="C25" s="46"/>
      <c r="D25" s="46"/>
      <c r="E25" s="94"/>
      <c r="F25" s="94"/>
      <c r="G25" s="94"/>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row>
    <row r="26" spans="1:206" s="36" customFormat="1" ht="18" x14ac:dyDescent="0.2">
      <c r="A26" s="94"/>
      <c r="B26" s="94"/>
      <c r="C26" s="46"/>
      <c r="D26" s="46"/>
      <c r="E26" s="94"/>
      <c r="F26" s="94"/>
      <c r="G26" s="94"/>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row>
    <row r="27" spans="1:206" s="36" customFormat="1" ht="18" x14ac:dyDescent="0.2">
      <c r="A27" s="94"/>
      <c r="B27" s="94"/>
      <c r="C27" s="46"/>
      <c r="D27" s="46"/>
      <c r="E27" s="94"/>
      <c r="F27" s="94"/>
      <c r="G27" s="94"/>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row>
    <row r="29" spans="1:206" ht="33.75" customHeight="1" x14ac:dyDescent="0.2">
      <c r="A29" s="782" t="s">
        <v>207</v>
      </c>
      <c r="B29" s="782"/>
      <c r="C29" s="782"/>
      <c r="E29" s="782" t="s">
        <v>206</v>
      </c>
      <c r="F29" s="783"/>
      <c r="G29" s="783"/>
    </row>
    <row r="30" spans="1:206" ht="14.25" customHeight="1" x14ac:dyDescent="0.2">
      <c r="A30" s="787" t="s">
        <v>310</v>
      </c>
      <c r="B30" s="787"/>
      <c r="C30" s="787"/>
      <c r="D30" s="787"/>
      <c r="E30" s="787"/>
      <c r="F30" s="787"/>
      <c r="G30" s="787"/>
    </row>
    <row r="31" spans="1:206" ht="15" thickBot="1" x14ac:dyDescent="0.25"/>
    <row r="32" spans="1:206" s="82" customFormat="1" ht="15.75" customHeight="1" x14ac:dyDescent="0.2">
      <c r="A32" s="794" t="s">
        <v>157</v>
      </c>
      <c r="B32" s="790" t="s">
        <v>156</v>
      </c>
      <c r="C32" s="792" t="s">
        <v>133</v>
      </c>
      <c r="D32" s="42"/>
      <c r="E32" s="743" t="s">
        <v>157</v>
      </c>
      <c r="F32" s="769" t="s">
        <v>156</v>
      </c>
      <c r="G32" s="757" t="s">
        <v>133</v>
      </c>
      <c r="H32" s="42"/>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7" ht="15" customHeight="1" thickBot="1" x14ac:dyDescent="0.25">
      <c r="A33" s="795"/>
      <c r="B33" s="791"/>
      <c r="C33" s="793"/>
      <c r="E33" s="744"/>
      <c r="F33" s="788"/>
      <c r="G33" s="789"/>
    </row>
    <row r="34" spans="1:7" ht="23.25" customHeight="1" thickBot="1" x14ac:dyDescent="0.25">
      <c r="A34" s="500" t="s">
        <v>61</v>
      </c>
      <c r="B34" s="499" t="s">
        <v>312</v>
      </c>
      <c r="C34" s="525"/>
      <c r="E34" s="211" t="s">
        <v>238</v>
      </c>
      <c r="F34" s="212" t="s">
        <v>121</v>
      </c>
      <c r="G34" s="339"/>
    </row>
    <row r="35" spans="1:7" ht="20.100000000000001" customHeight="1" thickBot="1" x14ac:dyDescent="0.25">
      <c r="A35" s="222">
        <v>62</v>
      </c>
      <c r="B35" s="223" t="s">
        <v>70</v>
      </c>
      <c r="C35" s="224"/>
      <c r="E35" s="317">
        <v>70642</v>
      </c>
      <c r="F35" s="318" t="s">
        <v>262</v>
      </c>
      <c r="G35" s="416"/>
    </row>
    <row r="36" spans="1:7" ht="20.100000000000001" customHeight="1" x14ac:dyDescent="0.2">
      <c r="A36" s="204" t="s">
        <v>74</v>
      </c>
      <c r="B36" s="205" t="s">
        <v>278</v>
      </c>
      <c r="C36" s="417"/>
      <c r="E36" s="214">
        <v>707</v>
      </c>
      <c r="F36" s="136" t="s">
        <v>118</v>
      </c>
      <c r="G36" s="213"/>
    </row>
    <row r="37" spans="1:7" ht="23.25" customHeight="1" thickBot="1" x14ac:dyDescent="0.25">
      <c r="A37" s="322" t="s">
        <v>76</v>
      </c>
      <c r="B37" s="135" t="s">
        <v>77</v>
      </c>
      <c r="C37" s="341"/>
      <c r="E37" s="215">
        <v>708</v>
      </c>
      <c r="F37" s="160" t="s">
        <v>117</v>
      </c>
      <c r="G37" s="216"/>
    </row>
    <row r="38" spans="1:7" ht="33.75" customHeight="1" thickBot="1" x14ac:dyDescent="0.25">
      <c r="A38" s="206" t="s">
        <v>78</v>
      </c>
      <c r="B38" s="207" t="s">
        <v>79</v>
      </c>
      <c r="C38" s="342"/>
      <c r="E38" s="222">
        <v>70</v>
      </c>
      <c r="F38" s="302" t="s">
        <v>116</v>
      </c>
      <c r="G38" s="224"/>
    </row>
    <row r="39" spans="1:7" ht="19.5" customHeight="1" thickBot="1" x14ac:dyDescent="0.25">
      <c r="A39" s="222">
        <v>63</v>
      </c>
      <c r="B39" s="223" t="s">
        <v>80</v>
      </c>
      <c r="C39" s="224"/>
      <c r="E39" s="217">
        <v>741</v>
      </c>
      <c r="F39" s="218" t="s">
        <v>115</v>
      </c>
      <c r="G39" s="340"/>
    </row>
    <row r="40" spans="1:7" ht="32.25" customHeight="1" x14ac:dyDescent="0.2">
      <c r="A40" s="208" t="s">
        <v>88</v>
      </c>
      <c r="B40" s="209" t="s">
        <v>313</v>
      </c>
      <c r="C40" s="418"/>
      <c r="E40" s="217">
        <v>742</v>
      </c>
      <c r="F40" s="218" t="s">
        <v>114</v>
      </c>
      <c r="G40" s="213"/>
    </row>
    <row r="41" spans="1:7" ht="23.25" customHeight="1" thickBot="1" x14ac:dyDescent="0.25">
      <c r="A41" s="206" t="s">
        <v>89</v>
      </c>
      <c r="B41" s="210" t="s">
        <v>90</v>
      </c>
      <c r="C41" s="343"/>
      <c r="E41" s="217">
        <v>743</v>
      </c>
      <c r="F41" s="140" t="s">
        <v>113</v>
      </c>
      <c r="G41" s="213"/>
    </row>
    <row r="42" spans="1:7" ht="18.75" customHeight="1" thickBot="1" x14ac:dyDescent="0.25">
      <c r="A42" s="222">
        <v>64</v>
      </c>
      <c r="B42" s="223" t="s">
        <v>91</v>
      </c>
      <c r="C42" s="224"/>
      <c r="E42" s="217">
        <v>744</v>
      </c>
      <c r="F42" s="218" t="s">
        <v>112</v>
      </c>
      <c r="G42" s="213"/>
    </row>
    <row r="43" spans="1:7" ht="29.25" customHeight="1" thickBot="1" x14ac:dyDescent="0.25">
      <c r="A43" s="323">
        <v>862</v>
      </c>
      <c r="B43" s="324" t="s">
        <v>326</v>
      </c>
      <c r="C43" s="523"/>
      <c r="E43" s="217">
        <v>7451</v>
      </c>
      <c r="F43" s="140" t="s">
        <v>111</v>
      </c>
      <c r="G43" s="213"/>
    </row>
    <row r="44" spans="1:7" ht="18.75" customHeight="1" thickBot="1" x14ac:dyDescent="0.25">
      <c r="A44" s="222">
        <v>86</v>
      </c>
      <c r="B44" s="223" t="s">
        <v>99</v>
      </c>
      <c r="C44" s="224"/>
      <c r="E44" s="217">
        <v>7452</v>
      </c>
      <c r="F44" s="141" t="s">
        <v>110</v>
      </c>
      <c r="G44" s="213"/>
    </row>
    <row r="45" spans="1:7" ht="20.100000000000001" customHeight="1" x14ac:dyDescent="0.2">
      <c r="E45" s="219">
        <v>746</v>
      </c>
      <c r="F45" s="140" t="s">
        <v>109</v>
      </c>
      <c r="G45" s="213"/>
    </row>
    <row r="46" spans="1:7" ht="20.100000000000001" customHeight="1" x14ac:dyDescent="0.2">
      <c r="E46" s="220">
        <v>747</v>
      </c>
      <c r="F46" s="141" t="s">
        <v>108</v>
      </c>
      <c r="G46" s="213"/>
    </row>
    <row r="47" spans="1:7" ht="19.5" customHeight="1" x14ac:dyDescent="0.2">
      <c r="A47" s="770" t="s">
        <v>327</v>
      </c>
      <c r="B47" s="771"/>
      <c r="C47" s="772"/>
      <c r="E47" s="220" t="s">
        <v>171</v>
      </c>
      <c r="F47" s="221" t="s">
        <v>173</v>
      </c>
      <c r="G47" s="213"/>
    </row>
    <row r="48" spans="1:7" ht="20.100000000000001" customHeight="1" thickBot="1" x14ac:dyDescent="0.25">
      <c r="A48" s="773"/>
      <c r="B48" s="774"/>
      <c r="C48" s="775"/>
      <c r="E48" s="220" t="s">
        <v>172</v>
      </c>
      <c r="F48" s="142" t="s">
        <v>174</v>
      </c>
      <c r="G48" s="213"/>
    </row>
    <row r="49" spans="1:7" ht="20.100000000000001" customHeight="1" thickBot="1" x14ac:dyDescent="0.25">
      <c r="A49" s="776"/>
      <c r="B49" s="777"/>
      <c r="C49" s="778"/>
      <c r="E49" s="222">
        <v>74</v>
      </c>
      <c r="F49" s="223" t="s">
        <v>107</v>
      </c>
      <c r="G49" s="224"/>
    </row>
    <row r="50" spans="1:7" ht="22.5" customHeight="1" x14ac:dyDescent="0.2">
      <c r="A50" s="779"/>
      <c r="B50" s="780"/>
      <c r="C50" s="781"/>
      <c r="D50" s="83"/>
    </row>
    <row r="51" spans="1:7" ht="20.100000000000001" customHeight="1" x14ac:dyDescent="0.2">
      <c r="A51" s="84"/>
      <c r="B51" s="86"/>
      <c r="C51" s="85"/>
      <c r="D51" s="83"/>
    </row>
    <row r="52" spans="1:7" ht="25.5" customHeight="1" x14ac:dyDescent="0.2">
      <c r="A52" s="84"/>
      <c r="B52" s="86"/>
      <c r="C52" s="85"/>
    </row>
    <row r="53" spans="1:7" ht="20.100000000000001" customHeight="1" x14ac:dyDescent="0.2">
      <c r="A53" s="69"/>
      <c r="B53" s="69"/>
      <c r="C53" s="69"/>
    </row>
    <row r="54" spans="1:7" ht="20.100000000000001" customHeight="1" x14ac:dyDescent="0.2">
      <c r="A54" s="87"/>
      <c r="B54" s="87"/>
      <c r="C54" s="87"/>
    </row>
    <row r="55" spans="1:7" ht="20.100000000000001" customHeight="1" x14ac:dyDescent="0.2"/>
  </sheetData>
  <sheetProtection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5"/>
  <sheetViews>
    <sheetView showGridLines="0" showZeros="0" zoomScale="90" zoomScaleNormal="90" workbookViewId="0">
      <selection activeCell="M10" sqref="M10"/>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01" t="s">
        <v>0</v>
      </c>
      <c r="B1" s="802"/>
      <c r="C1" s="802"/>
      <c r="D1" s="802"/>
      <c r="E1" s="802"/>
      <c r="F1" s="802"/>
      <c r="G1" s="802"/>
      <c r="H1" s="802"/>
      <c r="I1" s="803"/>
    </row>
    <row r="2" spans="1:10" ht="9.75" customHeight="1" x14ac:dyDescent="0.2"/>
    <row r="3" spans="1:10" ht="23.25" x14ac:dyDescent="0.2">
      <c r="B3" s="813" t="s">
        <v>150</v>
      </c>
      <c r="C3" s="814"/>
      <c r="D3" s="814"/>
      <c r="E3" s="814"/>
      <c r="F3" s="814"/>
      <c r="G3" s="814"/>
      <c r="H3" s="814"/>
      <c r="I3" s="815"/>
    </row>
    <row r="4" spans="1:10" ht="23.25" x14ac:dyDescent="0.2">
      <c r="B4" s="819" t="s">
        <v>352</v>
      </c>
      <c r="C4" s="820"/>
      <c r="D4" s="820"/>
      <c r="E4" s="820"/>
      <c r="F4" s="820"/>
      <c r="G4" s="820"/>
      <c r="H4" s="820"/>
      <c r="I4" s="821"/>
    </row>
    <row r="5" spans="1:10" ht="8.25" customHeight="1" x14ac:dyDescent="0.2"/>
    <row r="6" spans="1:10" ht="56.25" customHeight="1" x14ac:dyDescent="0.2">
      <c r="B6" s="804" t="s">
        <v>38</v>
      </c>
      <c r="C6" s="805"/>
      <c r="D6" s="805"/>
      <c r="E6" s="805"/>
      <c r="F6" s="805"/>
      <c r="G6" s="805"/>
      <c r="H6" s="805"/>
      <c r="I6" s="806"/>
      <c r="J6" s="13"/>
    </row>
    <row r="7" spans="1:10" ht="15" customHeight="1" x14ac:dyDescent="0.2"/>
    <row r="8" spans="1:10" ht="49.5" customHeight="1" x14ac:dyDescent="0.2">
      <c r="B8" s="810" t="s">
        <v>336</v>
      </c>
      <c r="C8" s="811"/>
      <c r="D8" s="811"/>
      <c r="E8" s="811"/>
      <c r="F8" s="811"/>
      <c r="G8" s="811"/>
      <c r="H8" s="811"/>
      <c r="I8" s="812"/>
    </row>
    <row r="9" spans="1:10" s="71" customFormat="1" ht="15.75" x14ac:dyDescent="0.2">
      <c r="B9" s="358"/>
      <c r="C9" s="358"/>
      <c r="D9" s="358"/>
      <c r="E9" s="358"/>
      <c r="F9" s="358"/>
      <c r="G9" s="358"/>
      <c r="H9" s="358"/>
      <c r="I9" s="358"/>
    </row>
    <row r="10" spans="1:10" s="71" customFormat="1" ht="15.75" x14ac:dyDescent="0.2">
      <c r="B10" s="358"/>
      <c r="C10" s="358"/>
      <c r="D10" s="358"/>
      <c r="E10" s="358"/>
      <c r="F10" s="358"/>
      <c r="G10" s="358"/>
      <c r="H10" s="358"/>
      <c r="I10" s="358"/>
    </row>
    <row r="11" spans="1:10" s="71" customFormat="1" ht="15.75" x14ac:dyDescent="0.2">
      <c r="B11" s="358"/>
      <c r="C11" s="358"/>
      <c r="D11" s="358"/>
      <c r="E11" s="358"/>
      <c r="F11" s="358"/>
      <c r="G11" s="358"/>
      <c r="H11" s="358"/>
      <c r="I11" s="358"/>
    </row>
    <row r="12" spans="1:10" s="71" customFormat="1" ht="15.75" x14ac:dyDescent="0.2">
      <c r="B12" s="358"/>
      <c r="C12" s="358"/>
      <c r="D12" s="358"/>
      <c r="E12" s="358"/>
      <c r="F12" s="358"/>
      <c r="G12" s="358"/>
      <c r="H12" s="358"/>
      <c r="I12" s="358"/>
    </row>
    <row r="14" spans="1:10" ht="15.75" x14ac:dyDescent="0.2">
      <c r="B14" s="807" t="s">
        <v>33</v>
      </c>
      <c r="C14" s="808"/>
      <c r="D14" s="808"/>
      <c r="E14" s="808"/>
      <c r="F14" s="808"/>
      <c r="G14" s="808"/>
      <c r="H14" s="808"/>
      <c r="I14" s="809"/>
    </row>
    <row r="15" spans="1:10" ht="6.75" customHeight="1" x14ac:dyDescent="0.2"/>
    <row r="16" spans="1:10" ht="6.75" customHeight="1" x14ac:dyDescent="0.2"/>
    <row r="17" spans="2:9" ht="6.75" customHeight="1" x14ac:dyDescent="0.2"/>
    <row r="18" spans="2:9" ht="6.75" customHeight="1" x14ac:dyDescent="0.2"/>
    <row r="19" spans="2:9" ht="18" x14ac:dyDescent="0.25">
      <c r="B19" s="6" t="s">
        <v>24</v>
      </c>
    </row>
    <row r="20" spans="2:9" ht="8.1" customHeight="1" x14ac:dyDescent="0.25">
      <c r="B20" s="14"/>
      <c r="C20" s="15"/>
      <c r="D20" s="15"/>
      <c r="E20" s="15"/>
      <c r="F20" s="15"/>
      <c r="G20" s="15"/>
      <c r="H20" s="15"/>
      <c r="I20" s="16"/>
    </row>
    <row r="21" spans="2:9" ht="15.95" customHeight="1" x14ac:dyDescent="0.25">
      <c r="B21" s="17" t="s">
        <v>16</v>
      </c>
      <c r="C21" s="355"/>
      <c r="D21" s="356" t="s">
        <v>25</v>
      </c>
      <c r="E21" s="816">
        <f>'1 - Identification'!F10</f>
        <v>0</v>
      </c>
      <c r="F21" s="817"/>
      <c r="G21" s="817"/>
      <c r="H21" s="817"/>
      <c r="I21" s="818"/>
    </row>
    <row r="22" spans="2:9" ht="8.1" customHeight="1" x14ac:dyDescent="0.2">
      <c r="B22" s="18"/>
      <c r="C22" s="356"/>
      <c r="D22" s="356"/>
      <c r="E22" s="350"/>
      <c r="F22" s="350"/>
      <c r="G22" s="350"/>
      <c r="H22" s="350"/>
      <c r="I22" s="351"/>
    </row>
    <row r="23" spans="2:9" ht="15.95" customHeight="1" x14ac:dyDescent="0.25">
      <c r="B23" s="18"/>
      <c r="C23" s="356"/>
      <c r="D23" s="356" t="s">
        <v>26</v>
      </c>
      <c r="E23" s="633">
        <f>'1 - Identification'!B23</f>
        <v>0</v>
      </c>
      <c r="F23" s="634"/>
      <c r="G23" s="634"/>
      <c r="H23" s="634"/>
      <c r="I23" s="635"/>
    </row>
    <row r="24" spans="2:9" ht="8.1" customHeight="1" x14ac:dyDescent="0.2">
      <c r="B24" s="18"/>
      <c r="C24" s="356"/>
      <c r="D24" s="356"/>
      <c r="E24" s="350"/>
      <c r="F24" s="350"/>
      <c r="G24" s="350"/>
      <c r="H24" s="350"/>
      <c r="I24" s="351"/>
    </row>
    <row r="25" spans="2:9" ht="15.95" customHeight="1" x14ac:dyDescent="0.25">
      <c r="B25" s="18"/>
      <c r="C25" s="356"/>
      <c r="D25" s="356" t="s">
        <v>27</v>
      </c>
      <c r="E25" s="633">
        <f>'1 - Identification'!E25</f>
        <v>0</v>
      </c>
      <c r="F25" s="634"/>
      <c r="G25" s="634"/>
      <c r="H25" s="634"/>
      <c r="I25" s="635"/>
    </row>
    <row r="26" spans="2:9" ht="8.1" customHeight="1" x14ac:dyDescent="0.25">
      <c r="B26" s="18"/>
      <c r="C26" s="356"/>
      <c r="D26" s="356"/>
      <c r="E26" s="352"/>
      <c r="F26" s="352"/>
      <c r="G26" s="352"/>
      <c r="H26" s="352"/>
      <c r="I26" s="353"/>
    </row>
    <row r="27" spans="2:9" ht="15.95" customHeight="1" x14ac:dyDescent="0.25">
      <c r="B27" s="18"/>
      <c r="C27" s="356"/>
      <c r="D27" s="356" t="s">
        <v>9</v>
      </c>
      <c r="E27" s="633">
        <f>'1 - Identification'!H25</f>
        <v>0</v>
      </c>
      <c r="F27" s="634"/>
      <c r="G27" s="634"/>
      <c r="H27" s="634"/>
      <c r="I27" s="635"/>
    </row>
    <row r="28" spans="2:9" ht="8.1" customHeight="1" x14ac:dyDescent="0.25">
      <c r="B28" s="18"/>
      <c r="C28" s="356"/>
      <c r="D28" s="356"/>
      <c r="E28" s="354"/>
      <c r="F28" s="352"/>
      <c r="G28" s="352"/>
      <c r="H28" s="352"/>
      <c r="I28" s="353"/>
    </row>
    <row r="29" spans="2:9" ht="15.95" customHeight="1" x14ac:dyDescent="0.25">
      <c r="B29" s="17" t="s">
        <v>32</v>
      </c>
      <c r="C29" s="355"/>
      <c r="D29" s="356" t="s">
        <v>25</v>
      </c>
      <c r="E29" s="633">
        <f>'1 - Identification'!F18</f>
        <v>0</v>
      </c>
      <c r="F29" s="634"/>
      <c r="G29" s="634"/>
      <c r="H29" s="634"/>
      <c r="I29" s="635"/>
    </row>
    <row r="30" spans="2:9" ht="8.1" customHeight="1" x14ac:dyDescent="0.25">
      <c r="B30" s="19"/>
      <c r="C30" s="355"/>
      <c r="D30" s="356"/>
      <c r="E30" s="352"/>
      <c r="F30" s="352"/>
      <c r="G30" s="352"/>
      <c r="H30" s="352"/>
      <c r="I30" s="353"/>
    </row>
    <row r="31" spans="2:9" ht="15.95" customHeight="1" x14ac:dyDescent="0.25">
      <c r="B31" s="19"/>
      <c r="C31" s="355"/>
      <c r="D31" s="356" t="s">
        <v>26</v>
      </c>
      <c r="E31" s="633">
        <f>'1 - Identification'!B34</f>
        <v>0</v>
      </c>
      <c r="F31" s="634"/>
      <c r="G31" s="634"/>
      <c r="H31" s="634"/>
      <c r="I31" s="635"/>
    </row>
    <row r="32" spans="2:9" ht="8.1" customHeight="1" x14ac:dyDescent="0.25">
      <c r="B32" s="19"/>
      <c r="C32" s="355"/>
      <c r="D32" s="356"/>
      <c r="E32" s="352"/>
      <c r="F32" s="352"/>
      <c r="G32" s="352"/>
      <c r="H32" s="352"/>
      <c r="I32" s="353"/>
    </row>
    <row r="33" spans="2:9" ht="15.95" customHeight="1" x14ac:dyDescent="0.25">
      <c r="B33" s="19"/>
      <c r="C33" s="355"/>
      <c r="D33" s="356" t="s">
        <v>27</v>
      </c>
      <c r="E33" s="633">
        <f>'1 - Identification'!E36</f>
        <v>0</v>
      </c>
      <c r="F33" s="634"/>
      <c r="G33" s="634"/>
      <c r="H33" s="634"/>
      <c r="I33" s="635"/>
    </row>
    <row r="34" spans="2:9" ht="8.1" customHeight="1" x14ac:dyDescent="0.25">
      <c r="B34" s="19"/>
      <c r="C34" s="355"/>
      <c r="D34" s="356"/>
      <c r="E34" s="352"/>
      <c r="F34" s="352"/>
      <c r="G34" s="352"/>
      <c r="H34" s="352"/>
      <c r="I34" s="353"/>
    </row>
    <row r="35" spans="2:9" ht="15.75" x14ac:dyDescent="0.25">
      <c r="B35" s="19"/>
      <c r="C35" s="355"/>
      <c r="D35" s="356" t="s">
        <v>9</v>
      </c>
      <c r="E35" s="633">
        <f>'1 - Identification'!H36</f>
        <v>0</v>
      </c>
      <c r="F35" s="634"/>
      <c r="G35" s="634"/>
      <c r="H35" s="634"/>
      <c r="I35" s="635"/>
    </row>
    <row r="36" spans="2:9" ht="8.1" customHeight="1" x14ac:dyDescent="0.25">
      <c r="B36" s="19"/>
      <c r="C36" s="355"/>
      <c r="D36" s="356"/>
      <c r="E36" s="352"/>
      <c r="F36" s="352"/>
      <c r="G36" s="352"/>
      <c r="H36" s="352"/>
      <c r="I36" s="353"/>
    </row>
    <row r="37" spans="2:9" ht="18" x14ac:dyDescent="0.25">
      <c r="B37" s="17" t="s">
        <v>28</v>
      </c>
      <c r="C37" s="355"/>
      <c r="D37" s="356"/>
      <c r="E37" s="352"/>
      <c r="F37" s="352"/>
      <c r="G37" s="352"/>
      <c r="H37" s="352"/>
      <c r="I37" s="353"/>
    </row>
    <row r="38" spans="2:9" ht="21.75" customHeight="1" x14ac:dyDescent="0.25">
      <c r="B38" s="19"/>
      <c r="C38" s="355"/>
      <c r="D38" s="356" t="s">
        <v>29</v>
      </c>
      <c r="E38" s="633">
        <f>'1 - Identification'!F12</f>
        <v>0</v>
      </c>
      <c r="F38" s="634"/>
      <c r="G38" s="634"/>
      <c r="H38" s="634"/>
      <c r="I38" s="635"/>
    </row>
    <row r="39" spans="2:9" ht="8.1" customHeight="1" x14ac:dyDescent="0.25">
      <c r="B39" s="18"/>
      <c r="C39" s="355"/>
      <c r="D39" s="356"/>
      <c r="E39" s="352"/>
      <c r="F39" s="352"/>
      <c r="G39" s="352"/>
      <c r="H39" s="352"/>
      <c r="I39" s="353"/>
    </row>
    <row r="40" spans="2:9" ht="14.25" customHeight="1" x14ac:dyDescent="0.25">
      <c r="B40" s="18"/>
      <c r="C40" s="355"/>
      <c r="D40" s="356" t="s">
        <v>30</v>
      </c>
      <c r="E40" s="633">
        <f>'1 - Identification'!F14</f>
        <v>0</v>
      </c>
      <c r="F40" s="634"/>
      <c r="G40" s="634"/>
      <c r="H40" s="634"/>
      <c r="I40" s="635"/>
    </row>
    <row r="41" spans="2:9" ht="8.1" customHeight="1" x14ac:dyDescent="0.2">
      <c r="B41" s="20"/>
      <c r="C41" s="21"/>
      <c r="D41" s="22"/>
      <c r="E41" s="23"/>
      <c r="F41" s="23"/>
      <c r="G41" s="23"/>
      <c r="H41" s="23"/>
      <c r="I41" s="24"/>
    </row>
    <row r="42" spans="2:9" ht="9.75" customHeight="1" x14ac:dyDescent="0.2">
      <c r="B42" s="25"/>
      <c r="C42" s="15"/>
      <c r="D42" s="15"/>
      <c r="E42" s="15"/>
      <c r="F42" s="15"/>
      <c r="G42" s="15"/>
      <c r="H42" s="15"/>
      <c r="I42" s="16"/>
    </row>
    <row r="43" spans="2:9" ht="15.75" customHeight="1" x14ac:dyDescent="0.2">
      <c r="B43" s="822" t="s">
        <v>330</v>
      </c>
      <c r="C43" s="823"/>
      <c r="D43" s="823"/>
      <c r="E43" s="823"/>
      <c r="F43" s="823"/>
      <c r="G43" s="823"/>
      <c r="H43" s="823"/>
      <c r="I43" s="824"/>
    </row>
    <row r="44" spans="2:9" ht="69.75" customHeight="1" x14ac:dyDescent="0.2">
      <c r="B44" s="822"/>
      <c r="C44" s="823"/>
      <c r="D44" s="823"/>
      <c r="E44" s="823"/>
      <c r="F44" s="823"/>
      <c r="G44" s="823"/>
      <c r="H44" s="823"/>
      <c r="I44" s="824"/>
    </row>
    <row r="45" spans="2:9" x14ac:dyDescent="0.2">
      <c r="B45" s="18"/>
      <c r="C45" s="5"/>
      <c r="D45" s="5"/>
      <c r="E45" s="5"/>
      <c r="F45" s="5"/>
      <c r="G45" s="5"/>
      <c r="H45" s="5"/>
      <c r="I45" s="26"/>
    </row>
    <row r="46" spans="2:9" ht="18" x14ac:dyDescent="0.25">
      <c r="B46" s="828" t="s">
        <v>272</v>
      </c>
      <c r="C46" s="829"/>
      <c r="D46" s="829"/>
      <c r="E46" s="5"/>
      <c r="F46" s="28" t="s">
        <v>31</v>
      </c>
      <c r="G46" s="830"/>
      <c r="H46" s="830"/>
      <c r="I46" s="831"/>
    </row>
    <row r="47" spans="2:9" ht="8.1" customHeight="1" x14ac:dyDescent="0.25">
      <c r="B47" s="29"/>
      <c r="C47" s="30"/>
      <c r="D47" s="30"/>
      <c r="E47" s="30"/>
      <c r="F47" s="30"/>
      <c r="G47" s="30"/>
      <c r="H47" s="30"/>
      <c r="I47" s="26"/>
    </row>
    <row r="48" spans="2:9" ht="18" customHeight="1" x14ac:dyDescent="0.2">
      <c r="B48" s="825" t="s">
        <v>41</v>
      </c>
      <c r="C48" s="826"/>
      <c r="D48" s="826"/>
      <c r="E48" s="826"/>
      <c r="F48" s="826"/>
      <c r="G48" s="826"/>
      <c r="H48" s="826"/>
      <c r="I48" s="827"/>
    </row>
    <row r="49" spans="1:9" x14ac:dyDescent="0.2">
      <c r="B49" s="825"/>
      <c r="C49" s="826"/>
      <c r="D49" s="826"/>
      <c r="E49" s="826"/>
      <c r="F49" s="826"/>
      <c r="G49" s="826"/>
      <c r="H49" s="826"/>
      <c r="I49" s="827"/>
    </row>
    <row r="50" spans="1:9" x14ac:dyDescent="0.2">
      <c r="B50" s="505"/>
      <c r="C50" s="506"/>
      <c r="D50" s="506"/>
      <c r="E50" s="5"/>
      <c r="F50" s="5"/>
      <c r="G50" s="5"/>
      <c r="H50" s="5"/>
      <c r="I50" s="26"/>
    </row>
    <row r="51" spans="1:9" x14ac:dyDescent="0.2">
      <c r="B51" s="507"/>
      <c r="C51" s="506"/>
      <c r="D51" s="506"/>
      <c r="E51" s="5"/>
      <c r="F51" s="5"/>
      <c r="G51" s="5"/>
      <c r="H51" s="5"/>
      <c r="I51" s="26"/>
    </row>
    <row r="52" spans="1:9" x14ac:dyDescent="0.2">
      <c r="B52" s="507"/>
      <c r="C52" s="506"/>
      <c r="D52" s="506"/>
      <c r="E52" s="5"/>
      <c r="F52" s="5"/>
      <c r="G52" s="5"/>
      <c r="H52" s="5"/>
      <c r="I52" s="26"/>
    </row>
    <row r="53" spans="1:9" x14ac:dyDescent="0.2">
      <c r="B53" s="507"/>
      <c r="C53" s="506"/>
      <c r="D53" s="506"/>
      <c r="E53" s="5"/>
      <c r="F53" s="5"/>
      <c r="G53" s="5"/>
      <c r="H53" s="5"/>
      <c r="I53" s="26"/>
    </row>
    <row r="54" spans="1:9" x14ac:dyDescent="0.2">
      <c r="B54" s="507"/>
      <c r="C54" s="506"/>
      <c r="D54" s="506"/>
      <c r="E54" s="5"/>
      <c r="F54" s="5"/>
      <c r="G54" s="5"/>
      <c r="H54" s="5"/>
      <c r="I54" s="26"/>
    </row>
    <row r="55" spans="1:9" x14ac:dyDescent="0.2">
      <c r="B55" s="508"/>
      <c r="C55" s="509"/>
      <c r="D55" s="509"/>
      <c r="E55" s="21"/>
      <c r="F55" s="21"/>
      <c r="G55" s="21"/>
      <c r="H55" s="21"/>
      <c r="I55" s="27"/>
    </row>
    <row r="56" spans="1:9" s="71" customFormat="1" x14ac:dyDescent="0.2">
      <c r="B56" s="100"/>
      <c r="C56" s="100"/>
      <c r="D56" s="100"/>
      <c r="E56" s="72"/>
      <c r="F56" s="72"/>
      <c r="G56" s="72"/>
      <c r="H56" s="72"/>
      <c r="I56" s="72"/>
    </row>
    <row r="57" spans="1:9" s="71" customFormat="1" x14ac:dyDescent="0.2">
      <c r="B57" s="100"/>
      <c r="C57" s="100"/>
      <c r="D57" s="100"/>
      <c r="E57" s="72"/>
      <c r="F57" s="72"/>
      <c r="G57" s="72"/>
      <c r="H57" s="72"/>
      <c r="I57" s="72"/>
    </row>
    <row r="58" spans="1:9" s="71" customFormat="1" x14ac:dyDescent="0.2"/>
    <row r="59" spans="1:9" ht="15" x14ac:dyDescent="0.2">
      <c r="A59" s="98"/>
      <c r="B59" s="99"/>
    </row>
    <row r="60" spans="1:9" ht="15" x14ac:dyDescent="0.2">
      <c r="A60" s="98"/>
      <c r="B60" s="99"/>
    </row>
    <row r="61" spans="1:9" ht="15" x14ac:dyDescent="0.2">
      <c r="A61" s="98"/>
      <c r="B61" s="99"/>
    </row>
    <row r="62" spans="1:9" ht="15" x14ac:dyDescent="0.2">
      <c r="A62" s="98"/>
      <c r="B62" s="99"/>
    </row>
    <row r="63" spans="1:9" ht="15" x14ac:dyDescent="0.2">
      <c r="A63" s="98"/>
      <c r="B63" s="99"/>
    </row>
    <row r="64" spans="1:9" ht="15" x14ac:dyDescent="0.2">
      <c r="A64" s="98"/>
      <c r="B64" s="99"/>
    </row>
    <row r="65" spans="1:2" ht="15" x14ac:dyDescent="0.2">
      <c r="A65" s="98"/>
      <c r="B65" s="99"/>
    </row>
  </sheetData>
  <sheetProtection selectLockedCells="1"/>
  <mergeCells count="20">
    <mergeCell ref="B43:I44"/>
    <mergeCell ref="E31:I31"/>
    <mergeCell ref="E33:I33"/>
    <mergeCell ref="E35:I35"/>
    <mergeCell ref="B48:I49"/>
    <mergeCell ref="B46:D46"/>
    <mergeCell ref="G46:I46"/>
    <mergeCell ref="E38:I38"/>
    <mergeCell ref="E40:I40"/>
    <mergeCell ref="A1:I1"/>
    <mergeCell ref="B6:I6"/>
    <mergeCell ref="B14:I14"/>
    <mergeCell ref="B8:I8"/>
    <mergeCell ref="E29:I29"/>
    <mergeCell ref="B3:I3"/>
    <mergeCell ref="E21:I21"/>
    <mergeCell ref="E23:I23"/>
    <mergeCell ref="E25:I25"/>
    <mergeCell ref="E27:I27"/>
    <mergeCell ref="B4:I4"/>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3"/>
  <sheetViews>
    <sheetView showGridLines="0" zoomScale="80" zoomScaleNormal="80" workbookViewId="0">
      <selection activeCell="K51" sqref="K51"/>
    </sheetView>
  </sheetViews>
  <sheetFormatPr baseColWidth="10" defaultColWidth="8.42578125" defaultRowHeight="15" x14ac:dyDescent="0.25"/>
  <cols>
    <col min="1" max="1" width="14.7109375" style="51" customWidth="1"/>
    <col min="2" max="2" width="58.7109375" style="51" customWidth="1"/>
    <col min="3" max="3" width="8.85546875" style="52" customWidth="1"/>
    <col min="4" max="4" width="24.5703125" style="52" customWidth="1"/>
    <col min="5" max="5" width="26.140625" style="52" customWidth="1"/>
    <col min="6" max="6" width="24.28515625" style="52" customWidth="1"/>
    <col min="7" max="10" width="8.42578125" style="48"/>
    <col min="11" max="15" width="8.42578125" style="52"/>
    <col min="16" max="16384" width="8.42578125" style="51"/>
  </cols>
  <sheetData>
    <row r="1" spans="1:9" ht="34.5" customHeight="1" x14ac:dyDescent="0.25">
      <c r="A1" s="832" t="s">
        <v>135</v>
      </c>
      <c r="B1" s="832"/>
      <c r="C1" s="832"/>
      <c r="D1" s="832"/>
      <c r="E1" s="832"/>
      <c r="F1" s="832"/>
    </row>
    <row r="2" spans="1:9" ht="29.25" customHeight="1" thickBot="1" x14ac:dyDescent="0.3"/>
    <row r="3" spans="1:9" ht="15.75" customHeight="1" x14ac:dyDescent="0.25">
      <c r="A3" s="840" t="s">
        <v>157</v>
      </c>
      <c r="B3" s="842"/>
      <c r="C3" s="833" t="s">
        <v>134</v>
      </c>
      <c r="D3" s="835" t="s">
        <v>148</v>
      </c>
      <c r="E3" s="835" t="s">
        <v>149</v>
      </c>
      <c r="F3" s="838" t="s">
        <v>133</v>
      </c>
    </row>
    <row r="4" spans="1:9" ht="15.75" customHeight="1" x14ac:dyDescent="0.25">
      <c r="A4" s="841"/>
      <c r="B4" s="843"/>
      <c r="C4" s="834"/>
      <c r="D4" s="836"/>
      <c r="E4" s="837"/>
      <c r="F4" s="839"/>
    </row>
    <row r="5" spans="1:9" ht="20.100000000000001" customHeight="1" x14ac:dyDescent="0.25">
      <c r="A5" s="231">
        <v>60</v>
      </c>
      <c r="B5" s="231" t="s">
        <v>56</v>
      </c>
      <c r="C5" s="247" t="s">
        <v>132</v>
      </c>
      <c r="D5" s="303">
        <f>'3 - Données Financières struc'!C13</f>
        <v>0</v>
      </c>
      <c r="E5" s="235"/>
      <c r="F5" s="304">
        <f>'5 - Données Financières ACF'!C11</f>
        <v>0</v>
      </c>
      <c r="G5" s="49"/>
      <c r="H5" s="49"/>
      <c r="I5" s="49"/>
    </row>
    <row r="6" spans="1:9" ht="20.100000000000001" customHeight="1" x14ac:dyDescent="0.25">
      <c r="A6" s="232">
        <v>617</v>
      </c>
      <c r="B6" s="233" t="s">
        <v>57</v>
      </c>
      <c r="C6" s="246"/>
      <c r="D6" s="235"/>
      <c r="E6" s="241">
        <f>'4 - Données Financières AGC PIL'!G13</f>
        <v>0</v>
      </c>
      <c r="F6" s="235"/>
    </row>
    <row r="7" spans="1:9" ht="20.100000000000001" customHeight="1" x14ac:dyDescent="0.25">
      <c r="A7" s="232">
        <v>6185</v>
      </c>
      <c r="B7" s="233" t="s">
        <v>58</v>
      </c>
      <c r="C7" s="246"/>
      <c r="D7" s="235"/>
      <c r="E7" s="241">
        <f>'4 - Données Financières AGC PIL'!G14</f>
        <v>0</v>
      </c>
      <c r="F7" s="235"/>
    </row>
    <row r="8" spans="1:9" ht="20.100000000000001" customHeight="1" x14ac:dyDescent="0.25">
      <c r="A8" s="232">
        <v>6186</v>
      </c>
      <c r="B8" s="242" t="s">
        <v>69</v>
      </c>
      <c r="C8" s="246"/>
      <c r="D8" s="235"/>
      <c r="E8" s="241">
        <f>'4 - Données Financières AGC PIL'!G15</f>
        <v>0</v>
      </c>
      <c r="F8" s="235"/>
    </row>
    <row r="9" spans="1:9" ht="20.100000000000001" customHeight="1" x14ac:dyDescent="0.25">
      <c r="A9" s="237">
        <v>61</v>
      </c>
      <c r="B9" s="238" t="s">
        <v>59</v>
      </c>
      <c r="C9" s="247" t="s">
        <v>131</v>
      </c>
      <c r="D9" s="303">
        <f>'3 - Données Financières struc'!C14-E9</f>
        <v>0</v>
      </c>
      <c r="E9" s="303">
        <f>'4 - Données Financières AGC PIL'!G16</f>
        <v>0</v>
      </c>
      <c r="F9" s="303">
        <f>'5 - Données Financières ACF'!C12</f>
        <v>0</v>
      </c>
    </row>
    <row r="10" spans="1:9" ht="20.100000000000001" customHeight="1" x14ac:dyDescent="0.25">
      <c r="A10" s="232">
        <v>621</v>
      </c>
      <c r="B10" s="233" t="s">
        <v>60</v>
      </c>
      <c r="C10" s="246"/>
      <c r="D10" s="235"/>
      <c r="E10" s="236">
        <f>'4 - Données Financières AGC PIL'!G17</f>
        <v>0</v>
      </c>
      <c r="F10" s="235"/>
    </row>
    <row r="11" spans="1:9" ht="20.100000000000001" customHeight="1" x14ac:dyDescent="0.25">
      <c r="A11" s="239" t="s">
        <v>61</v>
      </c>
      <c r="B11" s="240" t="s">
        <v>253</v>
      </c>
      <c r="C11" s="246"/>
      <c r="D11" s="235"/>
      <c r="E11" s="235"/>
      <c r="F11" s="526">
        <f>'5 - Données Financières ACF'!C34</f>
        <v>0</v>
      </c>
    </row>
    <row r="12" spans="1:9" ht="20.100000000000001" customHeight="1" x14ac:dyDescent="0.25">
      <c r="A12" s="242">
        <v>622</v>
      </c>
      <c r="B12" s="233" t="s">
        <v>136</v>
      </c>
      <c r="C12" s="246"/>
      <c r="D12" s="235"/>
      <c r="E12" s="241">
        <f>'4 - Données Financières AGC PIL'!G18</f>
        <v>0</v>
      </c>
      <c r="F12" s="235"/>
    </row>
    <row r="13" spans="1:9" ht="20.100000000000001" customHeight="1" x14ac:dyDescent="0.25">
      <c r="A13" s="232">
        <v>6226</v>
      </c>
      <c r="B13" s="233" t="s">
        <v>264</v>
      </c>
      <c r="C13" s="246"/>
      <c r="D13" s="235"/>
      <c r="E13" s="241">
        <f>'4 - Données Financières AGC PIL'!G19</f>
        <v>0</v>
      </c>
      <c r="F13" s="235"/>
    </row>
    <row r="14" spans="1:9" ht="20.100000000000001" customHeight="1" x14ac:dyDescent="0.25">
      <c r="A14" s="232">
        <v>6227</v>
      </c>
      <c r="B14" s="233" t="s">
        <v>62</v>
      </c>
      <c r="C14" s="246"/>
      <c r="D14" s="235"/>
      <c r="E14" s="241">
        <f>'4 - Données Financières AGC PIL'!G20</f>
        <v>0</v>
      </c>
      <c r="F14" s="235"/>
    </row>
    <row r="15" spans="1:9" ht="20.100000000000001" customHeight="1" x14ac:dyDescent="0.25">
      <c r="A15" s="232">
        <v>623</v>
      </c>
      <c r="B15" s="233" t="s">
        <v>63</v>
      </c>
      <c r="C15" s="246"/>
      <c r="D15" s="235"/>
      <c r="E15" s="241">
        <f>'4 - Données Financières AGC PIL'!G21</f>
        <v>0</v>
      </c>
      <c r="F15" s="235"/>
    </row>
    <row r="16" spans="1:9" ht="20.100000000000001" customHeight="1" x14ac:dyDescent="0.25">
      <c r="A16" s="232">
        <v>625</v>
      </c>
      <c r="B16" s="233" t="s">
        <v>64</v>
      </c>
      <c r="C16" s="246"/>
      <c r="D16" s="235"/>
      <c r="E16" s="241">
        <f>'4 - Données Financières AGC PIL'!G22</f>
        <v>0</v>
      </c>
      <c r="F16" s="235"/>
    </row>
    <row r="17" spans="1:6" ht="20.100000000000001" customHeight="1" x14ac:dyDescent="0.25">
      <c r="A17" s="243">
        <v>6258</v>
      </c>
      <c r="B17" s="242" t="s">
        <v>65</v>
      </c>
      <c r="C17" s="246"/>
      <c r="D17" s="235"/>
      <c r="E17" s="241">
        <f>'4 - Données Financières AGC PIL'!G23</f>
        <v>0</v>
      </c>
      <c r="F17" s="235"/>
    </row>
    <row r="18" spans="1:6" ht="20.100000000000001" customHeight="1" x14ac:dyDescent="0.25">
      <c r="A18" s="243">
        <v>6281</v>
      </c>
      <c r="B18" s="242" t="s">
        <v>66</v>
      </c>
      <c r="C18" s="246"/>
      <c r="D18" s="235"/>
      <c r="E18" s="241">
        <f>'4 - Données Financières AGC PIL'!G24</f>
        <v>0</v>
      </c>
      <c r="F18" s="235"/>
    </row>
    <row r="19" spans="1:6" ht="20.100000000000001" customHeight="1" x14ac:dyDescent="0.25">
      <c r="A19" s="233">
        <v>6284</v>
      </c>
      <c r="B19" s="233" t="s">
        <v>67</v>
      </c>
      <c r="C19" s="246"/>
      <c r="D19" s="235"/>
      <c r="E19" s="241">
        <f>'4 - Données Financières AGC PIL'!G25</f>
        <v>0</v>
      </c>
      <c r="F19" s="235"/>
    </row>
    <row r="20" spans="1:6" ht="20.100000000000001" customHeight="1" x14ac:dyDescent="0.25">
      <c r="A20" s="243">
        <v>6286</v>
      </c>
      <c r="B20" s="242" t="s">
        <v>68</v>
      </c>
      <c r="C20" s="246"/>
      <c r="D20" s="235"/>
      <c r="E20" s="241">
        <f>'4 - Données Financières AGC PIL'!G26</f>
        <v>0</v>
      </c>
      <c r="F20" s="235"/>
    </row>
    <row r="21" spans="1:6" ht="20.100000000000001" customHeight="1" x14ac:dyDescent="0.25">
      <c r="A21" s="237">
        <v>62</v>
      </c>
      <c r="B21" s="237" t="s">
        <v>70</v>
      </c>
      <c r="C21" s="244" t="s">
        <v>130</v>
      </c>
      <c r="D21" s="303">
        <f>'3 - Données Financières struc'!C15-E21</f>
        <v>0</v>
      </c>
      <c r="E21" s="303">
        <f>SUM(E10:E20)</f>
        <v>0</v>
      </c>
      <c r="F21" s="303">
        <f>'5 - Données Financières ACF'!C13</f>
        <v>0</v>
      </c>
    </row>
    <row r="22" spans="1:6" ht="20.100000000000001" customHeight="1" x14ac:dyDescent="0.25">
      <c r="A22" s="243" t="s">
        <v>71</v>
      </c>
      <c r="B22" s="242" t="s">
        <v>246</v>
      </c>
      <c r="C22" s="245" t="s">
        <v>128</v>
      </c>
      <c r="D22" s="235"/>
      <c r="E22" s="241">
        <f>'4 - Données Financières AGC PIL'!G28</f>
        <v>0</v>
      </c>
      <c r="F22" s="235"/>
    </row>
    <row r="23" spans="1:6" ht="20.100000000000001" customHeight="1" x14ac:dyDescent="0.25">
      <c r="A23" s="243" t="s">
        <v>72</v>
      </c>
      <c r="B23" s="242" t="s">
        <v>73</v>
      </c>
      <c r="C23" s="245" t="s">
        <v>129</v>
      </c>
      <c r="D23" s="235"/>
      <c r="E23" s="241">
        <f>'4 - Données Financières AGC PIL'!G29</f>
        <v>0</v>
      </c>
      <c r="F23" s="235"/>
    </row>
    <row r="24" spans="1:6" ht="20.100000000000001" customHeight="1" x14ac:dyDescent="0.25">
      <c r="A24" s="239" t="s">
        <v>74</v>
      </c>
      <c r="B24" s="240" t="s">
        <v>75</v>
      </c>
      <c r="C24" s="246"/>
      <c r="D24" s="235"/>
      <c r="E24" s="235"/>
      <c r="F24" s="419">
        <f>'5 - Données Financières ACF'!C36</f>
        <v>0</v>
      </c>
    </row>
    <row r="25" spans="1:6" ht="20.100000000000001" customHeight="1" x14ac:dyDescent="0.25">
      <c r="A25" s="243" t="s">
        <v>76</v>
      </c>
      <c r="B25" s="242" t="s">
        <v>77</v>
      </c>
      <c r="C25" s="246"/>
      <c r="D25" s="235"/>
      <c r="E25" s="235"/>
      <c r="F25" s="241">
        <f>'5 - Données Financières ACF'!C37</f>
        <v>0</v>
      </c>
    </row>
    <row r="26" spans="1:6" ht="20.100000000000001" customHeight="1" x14ac:dyDescent="0.25">
      <c r="A26" s="243" t="s">
        <v>78</v>
      </c>
      <c r="B26" s="242" t="s">
        <v>254</v>
      </c>
      <c r="C26" s="246"/>
      <c r="D26" s="235"/>
      <c r="E26" s="235"/>
      <c r="F26" s="241">
        <f>'5 - Données Financières ACF'!C38</f>
        <v>0</v>
      </c>
    </row>
    <row r="27" spans="1:6" ht="20.100000000000001" customHeight="1" x14ac:dyDescent="0.25">
      <c r="A27" s="237">
        <v>63</v>
      </c>
      <c r="B27" s="238" t="s">
        <v>80</v>
      </c>
      <c r="C27" s="247" t="s">
        <v>128</v>
      </c>
      <c r="D27" s="303">
        <f>'3 - Données Financières struc'!C16-E27</f>
        <v>0</v>
      </c>
      <c r="E27" s="303">
        <f>SUM(E22:E26)</f>
        <v>0</v>
      </c>
      <c r="F27" s="303">
        <f>SUM(F24:F26)</f>
        <v>0</v>
      </c>
    </row>
    <row r="28" spans="1:6" ht="20.100000000000001" customHeight="1" x14ac:dyDescent="0.25">
      <c r="A28" s="243">
        <v>6411</v>
      </c>
      <c r="B28" s="242" t="s">
        <v>81</v>
      </c>
      <c r="C28" s="246"/>
      <c r="D28" s="235"/>
      <c r="E28" s="241">
        <f>'4 - Données Financières AGC PIL'!G31</f>
        <v>0</v>
      </c>
      <c r="F28" s="235"/>
    </row>
    <row r="29" spans="1:6" ht="20.100000000000001" customHeight="1" x14ac:dyDescent="0.25">
      <c r="A29" s="243">
        <v>6412</v>
      </c>
      <c r="B29" s="242" t="s">
        <v>82</v>
      </c>
      <c r="C29" s="234"/>
      <c r="D29" s="235"/>
      <c r="E29" s="241">
        <f>'4 - Données Financières AGC PIL'!G32</f>
        <v>0</v>
      </c>
      <c r="F29" s="235"/>
    </row>
    <row r="30" spans="1:6" ht="20.100000000000001" customHeight="1" x14ac:dyDescent="0.25">
      <c r="A30" s="243">
        <v>6413</v>
      </c>
      <c r="B30" s="242" t="s">
        <v>83</v>
      </c>
      <c r="C30" s="234"/>
      <c r="D30" s="235"/>
      <c r="E30" s="241">
        <f>'4 - Données Financières AGC PIL'!G33</f>
        <v>0</v>
      </c>
      <c r="F30" s="235"/>
    </row>
    <row r="31" spans="1:6" ht="20.100000000000001" customHeight="1" x14ac:dyDescent="0.25">
      <c r="A31" s="243">
        <v>6414</v>
      </c>
      <c r="B31" s="242" t="s">
        <v>84</v>
      </c>
      <c r="C31" s="234"/>
      <c r="D31" s="235"/>
      <c r="E31" s="241">
        <f>'4 - Données Financières AGC PIL'!G34</f>
        <v>0</v>
      </c>
      <c r="F31" s="235"/>
    </row>
    <row r="32" spans="1:6" ht="20.100000000000001" customHeight="1" x14ac:dyDescent="0.25">
      <c r="A32" s="243">
        <v>645</v>
      </c>
      <c r="B32" s="242" t="s">
        <v>85</v>
      </c>
      <c r="C32" s="234"/>
      <c r="D32" s="235"/>
      <c r="E32" s="241">
        <f>'4 - Données Financières AGC PIL'!G35</f>
        <v>0</v>
      </c>
      <c r="F32" s="235"/>
    </row>
    <row r="33" spans="1:15" ht="20.100000000000001" customHeight="1" x14ac:dyDescent="0.25">
      <c r="A33" s="243">
        <v>647</v>
      </c>
      <c r="B33" s="242" t="s">
        <v>86</v>
      </c>
      <c r="C33" s="234"/>
      <c r="D33" s="235"/>
      <c r="E33" s="241">
        <f>'4 - Données Financières AGC PIL'!G36</f>
        <v>0</v>
      </c>
      <c r="F33" s="235"/>
    </row>
    <row r="34" spans="1:15" ht="20.100000000000001" customHeight="1" x14ac:dyDescent="0.25">
      <c r="A34" s="243">
        <v>648</v>
      </c>
      <c r="B34" s="242" t="s">
        <v>87</v>
      </c>
      <c r="C34" s="234"/>
      <c r="D34" s="235"/>
      <c r="E34" s="241">
        <f>'4 - Données Financières AGC PIL'!G37</f>
        <v>0</v>
      </c>
      <c r="F34" s="235"/>
    </row>
    <row r="35" spans="1:15" ht="27.75" customHeight="1" x14ac:dyDescent="0.25">
      <c r="A35" s="248" t="s">
        <v>88</v>
      </c>
      <c r="B35" s="240" t="s">
        <v>239</v>
      </c>
      <c r="C35" s="234"/>
      <c r="D35" s="235"/>
      <c r="E35" s="235"/>
      <c r="F35" s="420">
        <f>'5 - Données Financières ACF'!C40</f>
        <v>0</v>
      </c>
    </row>
    <row r="36" spans="1:15" ht="20.100000000000001" customHeight="1" x14ac:dyDescent="0.25">
      <c r="A36" s="347" t="s">
        <v>89</v>
      </c>
      <c r="B36" s="242" t="s">
        <v>270</v>
      </c>
      <c r="C36" s="234"/>
      <c r="D36" s="235"/>
      <c r="E36" s="235"/>
      <c r="F36" s="236">
        <f>'5 - Données Financières ACF'!C41</f>
        <v>0</v>
      </c>
    </row>
    <row r="37" spans="1:15" ht="20.100000000000001" customHeight="1" x14ac:dyDescent="0.25">
      <c r="A37" s="249">
        <v>64</v>
      </c>
      <c r="B37" s="249" t="s">
        <v>91</v>
      </c>
      <c r="C37" s="250" t="s">
        <v>127</v>
      </c>
      <c r="D37" s="303">
        <f>'3 - Données Financières struc'!C17-E37</f>
        <v>0</v>
      </c>
      <c r="E37" s="344">
        <f>SUM(E28:E36)</f>
        <v>0</v>
      </c>
      <c r="F37" s="303">
        <f>SUM(F35:F36)</f>
        <v>0</v>
      </c>
    </row>
    <row r="38" spans="1:15" ht="20.100000000000001" customHeight="1" x14ac:dyDescent="0.25">
      <c r="A38" s="251">
        <v>65</v>
      </c>
      <c r="B38" s="252" t="s">
        <v>92</v>
      </c>
      <c r="C38" s="250" t="s">
        <v>126</v>
      </c>
      <c r="D38" s="303">
        <f>'3 - Données Financières struc'!C18-E38</f>
        <v>0</v>
      </c>
      <c r="E38" s="235"/>
      <c r="F38" s="303">
        <f>'5 - Données Financières ACF'!C16</f>
        <v>0</v>
      </c>
    </row>
    <row r="39" spans="1:15" s="97" customFormat="1" ht="20.100000000000001" customHeight="1" x14ac:dyDescent="0.25">
      <c r="A39" s="251">
        <v>66</v>
      </c>
      <c r="B39" s="252" t="s">
        <v>93</v>
      </c>
      <c r="C39" s="250" t="s">
        <v>125</v>
      </c>
      <c r="D39" s="303">
        <f>'3 - Données Financières struc'!C19-E39</f>
        <v>0</v>
      </c>
      <c r="E39" s="235"/>
      <c r="F39" s="303">
        <f>'5 - Données Financières ACF'!C17</f>
        <v>0</v>
      </c>
      <c r="G39" s="95"/>
      <c r="H39" s="95"/>
      <c r="I39" s="95"/>
      <c r="J39" s="95"/>
      <c r="K39" s="96"/>
      <c r="L39" s="96"/>
      <c r="M39" s="96"/>
      <c r="N39" s="96"/>
      <c r="O39" s="96"/>
    </row>
    <row r="40" spans="1:15" s="97" customFormat="1" ht="20.100000000000001" customHeight="1" x14ac:dyDescent="0.25">
      <c r="A40" s="251">
        <v>67</v>
      </c>
      <c r="B40" s="252" t="s">
        <v>94</v>
      </c>
      <c r="C40" s="250" t="s">
        <v>124</v>
      </c>
      <c r="D40" s="303">
        <f>'3 - Données Financières struc'!C20-E40</f>
        <v>0</v>
      </c>
      <c r="E40" s="235"/>
      <c r="F40" s="303">
        <f>'5 - Données Financières ACF'!C18</f>
        <v>0</v>
      </c>
      <c r="G40" s="95"/>
      <c r="H40" s="95"/>
      <c r="I40" s="95"/>
      <c r="J40" s="95"/>
      <c r="K40" s="96"/>
      <c r="L40" s="96"/>
      <c r="M40" s="96"/>
      <c r="N40" s="96"/>
      <c r="O40" s="96"/>
    </row>
    <row r="41" spans="1:15" ht="38.25" customHeight="1" x14ac:dyDescent="0.25">
      <c r="A41" s="243">
        <v>6815</v>
      </c>
      <c r="B41" s="242" t="s">
        <v>95</v>
      </c>
      <c r="C41" s="246"/>
      <c r="D41" s="235"/>
      <c r="E41" s="241">
        <f>'4 - Données Financières AGC PIL'!G40</f>
        <v>0</v>
      </c>
      <c r="F41" s="235"/>
    </row>
    <row r="42" spans="1:15" ht="36" customHeight="1" x14ac:dyDescent="0.25">
      <c r="A42" s="249">
        <v>68</v>
      </c>
      <c r="B42" s="253" t="s">
        <v>96</v>
      </c>
      <c r="C42" s="250" t="s">
        <v>251</v>
      </c>
      <c r="D42" s="344">
        <f>'3 - Données Financières struc'!C21-E42</f>
        <v>0</v>
      </c>
      <c r="E42" s="344">
        <f>SUM(E41)</f>
        <v>0</v>
      </c>
      <c r="F42" s="303">
        <f>'5 - Données Financières ACF'!C19</f>
        <v>0</v>
      </c>
    </row>
    <row r="43" spans="1:15" ht="20.100000000000001" customHeight="1" x14ac:dyDescent="0.25">
      <c r="A43" s="249">
        <v>69</v>
      </c>
      <c r="B43" s="249" t="s">
        <v>97</v>
      </c>
      <c r="C43" s="250" t="s">
        <v>123</v>
      </c>
      <c r="D43" s="344">
        <f>'3 - Données Financières struc'!C22-E43</f>
        <v>0</v>
      </c>
      <c r="E43" s="254"/>
      <c r="F43" s="254"/>
    </row>
    <row r="44" spans="1:15" ht="20.100000000000001" customHeight="1" x14ac:dyDescent="0.25">
      <c r="A44" s="854" t="s">
        <v>98</v>
      </c>
      <c r="B44" s="854"/>
      <c r="C44" s="255"/>
      <c r="D44" s="344">
        <f>'3 - Données Financières struc'!C23-E44</f>
        <v>0</v>
      </c>
      <c r="E44" s="344">
        <f>E9+E21+E27+E37+E42</f>
        <v>0</v>
      </c>
      <c r="F44" s="344">
        <f>F5+F9+F21+F27+F37+F38+F39+F40+F42</f>
        <v>0</v>
      </c>
    </row>
    <row r="45" spans="1:15" ht="20.100000000000001" customHeight="1" x14ac:dyDescent="0.25">
      <c r="A45" s="243">
        <v>862</v>
      </c>
      <c r="B45" s="242" t="s">
        <v>325</v>
      </c>
      <c r="C45" s="234"/>
      <c r="D45" s="235"/>
      <c r="E45" s="241">
        <f>'4 - Données Financières AGC PIL'!G42</f>
        <v>0</v>
      </c>
      <c r="F45" s="524">
        <f>'5 - Données Financières ACF'!C43</f>
        <v>0</v>
      </c>
    </row>
    <row r="46" spans="1:15" ht="20.100000000000001" customHeight="1" x14ac:dyDescent="0.25">
      <c r="A46" s="249">
        <v>86</v>
      </c>
      <c r="B46" s="256" t="s">
        <v>99</v>
      </c>
      <c r="C46" s="250" t="s">
        <v>122</v>
      </c>
      <c r="D46" s="345">
        <f>'3 - Données Financières struc'!C24-E46</f>
        <v>0</v>
      </c>
      <c r="E46" s="303">
        <f>E45</f>
        <v>0</v>
      </c>
      <c r="F46" s="303">
        <f>F45</f>
        <v>0</v>
      </c>
    </row>
    <row r="47" spans="1:15" ht="38.25" customHeight="1" thickBot="1" x14ac:dyDescent="0.3">
      <c r="A47" s="855" t="s">
        <v>22</v>
      </c>
      <c r="B47" s="856"/>
      <c r="C47" s="257"/>
      <c r="D47" s="346">
        <f>'3 - Données Financières struc'!C25-E47</f>
        <v>0</v>
      </c>
      <c r="E47" s="421">
        <f>E44+E46</f>
        <v>0</v>
      </c>
      <c r="F47" s="346">
        <f>+F44+F46</f>
        <v>0</v>
      </c>
    </row>
    <row r="49" spans="3:6" ht="15.75" thickBot="1" x14ac:dyDescent="0.3"/>
    <row r="50" spans="3:6" ht="15" customHeight="1" x14ac:dyDescent="0.25">
      <c r="C50" s="848" t="s">
        <v>208</v>
      </c>
      <c r="D50" s="849"/>
      <c r="E50" s="849"/>
      <c r="F50" s="850"/>
    </row>
    <row r="51" spans="3:6" x14ac:dyDescent="0.25">
      <c r="C51" s="851"/>
      <c r="D51" s="852"/>
      <c r="E51" s="852"/>
      <c r="F51" s="853"/>
    </row>
    <row r="52" spans="3:6" ht="37.5" customHeight="1" x14ac:dyDescent="0.25">
      <c r="C52" s="844" t="s">
        <v>329</v>
      </c>
      <c r="D52" s="845"/>
      <c r="E52" s="422">
        <f>E47*35/100</f>
        <v>0</v>
      </c>
      <c r="F52" s="258" t="s">
        <v>153</v>
      </c>
    </row>
    <row r="53" spans="3:6" ht="35.25" customHeight="1" thickBot="1" x14ac:dyDescent="0.3">
      <c r="C53" s="846" t="s">
        <v>328</v>
      </c>
      <c r="D53" s="847"/>
      <c r="E53" s="510">
        <f>IF((F11)&gt;0,(F11*60/100),((F24+F35+F45)*60/100))</f>
        <v>0</v>
      </c>
      <c r="F53" s="259" t="s">
        <v>154</v>
      </c>
    </row>
  </sheetData>
  <sheetProtection sheet="1" objects="1" scenarios="1"/>
  <mergeCells count="12">
    <mergeCell ref="C52:D52"/>
    <mergeCell ref="C53:D53"/>
    <mergeCell ref="C50:F51"/>
    <mergeCell ref="A44:B44"/>
    <mergeCell ref="A47:B47"/>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activeCell="C66" sqref="C66"/>
    </sheetView>
  </sheetViews>
  <sheetFormatPr baseColWidth="10" defaultColWidth="11.42578125" defaultRowHeight="15.75" x14ac:dyDescent="0.25"/>
  <cols>
    <col min="1" max="1" width="40.7109375" style="270" customWidth="1"/>
    <col min="2" max="2" width="29.140625" style="98" customWidth="1"/>
    <col min="3" max="3" width="74.5703125" style="98" customWidth="1"/>
    <col min="4" max="4" width="34" style="98" customWidth="1"/>
    <col min="5" max="5" width="34" style="279" customWidth="1"/>
    <col min="6" max="256" width="34" style="270" customWidth="1"/>
    <col min="257" max="16384" width="11.42578125" style="270"/>
  </cols>
  <sheetData>
    <row r="1" spans="1:6" s="98" customFormat="1" ht="22.5" customHeight="1" x14ac:dyDescent="0.2">
      <c r="A1" s="865" t="s">
        <v>286</v>
      </c>
      <c r="B1" s="865"/>
      <c r="C1" s="865"/>
      <c r="D1" s="860"/>
      <c r="E1" s="862"/>
      <c r="F1" s="860"/>
    </row>
    <row r="2" spans="1:6" s="98" customFormat="1" ht="22.5" customHeight="1" x14ac:dyDescent="0.2">
      <c r="A2" s="865"/>
      <c r="B2" s="865"/>
      <c r="C2" s="865"/>
      <c r="D2" s="860"/>
      <c r="E2" s="862"/>
      <c r="F2" s="860"/>
    </row>
    <row r="3" spans="1:6" s="98" customFormat="1" x14ac:dyDescent="0.2">
      <c r="A3" s="866" t="s">
        <v>249</v>
      </c>
      <c r="B3" s="866"/>
      <c r="C3" s="41" t="s">
        <v>335</v>
      </c>
      <c r="D3" s="261"/>
      <c r="E3" s="262"/>
      <c r="F3" s="262"/>
    </row>
    <row r="4" spans="1:6" s="98" customFormat="1" x14ac:dyDescent="0.2">
      <c r="A4" s="41"/>
      <c r="B4" s="41"/>
      <c r="C4" s="41"/>
      <c r="D4" s="261"/>
      <c r="E4" s="262"/>
      <c r="F4" s="262"/>
    </row>
    <row r="5" spans="1:6" s="98" customFormat="1" thickBot="1" x14ac:dyDescent="0.25">
      <c r="A5" s="263"/>
      <c r="B5" s="264"/>
      <c r="C5" s="265"/>
      <c r="D5" s="261"/>
      <c r="E5" s="266"/>
      <c r="F5" s="266"/>
    </row>
    <row r="6" spans="1:6" s="98" customFormat="1" ht="30" customHeight="1" thickBot="1" x14ac:dyDescent="0.25">
      <c r="A6" s="280" t="s">
        <v>175</v>
      </c>
      <c r="B6" s="863" t="s">
        <v>217</v>
      </c>
      <c r="C6" s="864"/>
      <c r="D6" s="41"/>
      <c r="E6" s="41"/>
      <c r="F6" s="41"/>
    </row>
    <row r="7" spans="1:6" s="98" customFormat="1" ht="24" customHeight="1" x14ac:dyDescent="0.2">
      <c r="A7" s="857" t="s">
        <v>176</v>
      </c>
      <c r="B7" s="281">
        <v>617</v>
      </c>
      <c r="C7" s="282" t="s">
        <v>259</v>
      </c>
      <c r="D7" s="261"/>
      <c r="E7" s="262"/>
      <c r="F7" s="262"/>
    </row>
    <row r="8" spans="1:6" s="98" customFormat="1" ht="24" customHeight="1" x14ac:dyDescent="0.2">
      <c r="A8" s="858"/>
      <c r="B8" s="283" t="s">
        <v>177</v>
      </c>
      <c r="C8" s="284" t="s">
        <v>178</v>
      </c>
      <c r="D8" s="261"/>
      <c r="E8" s="262"/>
      <c r="F8" s="262"/>
    </row>
    <row r="9" spans="1:6" s="98" customFormat="1" ht="24" customHeight="1" x14ac:dyDescent="0.2">
      <c r="A9" s="858"/>
      <c r="B9" s="283">
        <v>621</v>
      </c>
      <c r="C9" s="284" t="s">
        <v>260</v>
      </c>
      <c r="D9" s="261"/>
      <c r="E9" s="262"/>
      <c r="F9" s="262"/>
    </row>
    <row r="10" spans="1:6" s="98" customFormat="1" ht="24" customHeight="1" x14ac:dyDescent="0.2">
      <c r="A10" s="858"/>
      <c r="B10" s="283">
        <v>625</v>
      </c>
      <c r="C10" s="284" t="s">
        <v>267</v>
      </c>
      <c r="D10" s="261"/>
      <c r="E10" s="262"/>
      <c r="F10" s="262"/>
    </row>
    <row r="11" spans="1:6" s="98" customFormat="1" ht="24" customHeight="1" x14ac:dyDescent="0.2">
      <c r="A11" s="858"/>
      <c r="B11" s="283" t="s">
        <v>179</v>
      </c>
      <c r="C11" s="284" t="s">
        <v>66</v>
      </c>
      <c r="D11" s="261"/>
      <c r="E11" s="262"/>
      <c r="F11" s="262"/>
    </row>
    <row r="12" spans="1:6" s="98" customFormat="1" ht="24" customHeight="1" x14ac:dyDescent="0.2">
      <c r="A12" s="858"/>
      <c r="B12" s="283" t="s">
        <v>180</v>
      </c>
      <c r="C12" s="284" t="s">
        <v>67</v>
      </c>
      <c r="D12" s="261"/>
      <c r="E12" s="262"/>
      <c r="F12" s="262"/>
    </row>
    <row r="13" spans="1:6" s="98" customFormat="1" ht="24" customHeight="1" x14ac:dyDescent="0.2">
      <c r="A13" s="858"/>
      <c r="B13" s="283" t="s">
        <v>181</v>
      </c>
      <c r="C13" s="284" t="s">
        <v>68</v>
      </c>
      <c r="D13" s="261"/>
      <c r="E13" s="262"/>
      <c r="F13" s="262"/>
    </row>
    <row r="14" spans="1:6" s="98" customFormat="1" ht="24" customHeight="1" x14ac:dyDescent="0.2">
      <c r="A14" s="858"/>
      <c r="B14" s="283">
        <v>631</v>
      </c>
      <c r="C14" s="284" t="s">
        <v>142</v>
      </c>
      <c r="D14" s="261"/>
      <c r="E14" s="262"/>
      <c r="F14" s="262"/>
    </row>
    <row r="15" spans="1:6" s="98" customFormat="1" ht="24" customHeight="1" x14ac:dyDescent="0.2">
      <c r="A15" s="858"/>
      <c r="B15" s="283" t="s">
        <v>182</v>
      </c>
      <c r="C15" s="284" t="s">
        <v>144</v>
      </c>
      <c r="D15" s="261"/>
      <c r="E15" s="262"/>
      <c r="F15" s="262"/>
    </row>
    <row r="16" spans="1:6" s="98" customFormat="1" ht="24" customHeight="1" x14ac:dyDescent="0.2">
      <c r="A16" s="858"/>
      <c r="B16" s="283" t="s">
        <v>183</v>
      </c>
      <c r="C16" s="284" t="s">
        <v>146</v>
      </c>
      <c r="D16" s="261"/>
      <c r="E16" s="262"/>
      <c r="F16" s="262"/>
    </row>
    <row r="17" spans="1:7" s="98" customFormat="1" ht="24" customHeight="1" x14ac:dyDescent="0.2">
      <c r="A17" s="858"/>
      <c r="B17" s="285" t="s">
        <v>184</v>
      </c>
      <c r="C17" s="284" t="s">
        <v>81</v>
      </c>
      <c r="D17" s="41"/>
      <c r="E17" s="41"/>
      <c r="F17" s="267"/>
    </row>
    <row r="18" spans="1:7" s="98" customFormat="1" ht="24" customHeight="1" x14ac:dyDescent="0.2">
      <c r="A18" s="858"/>
      <c r="B18" s="283" t="s">
        <v>185</v>
      </c>
      <c r="C18" s="284" t="s">
        <v>82</v>
      </c>
      <c r="D18" s="41"/>
      <c r="E18" s="41"/>
      <c r="F18" s="267"/>
    </row>
    <row r="19" spans="1:7" s="98" customFormat="1" ht="24" customHeight="1" x14ac:dyDescent="0.2">
      <c r="A19" s="858"/>
      <c r="B19" s="283" t="s">
        <v>186</v>
      </c>
      <c r="C19" s="284" t="s">
        <v>83</v>
      </c>
      <c r="D19" s="41"/>
      <c r="E19" s="41"/>
      <c r="F19" s="267"/>
    </row>
    <row r="20" spans="1:7" s="98" customFormat="1" ht="24" customHeight="1" x14ac:dyDescent="0.2">
      <c r="A20" s="858"/>
      <c r="B20" s="283" t="s">
        <v>197</v>
      </c>
      <c r="C20" s="331" t="s">
        <v>84</v>
      </c>
      <c r="D20" s="364"/>
      <c r="E20" s="364"/>
      <c r="F20" s="267"/>
    </row>
    <row r="21" spans="1:7" s="98" customFormat="1" ht="24" customHeight="1" x14ac:dyDescent="0.2">
      <c r="A21" s="858"/>
      <c r="B21" s="283">
        <v>645</v>
      </c>
      <c r="C21" s="284" t="s">
        <v>85</v>
      </c>
      <c r="D21" s="41"/>
      <c r="E21" s="41"/>
      <c r="F21" s="267"/>
    </row>
    <row r="22" spans="1:7" s="98" customFormat="1" ht="24" customHeight="1" x14ac:dyDescent="0.2">
      <c r="A22" s="858"/>
      <c r="B22" s="283">
        <v>647</v>
      </c>
      <c r="C22" s="284" t="s">
        <v>86</v>
      </c>
      <c r="D22" s="41"/>
      <c r="E22" s="41"/>
      <c r="F22" s="267"/>
    </row>
    <row r="23" spans="1:7" s="98" customFormat="1" ht="24" customHeight="1" x14ac:dyDescent="0.2">
      <c r="A23" s="858"/>
      <c r="B23" s="315">
        <v>648</v>
      </c>
      <c r="C23" s="314" t="s">
        <v>87</v>
      </c>
      <c r="D23" s="41"/>
      <c r="E23" s="41"/>
      <c r="F23" s="267"/>
    </row>
    <row r="24" spans="1:7" s="98" customFormat="1" ht="24" customHeight="1" x14ac:dyDescent="0.2">
      <c r="A24" s="858"/>
      <c r="B24" s="315">
        <v>6815</v>
      </c>
      <c r="C24" s="314" t="s">
        <v>187</v>
      </c>
      <c r="D24" s="861"/>
      <c r="E24" s="861"/>
      <c r="F24" s="268"/>
    </row>
    <row r="25" spans="1:7" s="98" customFormat="1" ht="24" customHeight="1" thickBot="1" x14ac:dyDescent="0.25">
      <c r="A25" s="859"/>
      <c r="B25" s="313">
        <v>862</v>
      </c>
      <c r="C25" s="286" t="s">
        <v>188</v>
      </c>
    </row>
    <row r="26" spans="1:7" s="98" customFormat="1" ht="13.5" customHeight="1" thickBot="1" x14ac:dyDescent="0.3">
      <c r="A26" s="269"/>
      <c r="B26" s="270"/>
      <c r="C26" s="270"/>
      <c r="D26" s="41"/>
      <c r="E26" s="41"/>
      <c r="F26" s="271"/>
    </row>
    <row r="27" spans="1:7" s="98" customFormat="1" ht="24" customHeight="1" x14ac:dyDescent="0.2">
      <c r="A27" s="857" t="s">
        <v>189</v>
      </c>
      <c r="B27" s="325">
        <v>617</v>
      </c>
      <c r="C27" s="326" t="s">
        <v>259</v>
      </c>
    </row>
    <row r="28" spans="1:7" s="274" customFormat="1" ht="24" customHeight="1" x14ac:dyDescent="0.25">
      <c r="A28" s="858"/>
      <c r="B28" s="329" t="s">
        <v>177</v>
      </c>
      <c r="C28" s="330" t="s">
        <v>178</v>
      </c>
      <c r="D28" s="272"/>
      <c r="E28" s="272"/>
      <c r="F28" s="273"/>
      <c r="G28" s="273"/>
    </row>
    <row r="29" spans="1:7" s="274" customFormat="1" ht="24" customHeight="1" x14ac:dyDescent="0.25">
      <c r="A29" s="858"/>
      <c r="B29" s="283">
        <v>621</v>
      </c>
      <c r="C29" s="331" t="s">
        <v>260</v>
      </c>
      <c r="D29" s="275"/>
      <c r="E29" s="272"/>
      <c r="F29" s="273"/>
      <c r="G29" s="273"/>
    </row>
    <row r="30" spans="1:7" s="274" customFormat="1" ht="24" customHeight="1" x14ac:dyDescent="0.25">
      <c r="A30" s="858"/>
      <c r="B30" s="283">
        <v>623</v>
      </c>
      <c r="C30" s="331" t="s">
        <v>266</v>
      </c>
      <c r="D30" s="272"/>
      <c r="E30" s="272"/>
      <c r="F30" s="273"/>
      <c r="G30" s="273"/>
    </row>
    <row r="31" spans="1:7" s="274" customFormat="1" ht="24" customHeight="1" x14ac:dyDescent="0.25">
      <c r="A31" s="858"/>
      <c r="B31" s="283">
        <v>625</v>
      </c>
      <c r="C31" s="331" t="s">
        <v>267</v>
      </c>
      <c r="D31" s="272"/>
      <c r="E31" s="272"/>
      <c r="F31" s="273"/>
      <c r="G31" s="273"/>
    </row>
    <row r="32" spans="1:7" s="274" customFormat="1" ht="24" customHeight="1" x14ac:dyDescent="0.25">
      <c r="A32" s="858"/>
      <c r="B32" s="283" t="s">
        <v>179</v>
      </c>
      <c r="C32" s="331" t="s">
        <v>190</v>
      </c>
      <c r="D32" s="276"/>
      <c r="E32" s="272"/>
      <c r="F32" s="273"/>
      <c r="G32" s="273"/>
    </row>
    <row r="33" spans="1:7" s="274" customFormat="1" ht="24" customHeight="1" x14ac:dyDescent="0.25">
      <c r="A33" s="858"/>
      <c r="B33" s="283" t="s">
        <v>181</v>
      </c>
      <c r="C33" s="331" t="s">
        <v>261</v>
      </c>
      <c r="D33" s="276"/>
      <c r="E33" s="272"/>
      <c r="F33" s="273"/>
      <c r="G33" s="273"/>
    </row>
    <row r="34" spans="1:7" s="274" customFormat="1" ht="24" customHeight="1" x14ac:dyDescent="0.25">
      <c r="A34" s="858"/>
      <c r="B34" s="283">
        <v>631</v>
      </c>
      <c r="C34" s="331" t="s">
        <v>142</v>
      </c>
      <c r="D34" s="276"/>
      <c r="E34" s="272"/>
      <c r="F34" s="273"/>
      <c r="G34" s="273"/>
    </row>
    <row r="35" spans="1:7" s="274" customFormat="1" ht="24" customHeight="1" x14ac:dyDescent="0.25">
      <c r="A35" s="858"/>
      <c r="B35" s="283" t="s">
        <v>191</v>
      </c>
      <c r="C35" s="331" t="s">
        <v>144</v>
      </c>
      <c r="D35" s="276"/>
      <c r="E35" s="272"/>
      <c r="F35" s="273"/>
      <c r="G35" s="273"/>
    </row>
    <row r="36" spans="1:7" s="274" customFormat="1" ht="24" customHeight="1" x14ac:dyDescent="0.25">
      <c r="A36" s="858"/>
      <c r="B36" s="283" t="s">
        <v>192</v>
      </c>
      <c r="C36" s="331" t="s">
        <v>146</v>
      </c>
      <c r="D36" s="276"/>
      <c r="E36" s="272"/>
      <c r="F36" s="273"/>
      <c r="G36" s="273"/>
    </row>
    <row r="37" spans="1:7" s="274" customFormat="1" ht="24" customHeight="1" x14ac:dyDescent="0.25">
      <c r="A37" s="858"/>
      <c r="B37" s="283" t="s">
        <v>184</v>
      </c>
      <c r="C37" s="331" t="s">
        <v>81</v>
      </c>
      <c r="D37" s="276"/>
      <c r="E37" s="272"/>
      <c r="F37" s="273"/>
      <c r="G37" s="273"/>
    </row>
    <row r="38" spans="1:7" s="274" customFormat="1" ht="24" customHeight="1" x14ac:dyDescent="0.25">
      <c r="A38" s="858"/>
      <c r="B38" s="283" t="s">
        <v>185</v>
      </c>
      <c r="C38" s="331" t="s">
        <v>82</v>
      </c>
      <c r="D38" s="276"/>
      <c r="E38" s="272"/>
      <c r="F38" s="273"/>
      <c r="G38" s="273"/>
    </row>
    <row r="39" spans="1:7" s="274" customFormat="1" ht="24" customHeight="1" x14ac:dyDescent="0.25">
      <c r="A39" s="858"/>
      <c r="B39" s="283" t="s">
        <v>186</v>
      </c>
      <c r="C39" s="331" t="s">
        <v>83</v>
      </c>
      <c r="D39" s="276"/>
      <c r="E39" s="272"/>
      <c r="F39" s="273"/>
      <c r="G39" s="273"/>
    </row>
    <row r="40" spans="1:7" s="274" customFormat="1" ht="24" customHeight="1" x14ac:dyDescent="0.25">
      <c r="A40" s="858"/>
      <c r="B40" s="283" t="s">
        <v>197</v>
      </c>
      <c r="C40" s="331" t="s">
        <v>84</v>
      </c>
      <c r="D40" s="277"/>
      <c r="E40" s="272"/>
      <c r="F40" s="273"/>
      <c r="G40" s="273"/>
    </row>
    <row r="41" spans="1:7" s="274" customFormat="1" ht="24" customHeight="1" x14ac:dyDescent="0.25">
      <c r="A41" s="858"/>
      <c r="B41" s="283">
        <v>645</v>
      </c>
      <c r="C41" s="331" t="s">
        <v>85</v>
      </c>
      <c r="D41" s="277"/>
      <c r="E41" s="272"/>
      <c r="F41" s="273"/>
      <c r="G41" s="273"/>
    </row>
    <row r="42" spans="1:7" s="274" customFormat="1" ht="24" customHeight="1" x14ac:dyDescent="0.25">
      <c r="A42" s="858"/>
      <c r="B42" s="283">
        <v>647</v>
      </c>
      <c r="C42" s="331" t="s">
        <v>86</v>
      </c>
      <c r="D42" s="277"/>
      <c r="E42" s="272"/>
      <c r="F42" s="273"/>
      <c r="G42" s="273"/>
    </row>
    <row r="43" spans="1:7" s="274" customFormat="1" ht="24" customHeight="1" x14ac:dyDescent="0.25">
      <c r="A43" s="858"/>
      <c r="B43" s="283">
        <v>648</v>
      </c>
      <c r="C43" s="331" t="s">
        <v>87</v>
      </c>
      <c r="D43" s="277"/>
      <c r="E43" s="272"/>
      <c r="F43" s="273"/>
      <c r="G43" s="273"/>
    </row>
    <row r="44" spans="1:7" s="274" customFormat="1" ht="24" customHeight="1" x14ac:dyDescent="0.25">
      <c r="A44" s="858"/>
      <c r="B44" s="327" t="s">
        <v>258</v>
      </c>
      <c r="C44" s="328" t="s">
        <v>187</v>
      </c>
      <c r="D44" s="276"/>
      <c r="E44" s="272"/>
      <c r="F44" s="273"/>
      <c r="G44" s="273"/>
    </row>
    <row r="45" spans="1:7" s="274" customFormat="1" ht="24" customHeight="1" thickBot="1" x14ac:dyDescent="0.3">
      <c r="A45" s="859"/>
      <c r="B45" s="260">
        <v>862</v>
      </c>
      <c r="C45" s="260" t="s">
        <v>188</v>
      </c>
      <c r="D45" s="278"/>
      <c r="E45" s="272"/>
      <c r="F45" s="273"/>
      <c r="G45" s="273"/>
    </row>
    <row r="46" spans="1:7" s="274" customFormat="1" ht="11.25" customHeight="1" thickBot="1" x14ac:dyDescent="0.3">
      <c r="A46" s="273"/>
      <c r="B46" s="278"/>
      <c r="C46" s="278"/>
      <c r="D46" s="278"/>
      <c r="E46" s="272"/>
      <c r="F46" s="273"/>
      <c r="G46" s="273"/>
    </row>
    <row r="47" spans="1:7" s="274" customFormat="1" ht="24" customHeight="1" x14ac:dyDescent="0.25">
      <c r="A47" s="857" t="s">
        <v>204</v>
      </c>
      <c r="B47" s="325">
        <v>617</v>
      </c>
      <c r="C47" s="326" t="s">
        <v>259</v>
      </c>
      <c r="D47" s="277"/>
      <c r="E47" s="272"/>
      <c r="F47" s="273"/>
      <c r="G47" s="273"/>
    </row>
    <row r="48" spans="1:7" s="274" customFormat="1" ht="24" customHeight="1" x14ac:dyDescent="0.25">
      <c r="A48" s="858"/>
      <c r="B48" s="283" t="s">
        <v>177</v>
      </c>
      <c r="C48" s="331" t="s">
        <v>178</v>
      </c>
      <c r="D48" s="272"/>
      <c r="E48" s="272"/>
      <c r="F48" s="273"/>
      <c r="G48" s="273"/>
    </row>
    <row r="49" spans="1:7" s="274" customFormat="1" ht="24" customHeight="1" x14ac:dyDescent="0.25">
      <c r="A49" s="858"/>
      <c r="B49" s="283">
        <v>621</v>
      </c>
      <c r="C49" s="331" t="s">
        <v>260</v>
      </c>
      <c r="D49" s="272"/>
      <c r="E49" s="272"/>
      <c r="F49" s="273"/>
      <c r="G49" s="273"/>
    </row>
    <row r="50" spans="1:7" s="274" customFormat="1" ht="24" customHeight="1" x14ac:dyDescent="0.25">
      <c r="A50" s="858"/>
      <c r="B50" s="332" t="s">
        <v>194</v>
      </c>
      <c r="C50" s="332" t="s">
        <v>314</v>
      </c>
      <c r="D50" s="272"/>
      <c r="E50" s="272"/>
      <c r="F50" s="273"/>
      <c r="G50" s="273"/>
    </row>
    <row r="51" spans="1:7" s="274" customFormat="1" ht="24" customHeight="1" x14ac:dyDescent="0.25">
      <c r="A51" s="858"/>
      <c r="B51" s="283" t="s">
        <v>195</v>
      </c>
      <c r="C51" s="331" t="s">
        <v>196</v>
      </c>
      <c r="D51" s="272"/>
      <c r="E51" s="272"/>
      <c r="F51" s="273"/>
      <c r="G51" s="273"/>
    </row>
    <row r="52" spans="1:7" s="274" customFormat="1" ht="24" customHeight="1" x14ac:dyDescent="0.25">
      <c r="A52" s="858"/>
      <c r="B52" s="332">
        <v>625</v>
      </c>
      <c r="C52" s="332" t="s">
        <v>268</v>
      </c>
      <c r="D52" s="272"/>
      <c r="E52" s="272"/>
      <c r="F52" s="273"/>
      <c r="G52" s="273"/>
    </row>
    <row r="53" spans="1:7" s="274" customFormat="1" ht="24" customHeight="1" x14ac:dyDescent="0.25">
      <c r="A53" s="858"/>
      <c r="B53" s="283" t="s">
        <v>179</v>
      </c>
      <c r="C53" s="331" t="s">
        <v>193</v>
      </c>
      <c r="D53" s="272"/>
      <c r="E53" s="272"/>
      <c r="F53" s="273"/>
      <c r="G53" s="273"/>
    </row>
    <row r="54" spans="1:7" s="274" customFormat="1" ht="24" customHeight="1" x14ac:dyDescent="0.25">
      <c r="A54" s="858"/>
      <c r="B54" s="283" t="s">
        <v>181</v>
      </c>
      <c r="C54" s="331" t="s">
        <v>68</v>
      </c>
      <c r="D54" s="272"/>
      <c r="E54" s="272"/>
      <c r="F54" s="273"/>
      <c r="G54" s="273"/>
    </row>
    <row r="55" spans="1:7" s="274" customFormat="1" ht="24" customHeight="1" x14ac:dyDescent="0.25">
      <c r="A55" s="858"/>
      <c r="B55" s="332">
        <v>631</v>
      </c>
      <c r="C55" s="332" t="s">
        <v>142</v>
      </c>
      <c r="D55" s="272"/>
      <c r="E55" s="272"/>
      <c r="F55" s="273"/>
      <c r="G55" s="273"/>
    </row>
    <row r="56" spans="1:7" ht="24" customHeight="1" x14ac:dyDescent="0.25">
      <c r="A56" s="858"/>
      <c r="B56" s="283" t="s">
        <v>247</v>
      </c>
      <c r="C56" s="331" t="s">
        <v>144</v>
      </c>
      <c r="D56" s="272"/>
      <c r="E56" s="272"/>
      <c r="F56" s="273"/>
      <c r="G56" s="273"/>
    </row>
    <row r="57" spans="1:7" ht="24" customHeight="1" x14ac:dyDescent="0.25">
      <c r="A57" s="858"/>
      <c r="B57" s="332" t="s">
        <v>183</v>
      </c>
      <c r="C57" s="332" t="s">
        <v>146</v>
      </c>
      <c r="D57" s="272"/>
      <c r="E57" s="272"/>
      <c r="F57" s="273"/>
      <c r="G57" s="273"/>
    </row>
    <row r="58" spans="1:7" ht="24" customHeight="1" x14ac:dyDescent="0.25">
      <c r="A58" s="858"/>
      <c r="B58" s="283" t="s">
        <v>184</v>
      </c>
      <c r="C58" s="331" t="s">
        <v>81</v>
      </c>
    </row>
    <row r="59" spans="1:7" ht="24" customHeight="1" x14ac:dyDescent="0.25">
      <c r="A59" s="858"/>
      <c r="B59" s="332" t="s">
        <v>185</v>
      </c>
      <c r="C59" s="332" t="s">
        <v>82</v>
      </c>
    </row>
    <row r="60" spans="1:7" ht="24" customHeight="1" x14ac:dyDescent="0.25">
      <c r="A60" s="858"/>
      <c r="B60" s="283" t="s">
        <v>186</v>
      </c>
      <c r="C60" s="331" t="s">
        <v>83</v>
      </c>
    </row>
    <row r="61" spans="1:7" ht="24" customHeight="1" x14ac:dyDescent="0.25">
      <c r="A61" s="858"/>
      <c r="B61" s="332" t="s">
        <v>197</v>
      </c>
      <c r="C61" s="332" t="s">
        <v>84</v>
      </c>
    </row>
    <row r="62" spans="1:7" ht="24" customHeight="1" x14ac:dyDescent="0.25">
      <c r="A62" s="858"/>
      <c r="B62" s="283">
        <v>645</v>
      </c>
      <c r="C62" s="331" t="s">
        <v>85</v>
      </c>
    </row>
    <row r="63" spans="1:7" ht="24" customHeight="1" x14ac:dyDescent="0.25">
      <c r="A63" s="858"/>
      <c r="B63" s="332">
        <v>647</v>
      </c>
      <c r="C63" s="332" t="s">
        <v>86</v>
      </c>
    </row>
    <row r="64" spans="1:7" ht="24" customHeight="1" x14ac:dyDescent="0.25">
      <c r="A64" s="858"/>
      <c r="B64" s="283">
        <v>648</v>
      </c>
      <c r="C64" s="331" t="s">
        <v>87</v>
      </c>
    </row>
    <row r="65" spans="1:3" ht="24" customHeight="1" x14ac:dyDescent="0.25">
      <c r="A65" s="858"/>
      <c r="B65" s="283">
        <v>6815</v>
      </c>
      <c r="C65" s="331" t="s">
        <v>187</v>
      </c>
    </row>
    <row r="66" spans="1:3" ht="24" customHeight="1" thickBot="1" x14ac:dyDescent="0.3">
      <c r="A66" s="859"/>
      <c r="B66" s="260">
        <v>862</v>
      </c>
      <c r="C66" s="260" t="s">
        <v>188</v>
      </c>
    </row>
    <row r="67" spans="1:3" ht="13.5" customHeight="1" thickBot="1" x14ac:dyDescent="0.3"/>
    <row r="68" spans="1:3" ht="24" customHeight="1" x14ac:dyDescent="0.25">
      <c r="A68" s="857" t="s">
        <v>198</v>
      </c>
      <c r="B68" s="325">
        <v>617</v>
      </c>
      <c r="C68" s="326" t="s">
        <v>259</v>
      </c>
    </row>
    <row r="69" spans="1:3" ht="24" customHeight="1" x14ac:dyDescent="0.25">
      <c r="A69" s="858"/>
      <c r="B69" s="283" t="s">
        <v>177</v>
      </c>
      <c r="C69" s="331" t="s">
        <v>178</v>
      </c>
    </row>
    <row r="70" spans="1:3" ht="24" customHeight="1" x14ac:dyDescent="0.25">
      <c r="A70" s="858"/>
      <c r="B70" s="333" t="s">
        <v>277</v>
      </c>
      <c r="C70" s="332" t="s">
        <v>248</v>
      </c>
    </row>
    <row r="71" spans="1:3" ht="24" customHeight="1" x14ac:dyDescent="0.25">
      <c r="A71" s="858"/>
      <c r="B71" s="283">
        <v>622</v>
      </c>
      <c r="C71" s="331" t="s">
        <v>199</v>
      </c>
    </row>
    <row r="72" spans="1:3" ht="24" customHeight="1" x14ac:dyDescent="0.25">
      <c r="A72" s="858"/>
      <c r="B72" s="333">
        <v>623</v>
      </c>
      <c r="C72" s="332" t="s">
        <v>200</v>
      </c>
    </row>
    <row r="73" spans="1:3" ht="24" customHeight="1" x14ac:dyDescent="0.25">
      <c r="A73" s="858"/>
      <c r="B73" s="283">
        <v>625</v>
      </c>
      <c r="C73" s="331" t="s">
        <v>203</v>
      </c>
    </row>
    <row r="74" spans="1:3" ht="24" customHeight="1" x14ac:dyDescent="0.25">
      <c r="A74" s="858"/>
      <c r="B74" s="283" t="s">
        <v>201</v>
      </c>
      <c r="C74" s="331" t="s">
        <v>202</v>
      </c>
    </row>
    <row r="75" spans="1:3" ht="24" customHeight="1" thickBot="1" x14ac:dyDescent="0.3">
      <c r="A75" s="859"/>
      <c r="B75" s="313" t="s">
        <v>179</v>
      </c>
      <c r="C75" s="406" t="s">
        <v>193</v>
      </c>
    </row>
    <row r="76" spans="1:3" ht="24" customHeight="1" x14ac:dyDescent="0.25"/>
  </sheetData>
  <sheetProtection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2024-01-09T10:10:03Z</dcterms:modified>
</cp:coreProperties>
</file>