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showInkAnnotation="0" updateLinks="never" codeName="ThisWorkbook"/>
  <xr:revisionPtr revIDLastSave="0" documentId="13_ncr:1_{0E4CC32B-C0DA-4F64-BE61-6993B88FE2C3}" xr6:coauthVersionLast="47" xr6:coauthVersionMax="47" xr10:uidLastSave="{00000000-0000-0000-0000-000000000000}"/>
  <bookViews>
    <workbookView xWindow="28680" yWindow="-120" windowWidth="29040" windowHeight="15720" tabRatio="860" xr2:uid="{00000000-000D-0000-FFFF-FFFF00000000}"/>
  </bookViews>
  <sheets>
    <sheet name="Outil_Budget 26-27" sheetId="57" r:id="rId1"/>
  </sheets>
  <definedNames>
    <definedName name="_xlnm.Print_Area" localSheetId="0">'Outil_Budget 26-27'!$A$1:$H$56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57" l="1"/>
  <c r="F11" i="57" s="1"/>
  <c r="B11" i="57"/>
  <c r="C11" i="57" s="1"/>
  <c r="C9" i="57"/>
  <c r="D9" i="57" s="1"/>
  <c r="G19" i="57" l="1"/>
  <c r="G9" i="57"/>
  <c r="H9" i="57" s="1"/>
  <c r="G25" i="57" l="1"/>
  <c r="C43" i="57"/>
  <c r="C33" i="57"/>
  <c r="C22" i="57"/>
  <c r="C17" i="57"/>
  <c r="G43" i="57"/>
  <c r="C26" i="57"/>
  <c r="C42" i="57" l="1"/>
  <c r="C47" i="57" s="1"/>
  <c r="G18" i="57" s="1"/>
  <c r="G17" i="57" s="1"/>
  <c r="G16" i="57" l="1"/>
  <c r="G42" i="57" s="1"/>
  <c r="G47" i="57" s="1"/>
</calcChain>
</file>

<file path=xl/sharedStrings.xml><?xml version="1.0" encoding="utf-8"?>
<sst xmlns="http://schemas.openxmlformats.org/spreadsheetml/2006/main" count="100" uniqueCount="93">
  <si>
    <t>Afin de permettre l'exploitation de qualité, toutes les questions de cette fiche sont à renseigner</t>
  </si>
  <si>
    <t>NOM DU PROJET</t>
  </si>
  <si>
    <t> </t>
  </si>
  <si>
    <t>CHARGES</t>
  </si>
  <si>
    <t>PRODUITS</t>
  </si>
  <si>
    <t>Achats</t>
  </si>
  <si>
    <t>Services extérieurs</t>
  </si>
  <si>
    <t>Autres services extérieurs</t>
  </si>
  <si>
    <t>63A</t>
  </si>
  <si>
    <t>Impôts et taxes liés aux frais de personnel</t>
  </si>
  <si>
    <t>Autres impôts et taxes</t>
  </si>
  <si>
    <t>Subventions et prestations de services versées par l'Etat</t>
  </si>
  <si>
    <t>Frais de personnel</t>
  </si>
  <si>
    <t>Subventions et prestations de services régionales</t>
  </si>
  <si>
    <t>Subventions et prestations de services départementales</t>
  </si>
  <si>
    <t>Subventions et prestations de services communales</t>
  </si>
  <si>
    <t>Subventions d'exploitation Caf</t>
  </si>
  <si>
    <t>Subventions et prestations de services versées par des EPCI (intercommunalité)</t>
  </si>
  <si>
    <t>Subventions et prestations de services versées par une entreprise</t>
  </si>
  <si>
    <t>Subventions d'exploitation reçues de l'Union Européenne</t>
  </si>
  <si>
    <t>Autres charges de gestion courante</t>
  </si>
  <si>
    <t>Subventions d'exploitation reçues d'autres entités publiques</t>
  </si>
  <si>
    <t>Charges financières</t>
  </si>
  <si>
    <t>Autres produits de gestion courante</t>
  </si>
  <si>
    <t>Charges exceptionnelles</t>
  </si>
  <si>
    <t>Produits financiers</t>
  </si>
  <si>
    <t>Dotations aux amortissements,  aux provisions et engagements</t>
  </si>
  <si>
    <t>Reprise sur amortissement, dépréciations et provisions</t>
  </si>
  <si>
    <t>SOUS-TOTAL</t>
  </si>
  <si>
    <t>Contributions volontaires</t>
  </si>
  <si>
    <t>Contrepartie des contributions volontaires</t>
  </si>
  <si>
    <t>TOTAL CHARGES ET CONTRIBUTIONS VOLONTAIRES</t>
  </si>
  <si>
    <t>TOTAL PRODUITS ET CONTRIBUTIONS VOLONTAIRES</t>
  </si>
  <si>
    <t>Attention ! N'oubliez pas d'enregistrer régulièrement votre saisie !</t>
  </si>
  <si>
    <t xml:space="preserve">Précisions sur le compte de résultat que vous souhaiteriez apporter : </t>
  </si>
  <si>
    <t>BUDGET PREVISIONNEL 2026/2027</t>
  </si>
  <si>
    <t xml:space="preserve">Précisions Charges </t>
  </si>
  <si>
    <t xml:space="preserve">Précisions Produits </t>
  </si>
  <si>
    <t>Autres</t>
  </si>
  <si>
    <t>61AUT</t>
  </si>
  <si>
    <t>62AUT</t>
  </si>
  <si>
    <t>Sous-traitance générale</t>
  </si>
  <si>
    <t xml:space="preserve">Locations mobilières et immobilières </t>
  </si>
  <si>
    <t xml:space="preserve">Charges locatives </t>
  </si>
  <si>
    <t xml:space="preserve">Autres comptes 61 (612, 615 à 619) : Crédit-bail, entretien et réparations, assurance, études et recherche, divers, RRR </t>
  </si>
  <si>
    <t xml:space="preserve">Personnel intérimaire et détaché  </t>
  </si>
  <si>
    <t xml:space="preserve">Frais de siège   </t>
  </si>
  <si>
    <t xml:space="preserve">Autres comptes 62 (622 à 629) : Intermédiaires, publicité, déplacements, frais postaux et de télécommunication, frais bancaires </t>
  </si>
  <si>
    <t>63B</t>
  </si>
  <si>
    <t>Impots et taxes</t>
  </si>
  <si>
    <t>68AUT</t>
  </si>
  <si>
    <t>Impôts sur les bénéfices</t>
  </si>
  <si>
    <t xml:space="preserve">Autres comptes 68 (6815 à 687) : Dotations aux provisions et dépréciations </t>
  </si>
  <si>
    <t xml:space="preserve">Dotations aux amortissements sur immobilisations incorporelles et corporelles </t>
  </si>
  <si>
    <t>86AUT</t>
  </si>
  <si>
    <t xml:space="preserve">Secours en nature (alimentaire, vestimentaire) </t>
  </si>
  <si>
    <t xml:space="preserve">Mise à disposition gratuite de biens (locaux, matériels, fluides : gaz, électricité, etc.)  </t>
  </si>
  <si>
    <t xml:space="preserve">Prestations en nature </t>
  </si>
  <si>
    <t xml:space="preserve">Bonus enfants et Parents </t>
  </si>
  <si>
    <t xml:space="preserve">Prestation de service Clas </t>
  </si>
  <si>
    <t>Prestation de service de la Caf (total PS + BONUS)</t>
  </si>
  <si>
    <t xml:space="preserve">Fonds d'accompagnement reçus de la Caf </t>
  </si>
  <si>
    <t>Participations familiales (ou participations des usagers) non déductibles de la PS</t>
  </si>
  <si>
    <t>70AUT</t>
  </si>
  <si>
    <t xml:space="preserve">Ventes de produits fabriqués, prestations de services, marchandises </t>
  </si>
  <si>
    <t xml:space="preserve">Ventes de marchandises </t>
  </si>
  <si>
    <t xml:space="preserve">Produits des activités annexes </t>
  </si>
  <si>
    <t xml:space="preserve">Subventions d'exploitation </t>
  </si>
  <si>
    <t>Produits exceptionnels</t>
  </si>
  <si>
    <t xml:space="preserve">Subventions d'exploitation et prestations de service versées par des organismes nationaux (dont PS MSA) </t>
  </si>
  <si>
    <t>87AUT</t>
  </si>
  <si>
    <t xml:space="preserve">Contrepartie des secours en nature (alimentaire, vestimentaire) </t>
  </si>
  <si>
    <t xml:space="preserve">Contrepartie des mises à disposition gratuite de biens (locaux, matériels, fluides : gaz, électricité, etc.) </t>
  </si>
  <si>
    <t xml:space="preserve">Contrepartie des prestations en nature </t>
  </si>
  <si>
    <t xml:space="preserve">Transfert de charges </t>
  </si>
  <si>
    <t xml:space="preserve">Nombre d'enfants accueillis </t>
  </si>
  <si>
    <t xml:space="preserve">Unité d'ouverture </t>
  </si>
  <si>
    <t>Bonus enfant par collectif</t>
  </si>
  <si>
    <t>Total bonification enfants</t>
  </si>
  <si>
    <t xml:space="preserve">Bonus parent par collectif </t>
  </si>
  <si>
    <t>Total bonification parents</t>
  </si>
  <si>
    <t xml:space="preserve">Nombre moyen d'enfants par collectif </t>
  </si>
  <si>
    <t>Contrôle nombre d'enfants par collectif</t>
  </si>
  <si>
    <t>Nombre de semaines janv-juin 2027</t>
  </si>
  <si>
    <t>RAPPEL :
Le bénévolat ne doit pas être valorisé.
En cas de mise à disposition gratuite de biens : le gestionnaire s'engage à produire un justificatif (convention, attestation, délibération) de l'institution mettant à disposition les biens comprenant un état descriptif des biens meubles et immeubles mis à disposition avec indication de l'origine, des conditions juridiques d'occupation des locaux, du montant des loyers et charges locatives supportées.</t>
  </si>
  <si>
    <t xml:space="preserve">Nombre de  collectifs 
</t>
  </si>
  <si>
    <t xml:space="preserve">Le financement se calcule automatiquement via l'onglet d'aide au calcul pour le financement que vous pouvez consulter </t>
  </si>
  <si>
    <t xml:space="preserve">Aide au calcul de la Prestation de service et Bonus (Projet 2026/2027) </t>
  </si>
  <si>
    <t xml:space="preserve">BONUS ENFANT </t>
  </si>
  <si>
    <t xml:space="preserve">BONUS PARENT </t>
  </si>
  <si>
    <t>Nombre de semaines 
sept-dec 2026</t>
  </si>
  <si>
    <t>Total de semaines</t>
  </si>
  <si>
    <r>
      <t xml:space="preserve">BUDGET PREVISIONNEL 
</t>
    </r>
    <r>
      <rPr>
        <b/>
        <sz val="14"/>
        <color rgb="FFFFFFFF"/>
        <rFont val="Arial1"/>
      </rPr>
      <t>PROJET CLAS 2026/2027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</si>
</sst>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_€_-;\-* #,##0.00\ _€_-;_-* &quot;-&quot;??\ _€_-;_-@_-"/>
  </numFmts>
  <fonts count="25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FFFF"/>
      <name val="Arial1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FF0000"/>
      <name val="Arial"/>
      <family val="2"/>
    </font>
    <font>
      <sz val="11"/>
      <color rgb="FF000000"/>
      <name val="Calibri"/>
      <family val="2"/>
    </font>
    <font>
      <b/>
      <sz val="12"/>
      <color rgb="FF9933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2060"/>
      <name val="Arial"/>
      <family val="2"/>
    </font>
    <font>
      <b/>
      <sz val="14"/>
      <color rgb="FFFFFFFF"/>
      <name val="Arial1"/>
    </font>
    <font>
      <b/>
      <i/>
      <sz val="11"/>
      <color rgb="FF0070C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name val="Arial"/>
      <family val="2"/>
    </font>
    <font>
      <i/>
      <sz val="10"/>
      <color rgb="FF000000"/>
      <name val="Arial"/>
      <family val="2"/>
    </font>
    <font>
      <i/>
      <sz val="10"/>
      <name val="Arial"/>
      <family val="2"/>
    </font>
    <font>
      <b/>
      <i/>
      <sz val="10"/>
      <color rgb="FF000000"/>
      <name val="Arial"/>
      <family val="2"/>
    </font>
    <font>
      <b/>
      <sz val="10"/>
      <name val="Calibri"/>
      <family val="2"/>
    </font>
    <font>
      <b/>
      <sz val="16"/>
      <color theme="1"/>
      <name val="Calibri"/>
      <family val="2"/>
      <scheme val="minor"/>
    </font>
    <font>
      <b/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7E4BD"/>
        <bgColor rgb="FFD7E4BD"/>
      </patternFill>
    </fill>
    <fill>
      <patternFill patternType="solid">
        <fgColor rgb="FFFFFF00"/>
        <bgColor rgb="FFD7E4BD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39997558519241921"/>
        <bgColor rgb="FF0070C0"/>
      </patternFill>
    </fill>
    <fill>
      <patternFill patternType="solid">
        <fgColor rgb="FFFFFFFF"/>
        <bgColor rgb="FF000000"/>
      </patternFill>
    </fill>
    <fill>
      <patternFill patternType="solid">
        <fgColor rgb="FFCCFFFF"/>
        <bgColor rgb="FFFFFFFF"/>
      </patternFill>
    </fill>
    <fill>
      <patternFill patternType="solid">
        <fgColor rgb="FFCCFFF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rgb="FFFFCC99"/>
      </patternFill>
    </fill>
    <fill>
      <patternFill patternType="solid">
        <fgColor rgb="FFFF0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8" fillId="0" borderId="0"/>
  </cellStyleXfs>
  <cellXfs count="92">
    <xf numFmtId="0" fontId="0" fillId="0" borderId="0" xfId="0"/>
    <xf numFmtId="0" fontId="0" fillId="0" borderId="1" xfId="0" applyBorder="1"/>
    <xf numFmtId="0" fontId="11" fillId="8" borderId="0" xfId="0" applyFont="1" applyFill="1"/>
    <xf numFmtId="0" fontId="0" fillId="0" borderId="0" xfId="0" applyAlignment="1">
      <alignment horizontal="center"/>
    </xf>
    <xf numFmtId="0" fontId="0" fillId="0" borderId="0" xfId="0" applyFill="1"/>
    <xf numFmtId="0" fontId="12" fillId="0" borderId="1" xfId="0" applyFont="1" applyBorder="1" applyAlignment="1">
      <alignment wrapText="1"/>
    </xf>
    <xf numFmtId="0" fontId="10" fillId="8" borderId="0" xfId="0" applyFont="1" applyFill="1" applyAlignment="1">
      <alignment horizontal="center"/>
    </xf>
    <xf numFmtId="0" fontId="11" fillId="8" borderId="0" xfId="0" applyFont="1" applyFill="1" applyAlignment="1">
      <alignment horizontal="center"/>
    </xf>
    <xf numFmtId="0" fontId="0" fillId="0" borderId="19" xfId="0" applyBorder="1"/>
    <xf numFmtId="0" fontId="0" fillId="0" borderId="19" xfId="0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9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1" fillId="8" borderId="0" xfId="0" applyFont="1" applyFill="1" applyAlignment="1">
      <alignment wrapText="1"/>
    </xf>
    <xf numFmtId="0" fontId="8" fillId="3" borderId="1" xfId="0" applyFont="1" applyFill="1" applyBorder="1" applyAlignment="1">
      <alignment wrapText="1"/>
    </xf>
    <xf numFmtId="0" fontId="13" fillId="0" borderId="1" xfId="0" applyFont="1" applyFill="1" applyBorder="1"/>
    <xf numFmtId="0" fontId="12" fillId="3" borderId="1" xfId="0" applyFont="1" applyFill="1" applyBorder="1" applyAlignment="1">
      <alignment wrapText="1"/>
    </xf>
    <xf numFmtId="0" fontId="18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19" fillId="3" borderId="1" xfId="0" applyFont="1" applyFill="1" applyBorder="1" applyAlignment="1">
      <alignment wrapText="1"/>
    </xf>
    <xf numFmtId="0" fontId="19" fillId="0" borderId="1" xfId="0" applyFont="1" applyBorder="1" applyAlignment="1">
      <alignment wrapText="1"/>
    </xf>
    <xf numFmtId="0" fontId="17" fillId="0" borderId="1" xfId="0" applyFont="1" applyBorder="1" applyAlignment="1">
      <alignment wrapText="1"/>
    </xf>
    <xf numFmtId="0" fontId="20" fillId="0" borderId="1" xfId="0" applyFont="1" applyBorder="1" applyAlignment="1">
      <alignment wrapText="1"/>
    </xf>
    <xf numFmtId="0" fontId="13" fillId="13" borderId="1" xfId="0" applyFont="1" applyFill="1" applyBorder="1"/>
    <xf numFmtId="0" fontId="13" fillId="14" borderId="1" xfId="0" applyFont="1" applyFill="1" applyBorder="1"/>
    <xf numFmtId="0" fontId="14" fillId="14" borderId="1" xfId="0" applyFont="1" applyFill="1" applyBorder="1"/>
    <xf numFmtId="0" fontId="12" fillId="15" borderId="1" xfId="0" applyFont="1" applyFill="1" applyBorder="1" applyAlignment="1">
      <alignment wrapText="1"/>
    </xf>
    <xf numFmtId="0" fontId="12" fillId="15" borderId="1" xfId="0" applyFont="1" applyFill="1" applyBorder="1"/>
    <xf numFmtId="0" fontId="12" fillId="8" borderId="17" xfId="0" applyFont="1" applyFill="1" applyBorder="1" applyAlignment="1">
      <alignment horizontal="center"/>
    </xf>
    <xf numFmtId="0" fontId="12" fillId="3" borderId="18" xfId="0" applyFont="1" applyFill="1" applyBorder="1" applyAlignment="1">
      <alignment horizontal="center"/>
    </xf>
    <xf numFmtId="0" fontId="0" fillId="11" borderId="19" xfId="0" applyFill="1" applyBorder="1"/>
    <xf numFmtId="0" fontId="19" fillId="3" borderId="18" xfId="0" applyFont="1" applyFill="1" applyBorder="1" applyAlignment="1">
      <alignment horizontal="right"/>
    </xf>
    <xf numFmtId="0" fontId="19" fillId="0" borderId="18" xfId="0" applyFont="1" applyBorder="1" applyAlignment="1">
      <alignment horizontal="right"/>
    </xf>
    <xf numFmtId="0" fontId="13" fillId="3" borderId="18" xfId="0" applyFont="1" applyFill="1" applyBorder="1" applyAlignment="1">
      <alignment horizontal="right"/>
    </xf>
    <xf numFmtId="0" fontId="8" fillId="3" borderId="18" xfId="0" applyFont="1" applyFill="1" applyBorder="1" applyAlignment="1">
      <alignment horizontal="right"/>
    </xf>
    <xf numFmtId="0" fontId="12" fillId="15" borderId="18" xfId="0" applyFont="1" applyFill="1" applyBorder="1" applyAlignment="1">
      <alignment horizontal="center" wrapText="1"/>
    </xf>
    <xf numFmtId="0" fontId="0" fillId="15" borderId="19" xfId="0" applyFill="1" applyBorder="1"/>
    <xf numFmtId="0" fontId="12" fillId="15" borderId="20" xfId="0" applyFont="1" applyFill="1" applyBorder="1" applyAlignment="1">
      <alignment horizontal="center" wrapText="1"/>
    </xf>
    <xf numFmtId="0" fontId="12" fillId="15" borderId="21" xfId="0" applyFont="1" applyFill="1" applyBorder="1" applyAlignment="1">
      <alignment wrapText="1"/>
    </xf>
    <xf numFmtId="0" fontId="12" fillId="15" borderId="21" xfId="0" applyFont="1" applyFill="1" applyBorder="1"/>
    <xf numFmtId="0" fontId="0" fillId="15" borderId="22" xfId="0" applyFill="1" applyBorder="1"/>
    <xf numFmtId="0" fontId="4" fillId="0" borderId="17" xfId="0" applyFont="1" applyBorder="1" applyAlignment="1">
      <alignment horizontal="center"/>
    </xf>
    <xf numFmtId="0" fontId="17" fillId="0" borderId="18" xfId="0" applyFont="1" applyBorder="1" applyAlignment="1">
      <alignment horizontal="right"/>
    </xf>
    <xf numFmtId="0" fontId="20" fillId="0" borderId="18" xfId="0" applyFont="1" applyBorder="1" applyAlignment="1">
      <alignment horizontal="right"/>
    </xf>
    <xf numFmtId="0" fontId="18" fillId="0" borderId="18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13" fillId="9" borderId="1" xfId="0" applyFont="1" applyFill="1" applyBorder="1" applyProtection="1">
      <protection locked="0"/>
    </xf>
    <xf numFmtId="0" fontId="13" fillId="10" borderId="1" xfId="0" applyFont="1" applyFill="1" applyBorder="1" applyProtection="1">
      <protection locked="0"/>
    </xf>
    <xf numFmtId="0" fontId="21" fillId="3" borderId="18" xfId="0" applyFont="1" applyFill="1" applyBorder="1" applyAlignment="1">
      <alignment horizontal="right"/>
    </xf>
    <xf numFmtId="0" fontId="21" fillId="3" borderId="1" xfId="0" applyFont="1" applyFill="1" applyBorder="1" applyAlignment="1">
      <alignment wrapText="1"/>
    </xf>
    <xf numFmtId="0" fontId="14" fillId="10" borderId="1" xfId="0" applyFont="1" applyFill="1" applyBorder="1" applyProtection="1">
      <protection locked="0"/>
    </xf>
    <xf numFmtId="0" fontId="22" fillId="16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wrapText="1"/>
    </xf>
    <xf numFmtId="0" fontId="12" fillId="0" borderId="0" xfId="0" applyFont="1" applyFill="1" applyBorder="1"/>
    <xf numFmtId="0" fontId="0" fillId="0" borderId="0" xfId="0" applyFill="1" applyBorder="1"/>
    <xf numFmtId="0" fontId="0" fillId="0" borderId="1" xfId="0" applyBorder="1" applyProtection="1"/>
    <xf numFmtId="0" fontId="13" fillId="13" borderId="1" xfId="0" applyFont="1" applyFill="1" applyBorder="1" applyProtection="1"/>
    <xf numFmtId="0" fontId="14" fillId="14" borderId="1" xfId="0" applyFont="1" applyFill="1" applyBorder="1" applyProtection="1"/>
    <xf numFmtId="0" fontId="0" fillId="0" borderId="0" xfId="0" applyFill="1" applyBorder="1" applyProtection="1"/>
    <xf numFmtId="0" fontId="0" fillId="0" borderId="0" xfId="0" applyBorder="1" applyProtection="1"/>
    <xf numFmtId="0" fontId="4" fillId="11" borderId="0" xfId="0" applyFont="1" applyFill="1" applyBorder="1" applyProtection="1"/>
    <xf numFmtId="0" fontId="23" fillId="0" borderId="2" xfId="0" applyFont="1" applyFill="1" applyBorder="1" applyAlignment="1"/>
    <xf numFmtId="0" fontId="4" fillId="0" borderId="0" xfId="0" applyFont="1" applyFill="1" applyBorder="1" applyProtection="1"/>
    <xf numFmtId="0" fontId="5" fillId="6" borderId="9" xfId="0" applyFont="1" applyFill="1" applyBorder="1"/>
    <xf numFmtId="0" fontId="4" fillId="17" borderId="0" xfId="0" applyFont="1" applyFill="1" applyAlignment="1">
      <alignment horizontal="center" vertical="center" wrapText="1"/>
    </xf>
    <xf numFmtId="0" fontId="24" fillId="12" borderId="1" xfId="0" applyFont="1" applyFill="1" applyBorder="1" applyAlignment="1">
      <alignment horizontal="left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/>
    </xf>
    <xf numFmtId="0" fontId="12" fillId="8" borderId="23" xfId="0" applyFont="1" applyFill="1" applyBorder="1" applyAlignment="1">
      <alignment horizontal="center"/>
    </xf>
    <xf numFmtId="0" fontId="12" fillId="8" borderId="25" xfId="0" applyFont="1" applyFill="1" applyBorder="1" applyAlignment="1">
      <alignment horizontal="center"/>
    </xf>
    <xf numFmtId="0" fontId="12" fillId="8" borderId="24" xfId="0" applyFont="1" applyFill="1" applyBorder="1" applyAlignment="1">
      <alignment horizontal="center"/>
    </xf>
    <xf numFmtId="0" fontId="23" fillId="15" borderId="2" xfId="0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0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16" fillId="0" borderId="0" xfId="0" applyFont="1" applyAlignment="1">
      <alignment horizontal="left"/>
    </xf>
    <xf numFmtId="0" fontId="2" fillId="4" borderId="4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top" wrapText="1"/>
    </xf>
    <xf numFmtId="0" fontId="6" fillId="7" borderId="3" xfId="0" applyFont="1" applyFill="1" applyBorder="1" applyAlignment="1">
      <alignment horizontal="center" vertical="top"/>
    </xf>
  </cellXfs>
  <cellStyles count="6">
    <cellStyle name="Excel Built-in Explanatory Text" xfId="5" xr:uid="{BF376575-E3FB-48C5-AF1F-351FB093F6CA}"/>
    <cellStyle name="Milliers 2" xfId="4" xr:uid="{3E73DDFE-3543-4893-BAE0-B30AE2D0EE9E}"/>
    <cellStyle name="Monétaire 2" xfId="2" xr:uid="{BBF5BDB2-BF11-4043-A353-C01E2DD5A071}"/>
    <cellStyle name="Normal" xfId="0" builtinId="0"/>
    <cellStyle name="Normal 2" xfId="1" xr:uid="{00000000-0005-0000-0000-000003000000}"/>
    <cellStyle name="Pourcentage 2" xfId="3" xr:uid="{9CDA8D8E-DED5-479A-A2C4-E7971AED8501}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CCFFFF"/>
      <color rgb="FFFFFFFF"/>
      <color rgb="FF66FFFF"/>
      <color rgb="FF00FFFF"/>
      <color rgb="FF0000FF"/>
      <color rgb="FFCCECFF"/>
      <color rgb="FFDCE6F1"/>
      <color rgb="FFD3EBF1"/>
      <color rgb="FFCFFBC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  <a:ln>
          <a:solidFill>
            <a:schemeClr val="accent2"/>
          </a:solidFill>
        </a:ln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A7D54-6CCC-49F5-8F51-70CDA733BCC4}">
  <dimension ref="A1:R55"/>
  <sheetViews>
    <sheetView tabSelected="1" zoomScale="90" zoomScaleNormal="90" workbookViewId="0">
      <selection activeCell="K16" sqref="K16"/>
    </sheetView>
  </sheetViews>
  <sheetFormatPr baseColWidth="10" defaultColWidth="11.42578125" defaultRowHeight="15"/>
  <cols>
    <col min="1" max="1" width="17" style="3" customWidth="1"/>
    <col min="2" max="2" width="20.140625" style="13" customWidth="1"/>
    <col min="3" max="3" width="17.7109375" customWidth="1"/>
    <col min="4" max="4" width="24.85546875" customWidth="1"/>
    <col min="5" max="5" width="20.7109375" style="3" customWidth="1"/>
    <col min="6" max="6" width="20.42578125" style="13" customWidth="1"/>
    <col min="8" max="8" width="23.5703125" customWidth="1"/>
  </cols>
  <sheetData>
    <row r="1" spans="1:18" ht="18.75" customHeight="1">
      <c r="A1" s="87" t="s">
        <v>33</v>
      </c>
      <c r="B1" s="88"/>
      <c r="C1" s="88"/>
      <c r="D1" s="88"/>
      <c r="E1" s="88"/>
      <c r="F1" s="88"/>
      <c r="G1" s="88"/>
      <c r="H1" s="89"/>
    </row>
    <row r="2" spans="1:18" ht="64.5" customHeight="1">
      <c r="A2" s="90" t="s">
        <v>92</v>
      </c>
      <c r="B2" s="91"/>
      <c r="C2" s="91"/>
      <c r="D2" s="91"/>
      <c r="E2" s="91"/>
      <c r="F2" s="91"/>
      <c r="G2" s="91"/>
      <c r="H2" s="91"/>
    </row>
    <row r="3" spans="1:18" ht="35.25" customHeight="1">
      <c r="A3" s="69" t="s">
        <v>0</v>
      </c>
      <c r="B3" s="70"/>
      <c r="C3" s="70"/>
      <c r="D3" s="70"/>
      <c r="E3" s="70"/>
      <c r="F3" s="70"/>
      <c r="G3" s="70"/>
      <c r="H3" s="70"/>
    </row>
    <row r="4" spans="1:18" ht="14.25" customHeight="1" thickBot="1">
      <c r="A4" s="12"/>
      <c r="B4" s="12"/>
      <c r="C4" s="12"/>
      <c r="D4" s="12"/>
      <c r="E4" s="12"/>
      <c r="F4" s="12"/>
      <c r="G4" s="12"/>
      <c r="H4" s="12"/>
    </row>
    <row r="5" spans="1:18" ht="14.25" customHeight="1" thickBot="1">
      <c r="A5" s="66" t="s">
        <v>1</v>
      </c>
      <c r="B5" s="76"/>
      <c r="C5" s="76"/>
      <c r="D5" s="76"/>
      <c r="E5" s="76"/>
      <c r="F5" s="76"/>
      <c r="G5" s="76"/>
      <c r="H5" s="76"/>
    </row>
    <row r="6" spans="1:18" ht="14.25" customHeight="1">
      <c r="A6" s="12"/>
      <c r="B6" s="12"/>
      <c r="C6" s="12"/>
      <c r="D6" s="12"/>
      <c r="E6" s="12"/>
      <c r="F6" s="12"/>
      <c r="G6" s="12"/>
      <c r="H6" s="12"/>
    </row>
    <row r="7" spans="1:18" s="4" customFormat="1" ht="21">
      <c r="A7" s="75" t="s">
        <v>87</v>
      </c>
      <c r="B7" s="75"/>
      <c r="C7" s="75"/>
      <c r="D7" s="75"/>
      <c r="E7" s="75"/>
      <c r="F7" s="75"/>
      <c r="G7" s="75"/>
      <c r="H7" s="75"/>
      <c r="I7" s="64"/>
      <c r="J7" s="64"/>
      <c r="K7" s="64"/>
      <c r="L7" s="64"/>
      <c r="M7" s="64"/>
      <c r="N7" s="64"/>
      <c r="O7" s="64"/>
      <c r="P7" s="64"/>
      <c r="Q7" s="64"/>
      <c r="R7" s="64"/>
    </row>
    <row r="8" spans="1:18" ht="38.25">
      <c r="A8" s="53" t="s">
        <v>85</v>
      </c>
      <c r="B8" s="53" t="s">
        <v>75</v>
      </c>
      <c r="C8" s="53" t="s">
        <v>81</v>
      </c>
      <c r="D8" s="53" t="s">
        <v>82</v>
      </c>
      <c r="E8" s="53" t="s">
        <v>90</v>
      </c>
      <c r="F8" s="53" t="s">
        <v>83</v>
      </c>
      <c r="G8" s="53" t="s">
        <v>91</v>
      </c>
      <c r="H8" s="53" t="s">
        <v>76</v>
      </c>
    </row>
    <row r="9" spans="1:18" ht="42" customHeight="1">
      <c r="A9" s="10"/>
      <c r="B9" s="10"/>
      <c r="C9" s="58" t="e">
        <f>B9/A9</f>
        <v>#DIV/0!</v>
      </c>
      <c r="D9" s="58" t="e">
        <f>IF(OR(C9&lt;5,C9&gt;12),"Non conforme","Conforme")</f>
        <v>#DIV/0!</v>
      </c>
      <c r="E9" s="10"/>
      <c r="F9" s="10"/>
      <c r="G9" s="58">
        <f>E9+F9</f>
        <v>0</v>
      </c>
      <c r="H9" s="58">
        <f>IF(G9=0,0,MIN(G9,27)/27)</f>
        <v>0</v>
      </c>
    </row>
    <row r="10" spans="1:18" ht="42" customHeight="1">
      <c r="A10" s="53" t="s">
        <v>88</v>
      </c>
      <c r="B10" s="53" t="s">
        <v>77</v>
      </c>
      <c r="C10" s="53" t="s">
        <v>78</v>
      </c>
      <c r="D10" s="53" t="s">
        <v>89</v>
      </c>
      <c r="E10" s="53" t="s">
        <v>79</v>
      </c>
      <c r="F10" s="53" t="s">
        <v>80</v>
      </c>
      <c r="I10" s="4"/>
      <c r="J10" s="4"/>
      <c r="K10" s="61"/>
      <c r="L10" s="65"/>
      <c r="M10" s="62"/>
      <c r="N10" s="62"/>
      <c r="O10" s="62"/>
      <c r="P10" s="62"/>
      <c r="Q10" s="63"/>
      <c r="R10" s="63"/>
    </row>
    <row r="11" spans="1:18" ht="42" customHeight="1">
      <c r="A11" s="11"/>
      <c r="B11" s="58">
        <f>IF((A11="Oui"),335,0)</f>
        <v>0</v>
      </c>
      <c r="C11" s="1">
        <f>B11*A9</f>
        <v>0</v>
      </c>
      <c r="D11" s="11"/>
      <c r="E11" s="58">
        <f>IF((D11="Oui"),335,0)</f>
        <v>0</v>
      </c>
      <c r="F11" s="58">
        <f>A9*E11</f>
        <v>0</v>
      </c>
      <c r="I11" s="4"/>
      <c r="J11" s="4"/>
      <c r="K11" s="61"/>
      <c r="L11" s="65"/>
      <c r="M11" s="62"/>
      <c r="N11" s="62"/>
      <c r="O11" s="62"/>
      <c r="P11" s="62"/>
      <c r="Q11" s="63"/>
      <c r="R11" s="63"/>
    </row>
    <row r="12" spans="1:18" ht="18.75" customHeight="1">
      <c r="A12" s="12"/>
      <c r="B12" s="12"/>
      <c r="C12" s="12"/>
      <c r="D12" s="12"/>
      <c r="E12" s="12"/>
      <c r="F12" s="12"/>
      <c r="G12" s="12"/>
      <c r="H12" s="12"/>
    </row>
    <row r="13" spans="1:18" ht="15.75">
      <c r="A13" s="71" t="s">
        <v>35</v>
      </c>
      <c r="B13" s="71"/>
      <c r="C13" s="71"/>
      <c r="D13" s="71"/>
      <c r="E13" s="71"/>
      <c r="F13" s="71"/>
      <c r="G13" s="71"/>
      <c r="H13" s="71"/>
    </row>
    <row r="14" spans="1:18" ht="16.5" thickBot="1">
      <c r="A14" s="6" t="s">
        <v>2</v>
      </c>
      <c r="B14" s="14" t="s">
        <v>2</v>
      </c>
      <c r="C14" s="2" t="s">
        <v>2</v>
      </c>
      <c r="D14" s="2" t="s">
        <v>2</v>
      </c>
      <c r="E14" s="7" t="s">
        <v>2</v>
      </c>
      <c r="F14" s="14" t="s">
        <v>2</v>
      </c>
    </row>
    <row r="15" spans="1:18">
      <c r="A15" s="72" t="s">
        <v>3</v>
      </c>
      <c r="B15" s="73"/>
      <c r="C15" s="74"/>
      <c r="D15" s="29" t="s">
        <v>36</v>
      </c>
      <c r="E15" s="72" t="s">
        <v>4</v>
      </c>
      <c r="F15" s="73"/>
      <c r="G15" s="74"/>
      <c r="H15" s="42" t="s">
        <v>37</v>
      </c>
    </row>
    <row r="16" spans="1:18" ht="64.5">
      <c r="A16" s="30">
        <v>60</v>
      </c>
      <c r="B16" s="17" t="s">
        <v>5</v>
      </c>
      <c r="C16" s="48"/>
      <c r="D16" s="9"/>
      <c r="E16" s="30">
        <v>70</v>
      </c>
      <c r="F16" s="17" t="s">
        <v>64</v>
      </c>
      <c r="G16" s="59">
        <f>G17+G20+G21+G22+G23+G24</f>
        <v>0</v>
      </c>
      <c r="H16" s="31"/>
    </row>
    <row r="17" spans="1:11" ht="39" customHeight="1">
      <c r="A17" s="30">
        <v>61</v>
      </c>
      <c r="B17" s="17" t="s">
        <v>6</v>
      </c>
      <c r="C17" s="24">
        <f>SUM(C18:C21)</f>
        <v>0</v>
      </c>
      <c r="D17" s="31"/>
      <c r="E17" s="50">
        <v>70623</v>
      </c>
      <c r="F17" s="51" t="s">
        <v>60</v>
      </c>
      <c r="G17" s="59">
        <f>SUM(G18:G19)</f>
        <v>0</v>
      </c>
      <c r="H17" s="31"/>
      <c r="J17" s="67" t="s">
        <v>86</v>
      </c>
      <c r="K17" s="67"/>
    </row>
    <row r="18" spans="1:11" ht="30">
      <c r="A18" s="32">
        <v>611</v>
      </c>
      <c r="B18" s="20" t="s">
        <v>41</v>
      </c>
      <c r="C18" s="48"/>
      <c r="D18" s="9"/>
      <c r="E18" s="43"/>
      <c r="F18" s="22" t="s">
        <v>59</v>
      </c>
      <c r="G18" s="60">
        <f>IF(OR(A9="",C47="",H9=""),0,MIN(C47/A9,8652)*0.325*H9*A9)</f>
        <v>0</v>
      </c>
      <c r="H18" s="8"/>
      <c r="J18" s="67"/>
      <c r="K18" s="67"/>
    </row>
    <row r="19" spans="1:11" ht="26.25">
      <c r="A19" s="32">
        <v>613</v>
      </c>
      <c r="B19" s="20" t="s">
        <v>42</v>
      </c>
      <c r="C19" s="48"/>
      <c r="D19" s="9"/>
      <c r="E19" s="44"/>
      <c r="F19" s="23" t="s">
        <v>58</v>
      </c>
      <c r="G19" s="60">
        <f>C11+F11</f>
        <v>0</v>
      </c>
      <c r="H19" s="8"/>
      <c r="J19" s="67"/>
      <c r="K19" s="67"/>
    </row>
    <row r="20" spans="1:11" ht="39">
      <c r="A20" s="32">
        <v>614</v>
      </c>
      <c r="B20" s="20" t="s">
        <v>43</v>
      </c>
      <c r="C20" s="48"/>
      <c r="D20" s="9"/>
      <c r="E20" s="44">
        <v>70624</v>
      </c>
      <c r="F20" s="23" t="s">
        <v>61</v>
      </c>
      <c r="G20" s="52"/>
      <c r="H20" s="8"/>
    </row>
    <row r="21" spans="1:11" ht="90">
      <c r="A21" s="32" t="s">
        <v>39</v>
      </c>
      <c r="B21" s="20" t="s">
        <v>44</v>
      </c>
      <c r="C21" s="48"/>
      <c r="D21" s="9"/>
      <c r="E21" s="44">
        <v>70642</v>
      </c>
      <c r="F21" s="23" t="s">
        <v>62</v>
      </c>
      <c r="G21" s="52"/>
      <c r="H21" s="8"/>
    </row>
    <row r="22" spans="1:11" ht="30">
      <c r="A22" s="30">
        <v>62</v>
      </c>
      <c r="B22" s="17" t="s">
        <v>7</v>
      </c>
      <c r="C22" s="24">
        <f>SUM(C23:C25)</f>
        <v>0</v>
      </c>
      <c r="D22" s="31"/>
      <c r="E22" s="43">
        <v>707</v>
      </c>
      <c r="F22" s="22" t="s">
        <v>65</v>
      </c>
      <c r="G22" s="52"/>
      <c r="H22" s="8"/>
    </row>
    <row r="23" spans="1:11" ht="26.25">
      <c r="A23" s="32">
        <v>621</v>
      </c>
      <c r="B23" s="20" t="s">
        <v>45</v>
      </c>
      <c r="C23" s="48"/>
      <c r="D23" s="9"/>
      <c r="E23" s="44">
        <v>708</v>
      </c>
      <c r="F23" s="23" t="s">
        <v>66</v>
      </c>
      <c r="G23" s="52"/>
      <c r="H23" s="8"/>
    </row>
    <row r="24" spans="1:11">
      <c r="A24" s="32">
        <v>628</v>
      </c>
      <c r="B24" s="20" t="s">
        <v>46</v>
      </c>
      <c r="C24" s="48"/>
      <c r="D24" s="9"/>
      <c r="E24" s="44" t="s">
        <v>63</v>
      </c>
      <c r="F24" s="23" t="s">
        <v>38</v>
      </c>
      <c r="G24" s="52"/>
      <c r="H24" s="8"/>
    </row>
    <row r="25" spans="1:11" ht="102.75">
      <c r="A25" s="32" t="s">
        <v>40</v>
      </c>
      <c r="B25" s="20" t="s">
        <v>47</v>
      </c>
      <c r="C25" s="48"/>
      <c r="D25" s="9"/>
      <c r="E25" s="45">
        <v>74</v>
      </c>
      <c r="F25" s="18" t="s">
        <v>67</v>
      </c>
      <c r="G25" s="26">
        <f>SUM(G26:G35)</f>
        <v>0</v>
      </c>
      <c r="H25" s="31"/>
    </row>
    <row r="26" spans="1:11" ht="51.75">
      <c r="A26" s="30">
        <v>63</v>
      </c>
      <c r="B26" s="17" t="s">
        <v>49</v>
      </c>
      <c r="C26" s="24">
        <f>SUM(C27:C28)</f>
        <v>0</v>
      </c>
      <c r="D26" s="31"/>
      <c r="E26" s="44">
        <v>741</v>
      </c>
      <c r="F26" s="23" t="s">
        <v>11</v>
      </c>
      <c r="G26" s="52"/>
      <c r="H26" s="9"/>
    </row>
    <row r="27" spans="1:11" ht="39">
      <c r="A27" s="33" t="s">
        <v>8</v>
      </c>
      <c r="B27" s="21" t="s">
        <v>9</v>
      </c>
      <c r="C27" s="49"/>
      <c r="D27" s="9"/>
      <c r="E27" s="32">
        <v>742</v>
      </c>
      <c r="F27" s="23" t="s">
        <v>13</v>
      </c>
      <c r="G27" s="52"/>
      <c r="H27" s="9"/>
    </row>
    <row r="28" spans="1:11" ht="51.75">
      <c r="A28" s="33" t="s">
        <v>48</v>
      </c>
      <c r="B28" s="21" t="s">
        <v>10</v>
      </c>
      <c r="C28" s="49"/>
      <c r="D28" s="9"/>
      <c r="E28" s="32">
        <v>743</v>
      </c>
      <c r="F28" s="23" t="s">
        <v>14</v>
      </c>
      <c r="G28" s="52"/>
      <c r="H28" s="9"/>
    </row>
    <row r="29" spans="1:11" ht="39">
      <c r="A29" s="30">
        <v>64</v>
      </c>
      <c r="B29" s="17" t="s">
        <v>12</v>
      </c>
      <c r="C29" s="48"/>
      <c r="D29" s="9"/>
      <c r="E29" s="32">
        <v>744</v>
      </c>
      <c r="F29" s="23" t="s">
        <v>15</v>
      </c>
      <c r="G29" s="48"/>
      <c r="H29" s="9"/>
    </row>
    <row r="30" spans="1:11" ht="77.25">
      <c r="A30" s="30">
        <v>65</v>
      </c>
      <c r="B30" s="17" t="s">
        <v>20</v>
      </c>
      <c r="C30" s="49"/>
      <c r="D30" s="9"/>
      <c r="E30" s="32">
        <v>7451</v>
      </c>
      <c r="F30" s="23" t="s">
        <v>69</v>
      </c>
      <c r="G30" s="48"/>
      <c r="H30" s="9"/>
    </row>
    <row r="31" spans="1:11" ht="26.25">
      <c r="A31" s="30">
        <v>66</v>
      </c>
      <c r="B31" s="17" t="s">
        <v>22</v>
      </c>
      <c r="C31" s="49"/>
      <c r="D31" s="9"/>
      <c r="E31" s="32">
        <v>7452</v>
      </c>
      <c r="F31" s="20" t="s">
        <v>16</v>
      </c>
      <c r="G31" s="48"/>
      <c r="H31" s="9"/>
    </row>
    <row r="32" spans="1:11" ht="64.5">
      <c r="A32" s="30">
        <v>67</v>
      </c>
      <c r="B32" s="17" t="s">
        <v>24</v>
      </c>
      <c r="C32" s="49"/>
      <c r="D32" s="9"/>
      <c r="E32" s="33">
        <v>746</v>
      </c>
      <c r="F32" s="23" t="s">
        <v>17</v>
      </c>
      <c r="G32" s="48"/>
      <c r="H32" s="9"/>
    </row>
    <row r="33" spans="1:8" ht="51.75">
      <c r="A33" s="30">
        <v>68</v>
      </c>
      <c r="B33" s="17" t="s">
        <v>26</v>
      </c>
      <c r="C33" s="25">
        <f>SUM(C34:C35)</f>
        <v>0</v>
      </c>
      <c r="D33" s="8"/>
      <c r="E33" s="33">
        <v>747</v>
      </c>
      <c r="F33" s="23" t="s">
        <v>18</v>
      </c>
      <c r="G33" s="48"/>
      <c r="H33" s="9"/>
    </row>
    <row r="34" spans="1:8" ht="64.5">
      <c r="A34" s="32">
        <v>6811</v>
      </c>
      <c r="B34" s="20" t="s">
        <v>53</v>
      </c>
      <c r="C34" s="49"/>
      <c r="D34" s="9"/>
      <c r="E34" s="33">
        <v>7481</v>
      </c>
      <c r="F34" s="23" t="s">
        <v>19</v>
      </c>
      <c r="G34" s="49"/>
      <c r="H34" s="9"/>
    </row>
    <row r="35" spans="1:8" ht="64.5">
      <c r="A35" s="32" t="s">
        <v>50</v>
      </c>
      <c r="B35" s="20" t="s">
        <v>52</v>
      </c>
      <c r="C35" s="49"/>
      <c r="D35" s="9"/>
      <c r="E35" s="33">
        <v>7488</v>
      </c>
      <c r="F35" s="23" t="s">
        <v>21</v>
      </c>
      <c r="G35" s="49"/>
      <c r="H35" s="9"/>
    </row>
    <row r="36" spans="1:8" ht="26.25">
      <c r="A36" s="30">
        <v>69</v>
      </c>
      <c r="B36" s="17" t="s">
        <v>51</v>
      </c>
      <c r="C36" s="49"/>
      <c r="D36" s="9"/>
      <c r="E36" s="46">
        <v>75</v>
      </c>
      <c r="F36" s="5" t="s">
        <v>23</v>
      </c>
      <c r="G36" s="49"/>
      <c r="H36" s="9"/>
    </row>
    <row r="37" spans="1:8">
      <c r="A37" s="30"/>
      <c r="B37" s="17"/>
      <c r="C37" s="16"/>
      <c r="D37" s="8"/>
      <c r="E37" s="46">
        <v>76</v>
      </c>
      <c r="F37" s="5" t="s">
        <v>25</v>
      </c>
      <c r="G37" s="49"/>
      <c r="H37" s="9"/>
    </row>
    <row r="38" spans="1:8" ht="30">
      <c r="A38" s="30"/>
      <c r="B38" s="17"/>
      <c r="C38" s="16"/>
      <c r="D38" s="8"/>
      <c r="E38" s="47">
        <v>77</v>
      </c>
      <c r="F38" s="19" t="s">
        <v>68</v>
      </c>
      <c r="G38" s="49"/>
      <c r="H38" s="9"/>
    </row>
    <row r="39" spans="1:8" ht="51.75">
      <c r="A39" s="34"/>
      <c r="B39" s="15"/>
      <c r="C39" s="16"/>
      <c r="D39" s="8"/>
      <c r="E39" s="46">
        <v>78</v>
      </c>
      <c r="F39" s="5" t="s">
        <v>27</v>
      </c>
      <c r="G39" s="49"/>
      <c r="H39" s="9"/>
    </row>
    <row r="40" spans="1:8" ht="51.75">
      <c r="A40" s="35"/>
      <c r="B40" s="15"/>
      <c r="C40" s="16"/>
      <c r="D40" s="8"/>
      <c r="E40" s="46">
        <v>78</v>
      </c>
      <c r="F40" s="5" t="s">
        <v>27</v>
      </c>
      <c r="G40" s="49"/>
      <c r="H40" s="9"/>
    </row>
    <row r="41" spans="1:8">
      <c r="A41" s="30"/>
      <c r="B41" s="17"/>
      <c r="C41" s="16"/>
      <c r="D41" s="8"/>
      <c r="E41" s="46">
        <v>79</v>
      </c>
      <c r="F41" s="5" t="s">
        <v>74</v>
      </c>
      <c r="G41" s="49"/>
      <c r="H41" s="9"/>
    </row>
    <row r="42" spans="1:8">
      <c r="A42" s="36" t="s">
        <v>28</v>
      </c>
      <c r="B42" s="27"/>
      <c r="C42" s="28">
        <f>C16+C17+C22+C26+C29+C30+C31+C32+C33+C36</f>
        <v>0</v>
      </c>
      <c r="D42" s="37"/>
      <c r="E42" s="36" t="s">
        <v>28</v>
      </c>
      <c r="F42" s="27"/>
      <c r="G42" s="28">
        <f>G16+G25+G36+G37+G38+G39+G40+G41</f>
        <v>0</v>
      </c>
      <c r="H42" s="37"/>
    </row>
    <row r="43" spans="1:8" ht="39">
      <c r="A43" s="30">
        <v>86</v>
      </c>
      <c r="B43" s="17" t="s">
        <v>29</v>
      </c>
      <c r="C43" s="24">
        <f>SUM(C44:C46)</f>
        <v>0</v>
      </c>
      <c r="D43" s="31"/>
      <c r="E43" s="30">
        <v>87</v>
      </c>
      <c r="F43" s="17" t="s">
        <v>30</v>
      </c>
      <c r="G43" s="24">
        <f>SUM(G44:G46)</f>
        <v>0</v>
      </c>
      <c r="H43" s="31"/>
    </row>
    <row r="44" spans="1:8" ht="51.75">
      <c r="A44" s="32">
        <v>860</v>
      </c>
      <c r="B44" s="20" t="s">
        <v>55</v>
      </c>
      <c r="C44" s="48"/>
      <c r="D44" s="9"/>
      <c r="E44" s="32">
        <v>870</v>
      </c>
      <c r="F44" s="20" t="s">
        <v>71</v>
      </c>
      <c r="G44" s="48"/>
      <c r="H44" s="9"/>
    </row>
    <row r="45" spans="1:8" ht="77.25">
      <c r="A45" s="32">
        <v>861</v>
      </c>
      <c r="B45" s="20" t="s">
        <v>56</v>
      </c>
      <c r="C45" s="48"/>
      <c r="D45" s="9"/>
      <c r="E45" s="32">
        <v>871</v>
      </c>
      <c r="F45" s="20" t="s">
        <v>72</v>
      </c>
      <c r="G45" s="48"/>
      <c r="H45" s="9"/>
    </row>
    <row r="46" spans="1:8" ht="26.25">
      <c r="A46" s="32" t="s">
        <v>54</v>
      </c>
      <c r="B46" s="20" t="s">
        <v>57</v>
      </c>
      <c r="C46" s="48"/>
      <c r="D46" s="9"/>
      <c r="E46" s="32" t="s">
        <v>70</v>
      </c>
      <c r="F46" s="20" t="s">
        <v>73</v>
      </c>
      <c r="G46" s="48"/>
      <c r="H46" s="9"/>
    </row>
    <row r="47" spans="1:8" ht="84.75" customHeight="1" thickBot="1">
      <c r="A47" s="38" t="s">
        <v>31</v>
      </c>
      <c r="B47" s="39"/>
      <c r="C47" s="40">
        <f>C42+C43</f>
        <v>0</v>
      </c>
      <c r="D47" s="41"/>
      <c r="E47" s="38" t="s">
        <v>32</v>
      </c>
      <c r="F47" s="39"/>
      <c r="G47" s="40">
        <f>G42+G43</f>
        <v>0</v>
      </c>
      <c r="H47" s="41"/>
    </row>
    <row r="48" spans="1:8" ht="17.25" customHeight="1">
      <c r="A48" s="54"/>
      <c r="B48" s="55"/>
      <c r="C48" s="56"/>
      <c r="D48" s="57"/>
      <c r="E48" s="54"/>
      <c r="F48" s="55"/>
      <c r="G48" s="56"/>
      <c r="H48" s="57"/>
    </row>
    <row r="49" spans="1:8" ht="84.75" customHeight="1">
      <c r="A49" s="68" t="s">
        <v>84</v>
      </c>
      <c r="B49" s="68"/>
      <c r="C49" s="68"/>
      <c r="D49" s="68"/>
      <c r="E49" s="68"/>
      <c r="F49" s="68"/>
      <c r="G49" s="68"/>
      <c r="H49" s="68"/>
    </row>
    <row r="51" spans="1:8">
      <c r="A51" s="86" t="s">
        <v>34</v>
      </c>
      <c r="B51" s="86"/>
      <c r="C51" s="86"/>
      <c r="D51" s="86"/>
      <c r="E51" s="86"/>
      <c r="F51" s="86"/>
    </row>
    <row r="52" spans="1:8" ht="15.75" thickBot="1"/>
    <row r="53" spans="1:8">
      <c r="A53" s="77"/>
      <c r="B53" s="78"/>
      <c r="C53" s="78"/>
      <c r="D53" s="78"/>
      <c r="E53" s="78"/>
      <c r="F53" s="78"/>
      <c r="G53" s="78"/>
      <c r="H53" s="79"/>
    </row>
    <row r="54" spans="1:8">
      <c r="A54" s="80"/>
      <c r="B54" s="81"/>
      <c r="C54" s="81"/>
      <c r="D54" s="81"/>
      <c r="E54" s="81"/>
      <c r="F54" s="81"/>
      <c r="G54" s="81"/>
      <c r="H54" s="82"/>
    </row>
    <row r="55" spans="1:8" ht="15.75" thickBot="1">
      <c r="A55" s="83"/>
      <c r="B55" s="84"/>
      <c r="C55" s="84"/>
      <c r="D55" s="84"/>
      <c r="E55" s="84"/>
      <c r="F55" s="84"/>
      <c r="G55" s="84"/>
      <c r="H55" s="85"/>
    </row>
  </sheetData>
  <sheetProtection algorithmName="SHA-512" hashValue="Ihx2d79utgINPrWdmLhS1acxSW314TkVUGQuCHm5p4pEmKEhv9cG3PRpGi/xBjI/DvVX+R58eGMBbI6NgwsbHQ==" saltValue="OpUcWHjOx4SrZl40BGogNQ==" spinCount="100000" sheet="1" objects="1" scenarios="1"/>
  <mergeCells count="12">
    <mergeCell ref="A53:H55"/>
    <mergeCell ref="A51:F51"/>
    <mergeCell ref="A1:H1"/>
    <mergeCell ref="A2:H2"/>
    <mergeCell ref="J17:K19"/>
    <mergeCell ref="A49:H49"/>
    <mergeCell ref="A3:H3"/>
    <mergeCell ref="A13:H13"/>
    <mergeCell ref="A15:C15"/>
    <mergeCell ref="E15:G15"/>
    <mergeCell ref="A7:H7"/>
    <mergeCell ref="B5:H5"/>
  </mergeCells>
  <conditionalFormatting sqref="D9">
    <cfRule type="containsText" dxfId="1" priority="1" stopIfTrue="1" operator="containsText" text="Non conforme">
      <formula>NOT(ISERROR(SEARCH("Non conforme",D9)))</formula>
    </cfRule>
    <cfRule type="containsText" dxfId="0" priority="2" operator="containsText" text="Conforme">
      <formula>NOT(ISERROR(SEARCH("Conforme",D9)))</formula>
    </cfRule>
  </conditionalFormatting>
  <dataValidations count="1">
    <dataValidation type="list" allowBlank="1" showInputMessage="1" showErrorMessage="1" sqref="A11 D11" xr:uid="{D42B3E22-64F6-405E-ACF7-9D3A52C33F08}">
      <formula1>"Oui, Non"</formula1>
    </dataValidation>
  </dataValidations>
  <pageMargins left="0.25" right="0.25" top="0.75" bottom="0.75" header="0.3" footer="0.3"/>
  <pageSetup paperSize="9" scale="63" fitToWidth="0" fitToHeight="0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79d309b-2818-4569-bd5d-bb663a198611" xsi:nil="true"/>
    <lcf76f155ced4ddcb4097134ff3c332f xmlns="1f5e3ad0-92be-4fe3-be69-be869bdc8128">
      <Terms xmlns="http://schemas.microsoft.com/office/infopath/2007/PartnerControls"/>
    </lcf76f155ced4ddcb4097134ff3c332f>
    <CAS xmlns="1f5e3ad0-92be-4fe3-be69-be869bdc812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573B8015CA4C40A11037BE5271CEF9" ma:contentTypeVersion="17" ma:contentTypeDescription="Crée un document." ma:contentTypeScope="" ma:versionID="f6c94416f2bcfdae6cc891d3521130b1">
  <xsd:schema xmlns:xsd="http://www.w3.org/2001/XMLSchema" xmlns:xs="http://www.w3.org/2001/XMLSchema" xmlns:p="http://schemas.microsoft.com/office/2006/metadata/properties" xmlns:ns2="1f5e3ad0-92be-4fe3-be69-be869bdc8128" xmlns:ns3="379d309b-2818-4569-bd5d-bb663a198611" targetNamespace="http://schemas.microsoft.com/office/2006/metadata/properties" ma:root="true" ma:fieldsID="ff15b08beaff49bb20055949d18889c2" ns2:_="" ns3:_="">
    <xsd:import namespace="1f5e3ad0-92be-4fe3-be69-be869bdc8128"/>
    <xsd:import namespace="379d309b-2818-4569-bd5d-bb663a1986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CA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3ad0-92be-4fe3-be69-be869bdc81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6d3a89c3-dfa8-4892-b639-3079eaac7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CAS" ma:index="22" nillable="true" ma:displayName="CAS" ma:format="Dropdown" ma:internalName="CAS">
      <xsd:simpleType>
        <xsd:restriction base="dms:Choice">
          <xsd:enumeration value="2023"/>
          <xsd:enumeration value="2024"/>
          <xsd:enumeration value="Choix 3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9d309b-2818-4569-bd5d-bb663a19861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e53af22-5c27-4d0c-9e09-7c5cbbf82592}" ma:internalName="TaxCatchAll" ma:showField="CatchAllData" ma:web="379d309b-2818-4569-bd5d-bb663a1986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8FF8BC-3045-44DE-823E-1CE1F5EC44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1071D5-D41A-4933-95B6-15F2081A7F5F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6594ddcb-cb2f-4700-8272-f56d82336541"/>
    <ds:schemaRef ds:uri="http://purl.org/dc/terms/"/>
    <ds:schemaRef ds:uri="b4b13239-c7f9-42f4-973a-868658307c0d"/>
    <ds:schemaRef ds:uri="http://www.w3.org/XML/1998/namespace"/>
    <ds:schemaRef ds:uri="http://purl.org/dc/dcmitype/"/>
    <ds:schemaRef ds:uri="379d309b-2818-4569-bd5d-bb663a198611"/>
    <ds:schemaRef ds:uri="1f5e3ad0-92be-4fe3-be69-be869bdc8128"/>
  </ds:schemaRefs>
</ds:datastoreItem>
</file>

<file path=customXml/itemProps3.xml><?xml version="1.0" encoding="utf-8"?>
<ds:datastoreItem xmlns:ds="http://schemas.openxmlformats.org/officeDocument/2006/customXml" ds:itemID="{93AB12D0-3AF3-4938-ACF6-2E85DD0A3B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5e3ad0-92be-4fe3-be69-be869bdc8128"/>
    <ds:schemaRef ds:uri="379d309b-2818-4569-bd5d-bb663a1986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Outil_Budget 26-27</vt:lpstr>
      <vt:lpstr>'Outil_Budget 26-27'!Zone_d_impression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2026-06-12T12:56:05Z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0x010100BE573B8015CA4C40A11037BE5271CEF9</vt:lpwstr>
  </property>
  <property fmtid="{D5CDD505-2E9C-101B-9397-08002B2CF9AE}" pid="5" name="MediaServiceImageTags">
    <vt:lpwstr/>
  </property>
</Properties>
</file>