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fdoc.sharepoint.com/sites/CAF62-E-PARENTALIT/Documents partages/REAAP/REAAP 2023/Documents pour lancement campagne Reaap 2023/"/>
    </mc:Choice>
  </mc:AlternateContent>
  <xr:revisionPtr revIDLastSave="1804" documentId="13_ncr:1_{F0BBA9B1-1C10-48A9-86E7-25B2F9DAAE6F}" xr6:coauthVersionLast="47" xr6:coauthVersionMax="47" xr10:uidLastSave="{6FEEC041-A203-442B-B5BB-049C60A5210A}"/>
  <bookViews>
    <workbookView xWindow="330" yWindow="-120" windowWidth="28590" windowHeight="17640" tabRatio="673" activeTab="1" xr2:uid="{00000000-000D-0000-FFFF-FFFF00000000}"/>
  </bookViews>
  <sheets>
    <sheet name="Lisez-moi" sheetId="17" r:id="rId1"/>
    <sheet name="Liste action(s) REAAP 2023" sheetId="19" r:id="rId2"/>
    <sheet name="BP action(s) 2023" sheetId="5" r:id="rId3"/>
    <sheet name="Liste de choix" sheetId="4" state="hidden" r:id="rId4"/>
  </sheets>
  <definedNames>
    <definedName name="_xlnm.Print_Area" localSheetId="2">'BP action(s) 2023'!$A$1:$N$61</definedName>
    <definedName name="_xlnm.Print_Area" localSheetId="0">'Lisez-moi'!$A$1:$Q$28</definedName>
    <definedName name="_xlnm.Print_Area" localSheetId="1">'Liste action(s) REAAP 2023'!$A$1:$G$14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14" i="19"/>
  <c r="I40" i="5"/>
  <c r="J40" i="5"/>
  <c r="K40" i="5"/>
  <c r="L40" i="5"/>
  <c r="M40" i="5"/>
  <c r="C56" i="5"/>
  <c r="D56" i="5"/>
  <c r="E56" i="5"/>
  <c r="F56" i="5"/>
  <c r="B51" i="5"/>
  <c r="B56" i="5"/>
  <c r="N27" i="5"/>
  <c r="N24" i="5"/>
  <c r="N19" i="5"/>
  <c r="N20" i="5"/>
  <c r="N16" i="5"/>
  <c r="J14" i="5"/>
  <c r="K14" i="5"/>
  <c r="L14" i="5"/>
  <c r="M14" i="5"/>
  <c r="I14" i="5"/>
  <c r="N38" i="5"/>
  <c r="G53" i="5"/>
  <c r="G54" i="5"/>
  <c r="G55" i="5"/>
  <c r="C51" i="5"/>
  <c r="D51" i="5"/>
  <c r="E51" i="5"/>
  <c r="F51" i="5"/>
  <c r="G49" i="5"/>
  <c r="G50" i="5"/>
  <c r="G48" i="5"/>
  <c r="D5" i="5"/>
  <c r="G10" i="19"/>
  <c r="G11" i="19"/>
  <c r="G12" i="19"/>
  <c r="G13" i="19"/>
  <c r="G9" i="19"/>
  <c r="M17" i="5"/>
  <c r="L17" i="5"/>
  <c r="K17" i="5"/>
  <c r="J17" i="5"/>
  <c r="I17" i="5"/>
  <c r="I29" i="5" s="1"/>
  <c r="I41" i="5" l="1"/>
  <c r="G56" i="5"/>
  <c r="G51" i="5"/>
  <c r="F14" i="19"/>
  <c r="B20" i="5"/>
  <c r="B14" i="5"/>
  <c r="N17" i="5"/>
  <c r="I42" i="5" l="1"/>
  <c r="G12" i="5"/>
  <c r="C38" i="5" l="1"/>
  <c r="D38" i="5"/>
  <c r="E38" i="5"/>
  <c r="F38" i="5"/>
  <c r="B38" i="5"/>
  <c r="G35" i="5"/>
  <c r="N39" i="5" l="1"/>
  <c r="N37" i="5" l="1"/>
  <c r="N40" i="5" s="1"/>
  <c r="G46" i="5"/>
  <c r="G44" i="5"/>
  <c r="G42" i="5"/>
  <c r="N35" i="5"/>
  <c r="G40" i="5"/>
  <c r="N33" i="5"/>
  <c r="G37" i="5"/>
  <c r="G36" i="5"/>
  <c r="F33" i="5"/>
  <c r="E33" i="5"/>
  <c r="D33" i="5"/>
  <c r="C33" i="5"/>
  <c r="B33" i="5"/>
  <c r="N31" i="5"/>
  <c r="G32" i="5"/>
  <c r="G31" i="5"/>
  <c r="M29" i="5"/>
  <c r="M41" i="5" s="1"/>
  <c r="L29" i="5"/>
  <c r="L41" i="5" s="1"/>
  <c r="K29" i="5"/>
  <c r="K41" i="5" s="1"/>
  <c r="J29" i="5"/>
  <c r="J41" i="5" s="1"/>
  <c r="F29" i="5"/>
  <c r="E29" i="5"/>
  <c r="D29" i="5"/>
  <c r="C29" i="5"/>
  <c r="B29" i="5"/>
  <c r="G26" i="5"/>
  <c r="N26" i="5"/>
  <c r="G25" i="5"/>
  <c r="N25" i="5"/>
  <c r="G24" i="5"/>
  <c r="G23" i="5"/>
  <c r="N23" i="5"/>
  <c r="G22" i="5"/>
  <c r="N22" i="5"/>
  <c r="N18" i="5"/>
  <c r="F20" i="5"/>
  <c r="E20" i="5"/>
  <c r="D20" i="5"/>
  <c r="C20" i="5"/>
  <c r="N21" i="5"/>
  <c r="G19" i="5"/>
  <c r="G18" i="5"/>
  <c r="G17" i="5"/>
  <c r="G16" i="5"/>
  <c r="F14" i="5"/>
  <c r="E14" i="5"/>
  <c r="D14" i="5"/>
  <c r="C14" i="5"/>
  <c r="N11" i="5"/>
  <c r="G11" i="5"/>
  <c r="N10" i="5"/>
  <c r="G10" i="5"/>
  <c r="M42" i="5" l="1"/>
  <c r="L42" i="5"/>
  <c r="K42" i="5"/>
  <c r="J42" i="5"/>
  <c r="C57" i="5"/>
  <c r="C58" i="5" s="1"/>
  <c r="N29" i="5"/>
  <c r="E57" i="5"/>
  <c r="E58" i="5" s="1"/>
  <c r="F57" i="5"/>
  <c r="F58" i="5" s="1"/>
  <c r="D57" i="5"/>
  <c r="D58" i="5" s="1"/>
  <c r="B57" i="5"/>
  <c r="B58" i="5" s="1"/>
  <c r="N14" i="5"/>
  <c r="G38" i="5"/>
  <c r="G14" i="5"/>
  <c r="G29" i="5"/>
  <c r="G33" i="5"/>
  <c r="G20" i="5"/>
  <c r="N41" i="5" l="1"/>
  <c r="B59" i="5"/>
  <c r="G57" i="5"/>
  <c r="D59" i="5"/>
  <c r="F59" i="5"/>
  <c r="E59" i="5"/>
  <c r="C59" i="5"/>
  <c r="G59" i="5" l="1"/>
  <c r="M43" i="5"/>
  <c r="I43" i="5"/>
  <c r="L43" i="5" l="1"/>
  <c r="J43" i="5"/>
  <c r="K43" i="5"/>
  <c r="G61" i="5" l="1"/>
  <c r="N43" i="5"/>
</calcChain>
</file>

<file path=xl/sharedStrings.xml><?xml version="1.0" encoding="utf-8"?>
<sst xmlns="http://schemas.openxmlformats.org/spreadsheetml/2006/main" count="133" uniqueCount="106">
  <si>
    <t xml:space="preserve"> Cette annexe concerne la demande de financement 2023 sollicitée au titre du REAAP auprès de la Caf du Pas-de-Calais, pour les actions qui seront menées sur l'année 2023</t>
  </si>
  <si>
    <t>Quelques informations utiles avant la complétude de ce formulaire  :</t>
  </si>
  <si>
    <r>
      <rPr>
        <b/>
        <sz val="14"/>
        <color theme="3" tint="0.39997558519241921"/>
        <rFont val="Calibri"/>
        <family val="2"/>
        <scheme val="minor"/>
      </rPr>
      <t>Dans un 1er temps</t>
    </r>
    <r>
      <rPr>
        <sz val="14"/>
        <color theme="1"/>
        <rFont val="Calibri"/>
        <family val="2"/>
        <scheme val="minor"/>
      </rPr>
      <t xml:space="preserve">, il vous est demandé de </t>
    </r>
    <r>
      <rPr>
        <b/>
        <sz val="14"/>
        <color theme="1"/>
        <rFont val="Calibri"/>
        <family val="2"/>
        <scheme val="minor"/>
      </rPr>
      <t>compléter l'onglet "Liste action(s) REAAP 2023".</t>
    </r>
  </si>
  <si>
    <t>Pensez à vous identifier sous le libellé : "Nom du GESTIONNAIRE" et de renseigner le "Nom de la Structure porteuse du projet", si elle est différente du nom du gestionnaire.</t>
  </si>
  <si>
    <r>
      <rPr>
        <b/>
        <sz val="14"/>
        <color theme="3" tint="0.39997558519241921"/>
        <rFont val="Calibri"/>
        <family val="2"/>
        <scheme val="minor"/>
      </rPr>
      <t>Dans un second temps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u/>
        <sz val="14"/>
        <color theme="1"/>
        <rFont val="Calibri"/>
        <family val="2"/>
        <scheme val="minor"/>
      </rPr>
      <t>pour chaque action</t>
    </r>
    <r>
      <rPr>
        <b/>
        <sz val="14"/>
        <color theme="1"/>
        <rFont val="Calibri"/>
        <family val="2"/>
        <scheme val="minor"/>
      </rPr>
      <t>, il vous est demandé de remplir l'onglet "BP action(s) 2023" : colonnes "charges" et "produits", dans lesquelles vous détaillerez les dépenses et recettes prévisionnelles de chaque action (qui n'apparaissent pas, par action, dans les lignes de compte du formulaire ELAN)</t>
    </r>
  </si>
  <si>
    <r>
      <t xml:space="preserve">Ce formulaire est protégé. Les </t>
    </r>
    <r>
      <rPr>
        <b/>
        <sz val="14"/>
        <color theme="1"/>
        <rFont val="Calibri"/>
        <family val="2"/>
        <scheme val="minor"/>
      </rPr>
      <t>cellules à compléter dans les 2 onglets "Liste action(s) REAAP 2023" et "BP action(s) 2023" sont celles "</t>
    </r>
    <r>
      <rPr>
        <b/>
        <u/>
        <sz val="14"/>
        <color theme="1"/>
        <rFont val="Calibri"/>
        <family val="2"/>
        <scheme val="minor"/>
      </rPr>
      <t>de couleur BLANCHE</t>
    </r>
    <r>
      <rPr>
        <b/>
        <sz val="14"/>
        <color theme="1"/>
        <rFont val="Calibri"/>
        <family val="2"/>
        <scheme val="minor"/>
      </rPr>
      <t>" qui ont été, pour ce faire, dévérouillées.</t>
    </r>
  </si>
  <si>
    <t>Afin de vous faciliter la saisie :</t>
  </si>
  <si>
    <t>•</t>
  </si>
  <si>
    <t>En colonne "D" de l'onglet "Liste action(s) REAAP 2023", un menu déroulant vous est proposé,</t>
  </si>
  <si>
    <t>des liens ont été créés dans l'onglet "BP action(s) 2023" pour reporter automatique les données déjà saisies dans l'onglet "Liste action(s) REAAP 2023",</t>
  </si>
  <si>
    <t>des calculs automatiques ont été insérés dans l'un et l'autre onglet.</t>
  </si>
  <si>
    <r>
      <t xml:space="preserve">Dans l'onglet "BP action(s) 2023", </t>
    </r>
    <r>
      <rPr>
        <b/>
        <sz val="14"/>
        <color theme="1"/>
        <rFont val="Calibri"/>
        <family val="2"/>
        <scheme val="minor"/>
      </rPr>
      <t xml:space="preserve">un message automatique vous alerte en cas de budget déséquilibré </t>
    </r>
    <r>
      <rPr>
        <sz val="11"/>
        <color theme="1"/>
        <rFont val="Calibri"/>
        <family val="2"/>
        <scheme val="minor"/>
      </rPr>
      <t>(</t>
    </r>
    <r>
      <rPr>
        <u/>
        <sz val="11"/>
        <color theme="1"/>
        <rFont val="Calibri"/>
        <family val="2"/>
        <scheme val="minor"/>
      </rPr>
      <t>si écart entre le total des charges (dépenses) et des produits (recettes))</t>
    </r>
  </si>
  <si>
    <t xml:space="preserve">Veillez à respecter la numérotation des actions dans l'onglet  "BP action(s) 2023" </t>
  </si>
  <si>
    <t>REAAP 2023 - LISTE DES ACTIONS</t>
  </si>
  <si>
    <r>
      <rPr>
        <b/>
        <u/>
        <sz val="13"/>
        <color theme="1"/>
        <rFont val="Verdana"/>
        <family val="2"/>
      </rPr>
      <t>Nom GESTIONNAIRE</t>
    </r>
    <r>
      <rPr>
        <b/>
        <sz val="13"/>
        <color theme="1"/>
        <rFont val="Verdana"/>
        <family val="2"/>
      </rPr>
      <t xml:space="preserve"> :</t>
    </r>
  </si>
  <si>
    <r>
      <rPr>
        <b/>
        <u/>
        <sz val="13"/>
        <color theme="1"/>
        <rFont val="Verdana"/>
        <family val="2"/>
      </rPr>
      <t>Nom de la Structure porteuse du projet</t>
    </r>
    <r>
      <rPr>
        <b/>
        <sz val="13"/>
        <color theme="1"/>
        <rFont val="Verdana"/>
        <family val="2"/>
      </rPr>
      <t xml:space="preserve"> :</t>
    </r>
  </si>
  <si>
    <t>N°</t>
  </si>
  <si>
    <t>Intitulé action(s) 2023</t>
  </si>
  <si>
    <t>Nature action(s) 2023</t>
  </si>
  <si>
    <r>
      <t xml:space="preserve">Coût total de l'action 2023 </t>
    </r>
    <r>
      <rPr>
        <b/>
        <sz val="12"/>
        <color theme="1"/>
        <rFont val="Verdana"/>
        <family val="2"/>
      </rPr>
      <t>*</t>
    </r>
  </si>
  <si>
    <t>Montant subvention CAF sollicité 2023</t>
  </si>
  <si>
    <t xml:space="preserve"> *</t>
  </si>
  <si>
    <t>REAAP 2023 - BUDGET PREVISIONNEL</t>
  </si>
  <si>
    <t>CHARGES</t>
  </si>
  <si>
    <t>TOTAL</t>
  </si>
  <si>
    <t>PRODUITS</t>
  </si>
  <si>
    <t>Action_1</t>
  </si>
  <si>
    <t>Action_2</t>
  </si>
  <si>
    <t>Action_3</t>
  </si>
  <si>
    <t>Action_4</t>
  </si>
  <si>
    <t>Action_5</t>
  </si>
  <si>
    <t>60 – ACHATS</t>
  </si>
  <si>
    <t>70 - VENTE DE PRODUITS FINIS, DE MARCHANDISES, PRESTATIONS DE SERVICES</t>
  </si>
  <si>
    <t>Presation de services</t>
  </si>
  <si>
    <t>Autres financements CAF</t>
  </si>
  <si>
    <t>Achat matières et fournitures</t>
  </si>
  <si>
    <t>Autres Financement</t>
  </si>
  <si>
    <t>Autres fournitures</t>
  </si>
  <si>
    <t>(préciser) </t>
  </si>
  <si>
    <t xml:space="preserve">Sous Total = </t>
  </si>
  <si>
    <t>Sous Total =</t>
  </si>
  <si>
    <t>61 - SERVICES EXTERIEURS</t>
  </si>
  <si>
    <t>74 - SUBVENTIONS D'EXPLOITATION</t>
  </si>
  <si>
    <t>Locations</t>
  </si>
  <si>
    <t>État : (préciser)</t>
  </si>
  <si>
    <t>Entretien et réparation</t>
  </si>
  <si>
    <t>Subvention REAAP CAF 2023</t>
  </si>
  <si>
    <t>Assurance</t>
  </si>
  <si>
    <t>Conseil Départemental</t>
  </si>
  <si>
    <t>Documentation</t>
  </si>
  <si>
    <t>MSA</t>
  </si>
  <si>
    <t>Autres organismes d'état</t>
  </si>
  <si>
    <t>62 - AUTRES SERVICES EXTERIEURS</t>
  </si>
  <si>
    <t>Région(s)</t>
  </si>
  <si>
    <t>Rémunérations d’intermédiaires et honoraires</t>
  </si>
  <si>
    <t>Intercommunalités : EPCI</t>
  </si>
  <si>
    <t>Publicité, publications</t>
  </si>
  <si>
    <t>Communes(s)</t>
  </si>
  <si>
    <t>Déplacements, missions (transport)</t>
  </si>
  <si>
    <t>Fonds Européens</t>
  </si>
  <si>
    <t>Déplacements du personnel et des bénévoles</t>
  </si>
  <si>
    <t>Autres établissements publics</t>
  </si>
  <si>
    <t>Services bancaires, autres</t>
  </si>
  <si>
    <t>Aides privées</t>
  </si>
  <si>
    <t>Autres subventions</t>
  </si>
  <si>
    <t>(préciser)</t>
  </si>
  <si>
    <t>63 - IIMPOTS, TAXES</t>
  </si>
  <si>
    <t>75 - AUTRES PRODUITS DE GESTION COURANTE</t>
  </si>
  <si>
    <t>Impôts et taxes sur rémunération</t>
  </si>
  <si>
    <t>Dont cotisations, dons manuels ou legs</t>
  </si>
  <si>
    <t>Autres impôts et taxes</t>
  </si>
  <si>
    <t>76 - PRODUITS FINANCIERS</t>
  </si>
  <si>
    <t>64 - CHARGES DE PERSONNEL</t>
  </si>
  <si>
    <t>78 - REPRISE SUR AMORTISSEMENT ET PROVISIONS</t>
  </si>
  <si>
    <t>Rémunération des personnels</t>
  </si>
  <si>
    <t>Charges sociales</t>
  </si>
  <si>
    <t>87 - CONTRIBUTIONS VOLONTAIRES EN NATURE</t>
  </si>
  <si>
    <t>Autres Charges du personnel</t>
  </si>
  <si>
    <t>Dons en nature</t>
  </si>
  <si>
    <t>Prestations en nature</t>
  </si>
  <si>
    <t>65 - AUTRES CHARGES DE GESTION COURANTE</t>
  </si>
  <si>
    <t>Personnel Bénévole</t>
  </si>
  <si>
    <t>66 - CHARGES FINANCIERES</t>
  </si>
  <si>
    <t>67 - CHARGES EXCEPTIONNELLES</t>
  </si>
  <si>
    <t>68 - DOTATIONS AUX AMORTISSEMENTS</t>
  </si>
  <si>
    <t>CHARGES INDIRECTES</t>
  </si>
  <si>
    <t>Charges fixes de fonctionnement</t>
  </si>
  <si>
    <t>Frais financiers</t>
  </si>
  <si>
    <t>Autres : (préciser)</t>
  </si>
  <si>
    <t>86 – CONTRIBUTIONS VOLONTAIRES EN NATURE</t>
  </si>
  <si>
    <t>Secours en nature</t>
  </si>
  <si>
    <t>Mise à disposition gratuite de biens et de services</t>
  </si>
  <si>
    <t>T O T A L GENERAL CHARGES</t>
  </si>
  <si>
    <t>T O T A L GENERAL PRODUITS</t>
  </si>
  <si>
    <t>T O T A L GENERAL CHARGES (Hors Bénévolat)</t>
  </si>
  <si>
    <t>T O T A L GENERAL PRODUITS (Hors Bénévolat)</t>
  </si>
  <si>
    <t xml:space="preserve">Envisagez-vous de conduire l’action au-delà de l’année 2019 ? </t>
  </si>
  <si>
    <t>Nouvelle Action</t>
  </si>
  <si>
    <t>Reconduction</t>
  </si>
  <si>
    <t>Evolution et poursuite avec aménagement</t>
  </si>
  <si>
    <t>**</t>
  </si>
  <si>
    <t>Le pourcentage de financement ne peut être supérieur à 80 %</t>
  </si>
  <si>
    <r>
      <t xml:space="preserve">% du financement Caf </t>
    </r>
    <r>
      <rPr>
        <b/>
        <sz val="10"/>
        <color rgb="FFFF0000"/>
        <rFont val="Verdana"/>
        <family val="2"/>
      </rPr>
      <t>**</t>
    </r>
  </si>
  <si>
    <t>Compléments précisions charges</t>
  </si>
  <si>
    <t>Compléments précisions produits</t>
  </si>
  <si>
    <t>! Le "Montant subvention CAF Sollicité 2023" par action doit être inférieur au "Coût total de l'action 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</si>
</sst>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#,##0.00\ &quot;€&quot;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3"/>
      <color indexed="8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Verdana"/>
      <family val="2"/>
    </font>
    <font>
      <b/>
      <u/>
      <sz val="13"/>
      <color theme="1"/>
      <name val="Verdana"/>
      <family val="2"/>
    </font>
    <font>
      <b/>
      <sz val="16"/>
      <color theme="0"/>
      <name val="Verdana"/>
      <family val="2"/>
    </font>
    <font>
      <sz val="8"/>
      <name val="Calibri"/>
      <family val="2"/>
      <scheme val="minor"/>
    </font>
    <font>
      <b/>
      <sz val="13"/>
      <color theme="0"/>
      <name val="Verdana"/>
      <family val="2"/>
    </font>
    <font>
      <u/>
      <sz val="11"/>
      <color theme="1"/>
      <name val="Calibri"/>
      <family val="2"/>
      <scheme val="minor"/>
    </font>
    <font>
      <b/>
      <u/>
      <sz val="1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0"/>
      <color rgb="FF15282E"/>
      <name val="Open Sans"/>
      <family val="2"/>
    </font>
    <font>
      <b/>
      <sz val="11"/>
      <color theme="4" tint="-0.249977111117893"/>
      <name val="Verdana"/>
      <family val="2"/>
    </font>
    <font>
      <b/>
      <sz val="9"/>
      <color theme="4" tint="-0.249977111117893"/>
      <name val="Verdana"/>
      <family val="2"/>
    </font>
    <font>
      <b/>
      <sz val="10.5"/>
      <color theme="4" tint="-0.249977111117893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rgb="FF000000"/>
      <name val="Verdana"/>
      <family val="2"/>
    </font>
    <font>
      <i/>
      <sz val="12"/>
      <color theme="1"/>
      <name val="Verdana"/>
      <family val="2"/>
    </font>
    <font>
      <b/>
      <sz val="12"/>
      <color theme="1"/>
      <name val="Verdana"/>
      <family val="2"/>
    </font>
    <font>
      <b/>
      <i/>
      <sz val="9"/>
      <color theme="1"/>
      <name val="Verdana"/>
      <family val="2"/>
    </font>
    <font>
      <i/>
      <sz val="11"/>
      <color rgb="FFFF0000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8" fillId="0" borderId="0" xfId="0" applyFont="1"/>
    <xf numFmtId="44" fontId="11" fillId="5" borderId="1" xfId="2" applyFont="1" applyFill="1" applyBorder="1" applyAlignment="1" applyProtection="1">
      <alignment horizontal="right" vertical="center" wrapText="1"/>
    </xf>
    <xf numFmtId="44" fontId="12" fillId="0" borderId="1" xfId="2" applyFont="1" applyBorder="1" applyAlignment="1" applyProtection="1">
      <alignment horizontal="right" vertical="center" wrapText="1"/>
      <protection locked="0"/>
    </xf>
    <xf numFmtId="44" fontId="2" fillId="5" borderId="1" xfId="2" applyFont="1" applyFill="1" applyBorder="1" applyAlignment="1" applyProtection="1">
      <alignment horizontal="right" vertical="center" wrapText="1"/>
    </xf>
    <xf numFmtId="44" fontId="11" fillId="6" borderId="1" xfId="2" applyFont="1" applyFill="1" applyBorder="1" applyAlignment="1" applyProtection="1">
      <alignment horizontal="right" vertical="center" wrapText="1"/>
    </xf>
    <xf numFmtId="0" fontId="23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7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7" fillId="7" borderId="30" xfId="0" applyFont="1" applyFill="1" applyBorder="1" applyAlignment="1">
      <alignment horizontal="center" vertical="center" wrapText="1"/>
    </xf>
    <xf numFmtId="166" fontId="8" fillId="0" borderId="21" xfId="0" applyNumberFormat="1" applyFont="1" applyBorder="1" applyAlignment="1" applyProtection="1">
      <alignment horizontal="center" vertical="center" wrapText="1"/>
      <protection locked="0"/>
    </xf>
    <xf numFmtId="0" fontId="7" fillId="7" borderId="23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10" fontId="8" fillId="7" borderId="24" xfId="0" applyNumberFormat="1" applyFont="1" applyFill="1" applyBorder="1" applyAlignment="1">
      <alignment horizontal="center" vertical="center"/>
    </xf>
    <xf numFmtId="10" fontId="8" fillId="7" borderId="12" xfId="0" applyNumberFormat="1" applyFont="1" applyFill="1" applyBorder="1" applyAlignment="1">
      <alignment horizontal="center" vertical="center"/>
    </xf>
    <xf numFmtId="10" fontId="8" fillId="7" borderId="10" xfId="0" applyNumberFormat="1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vertical="top" wrapText="1"/>
      <protection locked="0"/>
    </xf>
    <xf numFmtId="44" fontId="11" fillId="5" borderId="2" xfId="2" applyFont="1" applyFill="1" applyBorder="1" applyAlignment="1" applyProtection="1">
      <alignment horizontal="right" vertical="center" wrapText="1"/>
    </xf>
    <xf numFmtId="44" fontId="11" fillId="0" borderId="0" xfId="2" applyFont="1" applyFill="1" applyBorder="1" applyAlignment="1" applyProtection="1">
      <alignment horizontal="right" vertical="center" wrapText="1"/>
    </xf>
    <xf numFmtId="44" fontId="2" fillId="5" borderId="32" xfId="2" applyFont="1" applyFill="1" applyBorder="1" applyAlignment="1" applyProtection="1">
      <alignment vertical="center" wrapText="1"/>
    </xf>
    <xf numFmtId="44" fontId="12" fillId="0" borderId="1" xfId="2" applyFont="1" applyBorder="1" applyAlignment="1" applyProtection="1">
      <alignment vertical="center" wrapText="1"/>
      <protection locked="0"/>
    </xf>
    <xf numFmtId="44" fontId="11" fillId="5" borderId="1" xfId="2" applyFont="1" applyFill="1" applyBorder="1" applyAlignment="1" applyProtection="1">
      <alignment vertical="center" wrapText="1"/>
    </xf>
    <xf numFmtId="44" fontId="11" fillId="5" borderId="32" xfId="2" applyFont="1" applyFill="1" applyBorder="1" applyAlignment="1" applyProtection="1">
      <alignment horizontal="right" vertical="center" wrapText="1"/>
    </xf>
    <xf numFmtId="44" fontId="12" fillId="0" borderId="0" xfId="2" applyFont="1" applyFill="1" applyBorder="1" applyAlignment="1" applyProtection="1">
      <alignment horizontal="left" vertical="top" wrapText="1"/>
    </xf>
    <xf numFmtId="44" fontId="12" fillId="0" borderId="34" xfId="2" applyFont="1" applyFill="1" applyBorder="1" applyAlignment="1" applyProtection="1">
      <alignment horizontal="left" vertical="top" wrapText="1"/>
    </xf>
    <xf numFmtId="44" fontId="11" fillId="5" borderId="33" xfId="2" applyFont="1" applyFill="1" applyBorder="1" applyAlignment="1" applyProtection="1">
      <alignment horizontal="right" vertical="center" wrapText="1"/>
    </xf>
    <xf numFmtId="44" fontId="12" fillId="0" borderId="1" xfId="2" applyFont="1" applyFill="1" applyBorder="1" applyAlignment="1" applyProtection="1">
      <alignment horizontal="right" vertical="center" wrapText="1"/>
      <protection locked="0"/>
    </xf>
    <xf numFmtId="0" fontId="12" fillId="0" borderId="31" xfId="0" applyFont="1" applyBorder="1" applyAlignment="1">
      <alignment horizontal="left" vertical="top" wrapText="1"/>
    </xf>
    <xf numFmtId="165" fontId="7" fillId="0" borderId="21" xfId="2" applyNumberFormat="1" applyFont="1" applyFill="1" applyBorder="1" applyAlignment="1" applyProtection="1">
      <alignment horizontal="center" vertical="center" wrapText="1"/>
      <protection locked="0"/>
    </xf>
    <xf numFmtId="166" fontId="5" fillId="7" borderId="38" xfId="0" applyNumberFormat="1" applyFont="1" applyFill="1" applyBorder="1" applyAlignment="1">
      <alignment horizontal="right" vertical="center"/>
    </xf>
    <xf numFmtId="165" fontId="7" fillId="7" borderId="16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6" fontId="8" fillId="0" borderId="39" xfId="0" applyNumberFormat="1" applyFont="1" applyBorder="1" applyAlignment="1" applyProtection="1">
      <alignment horizontal="center" vertical="center" wrapText="1"/>
      <protection locked="0"/>
    </xf>
    <xf numFmtId="165" fontId="7" fillId="0" borderId="39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40" xfId="0" applyNumberFormat="1" applyFont="1" applyBorder="1" applyAlignment="1" applyProtection="1">
      <alignment horizontal="center" vertical="center" wrapText="1"/>
      <protection locked="0"/>
    </xf>
    <xf numFmtId="165" fontId="7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32" xfId="0" applyFont="1" applyBorder="1" applyAlignment="1">
      <alignment vertical="center"/>
    </xf>
    <xf numFmtId="0" fontId="3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5" borderId="32" xfId="0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2" borderId="0" xfId="1" applyFont="1" applyFill="1" applyBorder="1" applyAlignment="1" applyProtection="1">
      <alignment vertical="center" wrapText="1"/>
    </xf>
    <xf numFmtId="164" fontId="2" fillId="2" borderId="0" xfId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6" fillId="10" borderId="5" xfId="0" applyFont="1" applyFill="1" applyBorder="1" applyAlignment="1">
      <alignment horizontal="right" vertical="center" wrapText="1"/>
    </xf>
    <xf numFmtId="44" fontId="36" fillId="10" borderId="1" xfId="2" applyFont="1" applyFill="1" applyBorder="1" applyAlignment="1" applyProtection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0" fontId="40" fillId="0" borderId="0" xfId="0" applyFont="1"/>
    <xf numFmtId="0" fontId="41" fillId="0" borderId="0" xfId="0" applyFont="1" applyAlignment="1">
      <alignment horizontal="right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3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 wrapText="1"/>
    </xf>
    <xf numFmtId="44" fontId="12" fillId="0" borderId="0" xfId="2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  <protection locked="0"/>
    </xf>
    <xf numFmtId="0" fontId="36" fillId="0" borderId="36" xfId="0" applyFont="1" applyBorder="1" applyAlignment="1">
      <alignment horizontal="center" vertical="center" wrapText="1"/>
    </xf>
    <xf numFmtId="44" fontId="36" fillId="0" borderId="37" xfId="2" applyFont="1" applyFill="1" applyBorder="1" applyAlignment="1" applyProtection="1">
      <alignment horizontal="center" vertical="center" wrapText="1"/>
    </xf>
    <xf numFmtId="0" fontId="43" fillId="0" borderId="0" xfId="0" applyFont="1" applyBorder="1"/>
    <xf numFmtId="0" fontId="15" fillId="4" borderId="49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31" fillId="0" borderId="31" xfId="0" applyFont="1" applyBorder="1" applyAlignment="1" applyProtection="1">
      <alignment horizontal="left" vertical="center" wrapText="1"/>
      <protection locked="0"/>
    </xf>
    <xf numFmtId="44" fontId="36" fillId="0" borderId="33" xfId="2" applyFont="1" applyFill="1" applyBorder="1" applyAlignment="1" applyProtection="1">
      <alignment horizontal="center" vertical="center" wrapText="1"/>
    </xf>
    <xf numFmtId="0" fontId="31" fillId="0" borderId="31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0" fillId="2" borderId="0" xfId="0" applyFont="1" applyFill="1" applyAlignment="1" applyProtection="1">
      <alignment vertical="center" wrapText="1"/>
    </xf>
    <xf numFmtId="0" fontId="8" fillId="0" borderId="0" xfId="0" applyFont="1" applyProtection="1"/>
    <xf numFmtId="0" fontId="3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43" fillId="0" borderId="0" xfId="0" applyFont="1" applyProtection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3" fillId="5" borderId="13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vertical="center"/>
    </xf>
    <xf numFmtId="0" fontId="6" fillId="5" borderId="13" xfId="0" applyFont="1" applyFill="1" applyBorder="1" applyAlignment="1" applyProtection="1">
      <alignment vertical="center"/>
    </xf>
    <xf numFmtId="0" fontId="6" fillId="5" borderId="7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vertical="center"/>
    </xf>
    <xf numFmtId="0" fontId="36" fillId="10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25" fillId="8" borderId="0" xfId="0" applyFont="1" applyFill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horizontal="left" vertical="top" wrapText="1"/>
      <protection locked="0"/>
    </xf>
    <xf numFmtId="0" fontId="1" fillId="0" borderId="43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horizontal="left" vertical="top" wrapText="1"/>
      <protection locked="0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44" fontId="12" fillId="0" borderId="33" xfId="2" applyFont="1" applyBorder="1" applyAlignment="1" applyProtection="1">
      <alignment horizontal="center" vertical="center" wrapText="1"/>
      <protection locked="0"/>
    </xf>
    <xf numFmtId="44" fontId="12" fillId="0" borderId="9" xfId="2" applyFont="1" applyBorder="1" applyAlignment="1" applyProtection="1">
      <alignment horizontal="center" vertical="center" wrapText="1"/>
      <protection locked="0"/>
    </xf>
    <xf numFmtId="44" fontId="12" fillId="0" borderId="32" xfId="2" applyFont="1" applyBorder="1" applyAlignment="1" applyProtection="1">
      <alignment horizontal="center" vertical="center" wrapText="1"/>
      <protection locked="0"/>
    </xf>
    <xf numFmtId="44" fontId="12" fillId="0" borderId="35" xfId="2" applyFont="1" applyBorder="1" applyAlignment="1" applyProtection="1">
      <alignment horizontal="center" vertical="center" wrapText="1"/>
      <protection locked="0"/>
    </xf>
    <xf numFmtId="44" fontId="12" fillId="0" borderId="2" xfId="2" applyFont="1" applyBorder="1" applyAlignment="1" applyProtection="1">
      <alignment horizontal="center" vertical="center" wrapText="1"/>
      <protection locked="0"/>
    </xf>
    <xf numFmtId="44" fontId="2" fillId="5" borderId="32" xfId="2" applyFont="1" applyFill="1" applyBorder="1" applyAlignment="1" applyProtection="1">
      <alignment horizontal="center" vertical="center" wrapText="1"/>
    </xf>
    <xf numFmtId="44" fontId="2" fillId="5" borderId="35" xfId="2" applyFont="1" applyFill="1" applyBorder="1" applyAlignment="1" applyProtection="1">
      <alignment horizontal="center" vertical="center" wrapText="1"/>
    </xf>
    <xf numFmtId="44" fontId="2" fillId="5" borderId="2" xfId="2" applyFont="1" applyFill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164" fontId="14" fillId="5" borderId="22" xfId="0" applyNumberFormat="1" applyFont="1" applyFill="1" applyBorder="1" applyAlignment="1">
      <alignment horizontal="center" vertical="center" wrapText="1"/>
    </xf>
    <xf numFmtId="164" fontId="14" fillId="5" borderId="35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44" fontId="11" fillId="5" borderId="32" xfId="2" applyFont="1" applyFill="1" applyBorder="1" applyAlignment="1" applyProtection="1">
      <alignment horizontal="center" vertical="center" wrapText="1"/>
    </xf>
    <xf numFmtId="44" fontId="11" fillId="5" borderId="35" xfId="2" applyFont="1" applyFill="1" applyBorder="1" applyAlignment="1" applyProtection="1">
      <alignment horizontal="center" vertical="center" wrapText="1"/>
    </xf>
    <xf numFmtId="44" fontId="11" fillId="5" borderId="2" xfId="2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FF"/>
      <color rgb="FFFBA49B"/>
      <color rgb="FFFF0000"/>
      <color rgb="FFFFFFCC"/>
      <color rgb="FFFF5050"/>
      <color rgb="FFF75847"/>
      <color rgb="FFF98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25</xdr:row>
      <xdr:rowOff>133351</xdr:rowOff>
    </xdr:from>
    <xdr:to>
      <xdr:col>0</xdr:col>
      <xdr:colOff>685800</xdr:colOff>
      <xdr:row>26</xdr:row>
      <xdr:rowOff>443317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667376"/>
          <a:ext cx="447675" cy="500466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14</xdr:row>
      <xdr:rowOff>95250</xdr:rowOff>
    </xdr:from>
    <xdr:to>
      <xdr:col>0</xdr:col>
      <xdr:colOff>666750</xdr:colOff>
      <xdr:row>14</xdr:row>
      <xdr:rowOff>228600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" y="2676525"/>
          <a:ext cx="50482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171450</xdr:colOff>
      <xdr:row>10</xdr:row>
      <xdr:rowOff>66675</xdr:rowOff>
    </xdr:from>
    <xdr:to>
      <xdr:col>0</xdr:col>
      <xdr:colOff>676275</xdr:colOff>
      <xdr:row>10</xdr:row>
      <xdr:rowOff>200025</xdr:rowOff>
    </xdr:to>
    <xdr:sp macro="" textlink="">
      <xdr:nvSpPr>
        <xdr:cNvPr id="12" name="Flèche droi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1450" y="2990850"/>
          <a:ext cx="50482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447675</xdr:colOff>
      <xdr:row>0</xdr:row>
      <xdr:rowOff>123825</xdr:rowOff>
    </xdr:from>
    <xdr:to>
      <xdr:col>1</xdr:col>
      <xdr:colOff>466725</xdr:colOff>
      <xdr:row>7</xdr:row>
      <xdr:rowOff>47625</xdr:rowOff>
    </xdr:to>
    <xdr:pic>
      <xdr:nvPicPr>
        <xdr:cNvPr id="13" name="Image 12" descr="CafPdC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3825"/>
          <a:ext cx="78105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11</xdr:row>
      <xdr:rowOff>9524</xdr:rowOff>
    </xdr:from>
    <xdr:to>
      <xdr:col>0</xdr:col>
      <xdr:colOff>742950</xdr:colOff>
      <xdr:row>11</xdr:row>
      <xdr:rowOff>380999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992BDC5-2EFA-40B3-B194-FF9F92E92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324099"/>
          <a:ext cx="304800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213172</xdr:colOff>
      <xdr:row>0</xdr:row>
      <xdr:rowOff>93909</xdr:rowOff>
    </xdr:from>
    <xdr:to>
      <xdr:col>0</xdr:col>
      <xdr:colOff>927547</xdr:colOff>
      <xdr:row>4</xdr:row>
      <xdr:rowOff>199545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72" y="93909"/>
          <a:ext cx="714375" cy="1122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 tint="-0.249977111117893"/>
  </sheetPr>
  <dimension ref="A3:U30"/>
  <sheetViews>
    <sheetView showGridLines="0" zoomScaleNormal="100" workbookViewId="0">
      <selection activeCell="B15" sqref="B15:P15"/>
    </sheetView>
  </sheetViews>
  <sheetFormatPr baseColWidth="10" defaultColWidth="11.42578125" defaultRowHeight="15" x14ac:dyDescent="0.25"/>
  <cols>
    <col min="1" max="2" width="11.42578125" style="17"/>
    <col min="3" max="3" width="10.85546875" style="17" customWidth="1"/>
    <col min="4" max="4" width="18.5703125" style="17" customWidth="1"/>
    <col min="5" max="5" width="14.7109375" style="17" customWidth="1"/>
    <col min="6" max="6" width="10.42578125" style="17" customWidth="1"/>
    <col min="7" max="7" width="22.140625" style="17" customWidth="1"/>
    <col min="8" max="15" width="11.42578125" style="17"/>
    <col min="16" max="16" width="11.140625" style="17" customWidth="1"/>
    <col min="17" max="17" width="48.5703125" style="17" hidden="1" customWidth="1"/>
    <col min="18" max="16384" width="11.42578125" style="17"/>
  </cols>
  <sheetData>
    <row r="3" spans="1:21" ht="48.75" customHeight="1" x14ac:dyDescent="0.25">
      <c r="C3" s="150" t="s">
        <v>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5" spans="1:21" x14ac:dyDescent="0.25">
      <c r="A5"/>
    </row>
    <row r="6" spans="1:21" x14ac:dyDescent="0.25">
      <c r="A6"/>
    </row>
    <row r="9" spans="1:21" ht="18.75" x14ac:dyDescent="0.25">
      <c r="A9" s="18" t="s">
        <v>1</v>
      </c>
    </row>
    <row r="10" spans="1:21" ht="18.75" x14ac:dyDescent="0.25">
      <c r="A10" s="18"/>
    </row>
    <row r="11" spans="1:21" ht="18.75" x14ac:dyDescent="0.25">
      <c r="A11" s="19"/>
      <c r="B11" s="18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21" ht="40.5" customHeight="1" x14ac:dyDescent="0.25">
      <c r="A12" s="19"/>
      <c r="B12" s="147" t="s">
        <v>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21" ht="18.75" x14ac:dyDescent="0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21" ht="18.75" x14ac:dyDescent="0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21" ht="44.25" customHeight="1" x14ac:dyDescent="0.25">
      <c r="A15" s="19"/>
      <c r="B15" s="148" t="s">
        <v>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10"/>
      <c r="R15" s="110"/>
      <c r="S15" s="110"/>
      <c r="T15" s="110"/>
      <c r="U15" s="110"/>
    </row>
    <row r="16" spans="1:21" ht="9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6" ht="40.5" customHeight="1" x14ac:dyDescent="0.25">
      <c r="B17" s="149" t="s">
        <v>5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 ht="10.5" customHeight="1" x14ac:dyDescent="0.25">
      <c r="B18" s="19"/>
      <c r="E18" s="21"/>
      <c r="F18" s="21"/>
      <c r="G18" s="21"/>
    </row>
    <row r="19" spans="1:16" ht="18.75" x14ac:dyDescent="0.25">
      <c r="B19" s="20" t="s">
        <v>6</v>
      </c>
      <c r="E19" s="22"/>
      <c r="F19" s="22"/>
      <c r="G19" s="22"/>
    </row>
    <row r="20" spans="1:16" ht="18.75" x14ac:dyDescent="0.25">
      <c r="A20" s="23" t="s">
        <v>7</v>
      </c>
      <c r="B20" s="19" t="s">
        <v>8</v>
      </c>
    </row>
    <row r="21" spans="1:16" ht="18.75" x14ac:dyDescent="0.25">
      <c r="A21" s="23" t="s">
        <v>7</v>
      </c>
      <c r="B21" s="19" t="s">
        <v>9</v>
      </c>
    </row>
    <row r="22" spans="1:16" ht="18.75" x14ac:dyDescent="0.25">
      <c r="A22" s="23" t="s">
        <v>7</v>
      </c>
      <c r="B22" s="19" t="s">
        <v>10</v>
      </c>
    </row>
    <row r="23" spans="1:16" ht="10.5" customHeight="1" x14ac:dyDescent="0.25">
      <c r="B23" s="19"/>
      <c r="E23" s="21"/>
      <c r="F23" s="21"/>
      <c r="G23" s="21"/>
    </row>
    <row r="24" spans="1:16" ht="18.75" x14ac:dyDescent="0.25">
      <c r="B24" s="19" t="s">
        <v>11</v>
      </c>
    </row>
    <row r="25" spans="1:16" ht="10.5" customHeight="1" x14ac:dyDescent="0.25">
      <c r="B25" s="19"/>
      <c r="E25" s="21"/>
      <c r="F25" s="21"/>
      <c r="G25" s="21"/>
    </row>
    <row r="27" spans="1:16" ht="36.75" customHeight="1" x14ac:dyDescent="0.25">
      <c r="B27" s="24" t="s">
        <v>12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30" spans="1:16" x14ac:dyDescent="0.25">
      <c r="C30" s="26"/>
    </row>
  </sheetData>
  <sheetProtection algorithmName="SHA-512" hashValue="X8tR+GItYGPBjzpraHrxhS18lKcy+F90oODerQynxJ094+eCAvQUnaO2Z1EJZrvgP0HkPIu08oX4Igt5jD6VRQ==" saltValue="r6LPJUD8ZFSx2SUEla3Qbg==" spinCount="100000" sheet="1" objects="1" scenarios="1"/>
  <mergeCells count="4">
    <mergeCell ref="B12:P12"/>
    <mergeCell ref="B15:P15"/>
    <mergeCell ref="B17:P17"/>
    <mergeCell ref="C3:P3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599" r:id="rId1"/>
  <headerFooter>
    <oddFooter>&amp;L&amp;"Verdana,Normal"&amp;7Caf Pas-de-Calais   Service Action Sociale&amp;C&amp;"Verdana,Normal"&amp;7REAAP 2023_Lisez-moi&amp;R&amp;"Verdana,Normal"&amp;7&amp;D        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7" tint="-0.249977111117893"/>
    <pageSetUpPr fitToPage="1"/>
  </sheetPr>
  <dimension ref="A1:G15"/>
  <sheetViews>
    <sheetView showGridLines="0" tabSelected="1" zoomScale="106" zoomScaleNormal="106" workbookViewId="0">
      <selection activeCell="C14" sqref="C14"/>
    </sheetView>
  </sheetViews>
  <sheetFormatPr baseColWidth="10" defaultColWidth="11.42578125" defaultRowHeight="14.25" x14ac:dyDescent="0.2"/>
  <cols>
    <col min="1" max="1" width="7.7109375" style="12" customWidth="1"/>
    <col min="2" max="2" width="36.7109375" style="12" customWidth="1"/>
    <col min="3" max="3" width="46.85546875" style="12" customWidth="1"/>
    <col min="4" max="4" width="33.7109375" style="13" customWidth="1"/>
    <col min="5" max="5" width="27" style="13" customWidth="1"/>
    <col min="6" max="6" width="24.42578125" style="13" customWidth="1"/>
    <col min="7" max="7" width="17.7109375" style="12" customWidth="1"/>
    <col min="8" max="16384" width="11.42578125" style="12"/>
  </cols>
  <sheetData>
    <row r="1" spans="1:7" s="27" customFormat="1" ht="28.5" customHeight="1" x14ac:dyDescent="0.25">
      <c r="A1" s="153" t="s">
        <v>13</v>
      </c>
      <c r="B1" s="153"/>
      <c r="C1" s="153"/>
      <c r="D1" s="153"/>
      <c r="E1" s="153"/>
      <c r="F1" s="153"/>
      <c r="G1" s="153"/>
    </row>
    <row r="2" spans="1:7" s="28" customFormat="1" ht="7.5" customHeight="1" x14ac:dyDescent="0.25">
      <c r="A2" s="7"/>
      <c r="B2" s="7"/>
      <c r="C2" s="7"/>
      <c r="D2" s="10"/>
      <c r="E2" s="10"/>
      <c r="F2" s="10"/>
    </row>
    <row r="3" spans="1:7" s="28" customFormat="1" ht="27" customHeight="1" thickBot="1" x14ac:dyDescent="0.25">
      <c r="D3" s="9"/>
      <c r="E3" s="9"/>
      <c r="F3" s="9"/>
    </row>
    <row r="4" spans="1:7" s="28" customFormat="1" ht="35.25" customHeight="1" thickBot="1" x14ac:dyDescent="0.25">
      <c r="A4" s="38"/>
      <c r="C4" s="34" t="s">
        <v>14</v>
      </c>
      <c r="D4" s="35"/>
      <c r="E4" s="36"/>
      <c r="F4" s="36"/>
      <c r="G4" s="37"/>
    </row>
    <row r="5" spans="1:7" ht="9" customHeight="1" thickBot="1" x14ac:dyDescent="0.25">
      <c r="C5" s="40"/>
    </row>
    <row r="6" spans="1:7" ht="32.25" customHeight="1" thickBot="1" x14ac:dyDescent="0.25">
      <c r="A6" s="41"/>
      <c r="C6" s="34" t="s">
        <v>15</v>
      </c>
      <c r="D6" s="35"/>
      <c r="E6" s="36"/>
      <c r="F6" s="36"/>
      <c r="G6" s="37"/>
    </row>
    <row r="7" spans="1:7" ht="9" customHeight="1" thickBot="1" x14ac:dyDescent="0.25"/>
    <row r="8" spans="1:7" s="29" customFormat="1" ht="81.75" customHeight="1" thickBot="1" x14ac:dyDescent="0.25">
      <c r="A8" s="39" t="s">
        <v>16</v>
      </c>
      <c r="B8" s="154" t="s">
        <v>17</v>
      </c>
      <c r="C8" s="155"/>
      <c r="D8" s="32" t="s">
        <v>18</v>
      </c>
      <c r="E8" s="42" t="s">
        <v>19</v>
      </c>
      <c r="F8" s="33" t="s">
        <v>20</v>
      </c>
      <c r="G8" s="44" t="s">
        <v>102</v>
      </c>
    </row>
    <row r="9" spans="1:7" s="2" customFormat="1" ht="67.5" customHeight="1" x14ac:dyDescent="0.2">
      <c r="A9" s="14">
        <v>1</v>
      </c>
      <c r="B9" s="156"/>
      <c r="C9" s="157"/>
      <c r="D9" s="64"/>
      <c r="E9" s="65"/>
      <c r="F9" s="66"/>
      <c r="G9" s="46" t="str">
        <f>IF(ISBLANK(E9),"",F9/E9)</f>
        <v/>
      </c>
    </row>
    <row r="10" spans="1:7" s="2" customFormat="1" ht="67.5" customHeight="1" x14ac:dyDescent="0.2">
      <c r="A10" s="15">
        <v>2</v>
      </c>
      <c r="B10" s="158"/>
      <c r="C10" s="159"/>
      <c r="D10" s="11"/>
      <c r="E10" s="43"/>
      <c r="F10" s="61"/>
      <c r="G10" s="47" t="str">
        <f t="shared" ref="G10:G13" si="0">IF(ISBLANK(E10),"",F10/E10)</f>
        <v/>
      </c>
    </row>
    <row r="11" spans="1:7" s="2" customFormat="1" ht="67.5" customHeight="1" x14ac:dyDescent="0.2">
      <c r="A11" s="15">
        <v>3</v>
      </c>
      <c r="B11" s="158"/>
      <c r="C11" s="159"/>
      <c r="D11" s="11"/>
      <c r="E11" s="43"/>
      <c r="F11" s="61"/>
      <c r="G11" s="47" t="str">
        <f t="shared" si="0"/>
        <v/>
      </c>
    </row>
    <row r="12" spans="1:7" s="2" customFormat="1" ht="67.5" customHeight="1" x14ac:dyDescent="0.2">
      <c r="A12" s="15">
        <v>4</v>
      </c>
      <c r="B12" s="158"/>
      <c r="C12" s="159"/>
      <c r="D12" s="11"/>
      <c r="E12" s="43"/>
      <c r="F12" s="61"/>
      <c r="G12" s="47" t="str">
        <f t="shared" si="0"/>
        <v/>
      </c>
    </row>
    <row r="13" spans="1:7" s="2" customFormat="1" ht="67.5" customHeight="1" thickBot="1" x14ac:dyDescent="0.25">
      <c r="A13" s="16">
        <v>5</v>
      </c>
      <c r="B13" s="151"/>
      <c r="C13" s="152"/>
      <c r="D13" s="30"/>
      <c r="E13" s="67"/>
      <c r="F13" s="68"/>
      <c r="G13" s="48" t="str">
        <f t="shared" si="0"/>
        <v/>
      </c>
    </row>
    <row r="14" spans="1:7" s="8" customFormat="1" ht="28.5" customHeight="1" thickBot="1" x14ac:dyDescent="0.3">
      <c r="A14" s="108" t="s">
        <v>21</v>
      </c>
      <c r="B14" s="109" t="s">
        <v>105</v>
      </c>
      <c r="C14" s="109"/>
      <c r="D14" s="109"/>
      <c r="E14" s="62" t="str">
        <f>IF(E9="","",SUM(E9:E13))</f>
        <v/>
      </c>
      <c r="F14" s="63" t="str">
        <f>IF(F9="","",SUM(F9:F13))</f>
        <v/>
      </c>
      <c r="G14" s="45"/>
    </row>
    <row r="15" spans="1:7" x14ac:dyDescent="0.2">
      <c r="A15" s="112" t="s">
        <v>100</v>
      </c>
      <c r="B15" s="111" t="s">
        <v>101</v>
      </c>
      <c r="C15" s="111"/>
    </row>
  </sheetData>
  <sheetProtection algorithmName="SHA-512" hashValue="VHCTCEkVxHLJE51YRdwyA84L/ykbZy2FujVI7xqxsJyHzjfTbThshxn0rZ4dUh0NZwX9msCrkk4lEhQf3C3sHQ==" saltValue="fr0rujPcMGay6X4qWqXy7A==" spinCount="100000" sheet="1" formatRows="0"/>
  <dataConsolidate/>
  <mergeCells count="7">
    <mergeCell ref="B13:C13"/>
    <mergeCell ref="A1:G1"/>
    <mergeCell ref="B8:C8"/>
    <mergeCell ref="B9:C9"/>
    <mergeCell ref="B10:C10"/>
    <mergeCell ref="B11:C11"/>
    <mergeCell ref="B12:C12"/>
  </mergeCells>
  <phoneticPr fontId="26" type="noConversion"/>
  <pageMargins left="0.19685039370078741" right="0.15748031496062992" top="0.74803149606299213" bottom="0.74803149606299213" header="0.31496062992125984" footer="0.31496062992125984"/>
  <pageSetup paperSize="9" scale="73" fitToHeight="0" orientation="landscape" verticalDpi="599" r:id="rId1"/>
  <headerFooter>
    <oddFooter>&amp;L&amp;"Verdana,Normal"&amp;7Caf Pas-de-Calais    Service Action Sociale&amp;C&amp;"Verdana,Normal"&amp;7REAAP 2023_Liste Action(s) 2023&amp;R&amp;"Verdana,Normal"&amp;7&amp;D          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24D967-721C-4DDF-AC07-F6A26F8054E9}">
          <x14:formula1>
            <xm:f>'Liste de choix'!$A$2:$A$5</xm:f>
          </x14:formula1>
          <xm:sqref>D9:D13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6" tint="-0.499984740745262"/>
  </sheetPr>
  <dimension ref="A1:V99"/>
  <sheetViews>
    <sheetView showGridLines="0" zoomScale="71" zoomScaleNormal="71" zoomScaleSheetLayoutView="70" workbookViewId="0">
      <pane ySplit="8" topLeftCell="A9" activePane="bottomLeft" state="frozen"/>
      <selection activeCell="F25" sqref="F25:G26"/>
      <selection pane="bottomLeft" activeCell="B53" sqref="B53"/>
    </sheetView>
  </sheetViews>
  <sheetFormatPr baseColWidth="10" defaultColWidth="11.42578125" defaultRowHeight="11.25" x14ac:dyDescent="0.25"/>
  <cols>
    <col min="1" max="1" width="34.7109375" style="70" customWidth="1"/>
    <col min="2" max="6" width="25" style="70" customWidth="1"/>
    <col min="7" max="7" width="25" style="100" customWidth="1"/>
    <col min="8" max="8" width="35.28515625" style="70" customWidth="1"/>
    <col min="9" max="13" width="22.42578125" style="70" customWidth="1"/>
    <col min="14" max="14" width="22.42578125" style="99" customWidth="1"/>
    <col min="15" max="15" width="5" style="128" customWidth="1"/>
    <col min="16" max="22" width="11.42578125" style="128"/>
    <col min="23" max="16384" width="11.42578125" style="70"/>
  </cols>
  <sheetData>
    <row r="1" spans="1:22" s="69" customFormat="1" ht="28.5" customHeight="1" x14ac:dyDescent="0.25">
      <c r="B1" s="190" t="s">
        <v>22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27"/>
      <c r="P1" s="127"/>
      <c r="Q1" s="127"/>
      <c r="R1" s="127"/>
      <c r="S1" s="127"/>
      <c r="T1" s="127"/>
      <c r="U1" s="127"/>
      <c r="V1" s="127"/>
    </row>
    <row r="2" spans="1:22" ht="15.75" customHeight="1" thickBot="1" x14ac:dyDescent="0.3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2" s="2" customFormat="1" ht="26.1" customHeight="1" thickBot="1" x14ac:dyDescent="0.25">
      <c r="B3" s="72"/>
      <c r="C3" s="34" t="s">
        <v>14</v>
      </c>
      <c r="D3" s="140" t="str">
        <f>IF(ISBLANK('Liste action(s) REAAP 2023'!D4),"",'Liste action(s) REAAP 2023'!D4)</f>
        <v/>
      </c>
      <c r="E3" s="141"/>
      <c r="F3" s="141"/>
      <c r="G3" s="141"/>
      <c r="H3" s="141"/>
      <c r="I3" s="142"/>
      <c r="J3" s="72"/>
      <c r="K3" s="72"/>
      <c r="L3" s="72"/>
      <c r="M3" s="72"/>
      <c r="N3" s="72"/>
      <c r="O3" s="129"/>
      <c r="P3" s="130"/>
      <c r="Q3" s="130"/>
      <c r="R3" s="130"/>
      <c r="S3" s="130"/>
      <c r="T3" s="130"/>
      <c r="U3" s="130"/>
      <c r="V3" s="130"/>
    </row>
    <row r="4" spans="1:22" ht="10.5" customHeight="1" thickBot="1" x14ac:dyDescent="0.25">
      <c r="B4" s="72"/>
      <c r="C4" s="12"/>
      <c r="D4" s="13"/>
      <c r="E4" s="13"/>
      <c r="F4" s="13"/>
      <c r="G4" s="13"/>
      <c r="H4" s="13"/>
      <c r="I4" s="12"/>
      <c r="J4" s="72"/>
      <c r="M4" s="72"/>
      <c r="N4" s="72"/>
    </row>
    <row r="5" spans="1:22" ht="24.95" customHeight="1" thickBot="1" x14ac:dyDescent="0.3">
      <c r="B5" s="72"/>
      <c r="C5" s="34" t="s">
        <v>15</v>
      </c>
      <c r="D5" s="143" t="str">
        <f>IF(ISBLANK('Liste action(s) REAAP 2023'!D6),"",'Liste action(s) REAAP 2023'!D6)</f>
        <v/>
      </c>
      <c r="E5" s="144"/>
      <c r="F5" s="144"/>
      <c r="G5" s="144"/>
      <c r="H5" s="144"/>
      <c r="I5" s="145"/>
      <c r="J5" s="72"/>
      <c r="K5" s="105"/>
      <c r="L5" s="72"/>
      <c r="M5" s="72"/>
      <c r="N5" s="72"/>
    </row>
    <row r="6" spans="1:22" ht="9.75" customHeight="1" thickBot="1" x14ac:dyDescent="0.3">
      <c r="B6" s="73"/>
      <c r="C6" s="74"/>
      <c r="D6" s="74"/>
      <c r="E6" s="74"/>
      <c r="F6" s="74"/>
      <c r="G6" s="75"/>
      <c r="H6" s="73"/>
      <c r="I6" s="76"/>
      <c r="J6" s="76"/>
      <c r="K6" s="76"/>
      <c r="L6" s="76"/>
      <c r="M6" s="76"/>
      <c r="N6" s="77"/>
    </row>
    <row r="7" spans="1:22" s="78" customFormat="1" ht="26.1" customHeight="1" x14ac:dyDescent="0.25">
      <c r="A7" s="191" t="s">
        <v>23</v>
      </c>
      <c r="B7" s="187"/>
      <c r="C7" s="187"/>
      <c r="D7" s="187"/>
      <c r="E7" s="187"/>
      <c r="F7" s="187"/>
      <c r="G7" s="185" t="s">
        <v>24</v>
      </c>
      <c r="H7" s="187" t="s">
        <v>25</v>
      </c>
      <c r="I7" s="187"/>
      <c r="J7" s="187"/>
      <c r="K7" s="187"/>
      <c r="L7" s="187"/>
      <c r="M7" s="187"/>
      <c r="N7" s="188" t="s">
        <v>24</v>
      </c>
      <c r="O7" s="131"/>
      <c r="P7" s="131"/>
      <c r="Q7" s="131"/>
      <c r="R7" s="131"/>
      <c r="S7" s="131"/>
      <c r="T7" s="131"/>
      <c r="U7" s="131"/>
      <c r="V7" s="131"/>
    </row>
    <row r="8" spans="1:22" s="79" customFormat="1" ht="25.5" customHeight="1" x14ac:dyDescent="0.25">
      <c r="A8" s="122"/>
      <c r="B8" s="123" t="s">
        <v>26</v>
      </c>
      <c r="C8" s="123" t="s">
        <v>27</v>
      </c>
      <c r="D8" s="123" t="s">
        <v>28</v>
      </c>
      <c r="E8" s="123" t="s">
        <v>29</v>
      </c>
      <c r="F8" s="123" t="s">
        <v>30</v>
      </c>
      <c r="G8" s="186"/>
      <c r="H8" s="123"/>
      <c r="I8" s="123" t="s">
        <v>26</v>
      </c>
      <c r="J8" s="123" t="s">
        <v>27</v>
      </c>
      <c r="K8" s="123" t="s">
        <v>28</v>
      </c>
      <c r="L8" s="123" t="s">
        <v>29</v>
      </c>
      <c r="M8" s="123" t="s">
        <v>30</v>
      </c>
      <c r="N8" s="189"/>
      <c r="O8" s="132"/>
      <c r="P8" s="132"/>
      <c r="Q8" s="132"/>
      <c r="R8" s="132"/>
      <c r="S8" s="132"/>
      <c r="T8" s="132"/>
      <c r="U8" s="132"/>
      <c r="V8" s="132"/>
    </row>
    <row r="9" spans="1:22" s="79" customFormat="1" ht="24" customHeight="1" x14ac:dyDescent="0.25">
      <c r="A9" s="169" t="s">
        <v>31</v>
      </c>
      <c r="B9" s="170"/>
      <c r="C9" s="170"/>
      <c r="D9" s="170"/>
      <c r="E9" s="170"/>
      <c r="F9" s="170"/>
      <c r="G9" s="171"/>
      <c r="H9" s="169" t="s">
        <v>32</v>
      </c>
      <c r="I9" s="170"/>
      <c r="J9" s="170"/>
      <c r="K9" s="170"/>
      <c r="L9" s="170"/>
      <c r="M9" s="170"/>
      <c r="N9" s="171"/>
      <c r="O9" s="132"/>
      <c r="P9" s="132"/>
      <c r="Q9" s="132"/>
      <c r="R9" s="132"/>
      <c r="S9" s="132"/>
      <c r="T9" s="132"/>
      <c r="U9" s="132"/>
      <c r="V9" s="132"/>
    </row>
    <row r="10" spans="1:22" ht="26.25" customHeight="1" x14ac:dyDescent="0.25">
      <c r="A10" s="80" t="s">
        <v>33</v>
      </c>
      <c r="B10" s="4"/>
      <c r="C10" s="4"/>
      <c r="D10" s="4"/>
      <c r="E10" s="4"/>
      <c r="F10" s="4"/>
      <c r="G10" s="3">
        <f>SUM(B10:F10)</f>
        <v>0</v>
      </c>
      <c r="H10" s="81" t="s">
        <v>34</v>
      </c>
      <c r="I10" s="4"/>
      <c r="J10" s="4"/>
      <c r="K10" s="4"/>
      <c r="L10" s="4"/>
      <c r="M10" s="4"/>
      <c r="N10" s="5">
        <f t="shared" ref="N10:N11" si="0">SUM(I10:M10)</f>
        <v>0</v>
      </c>
    </row>
    <row r="11" spans="1:22" ht="26.1" customHeight="1" x14ac:dyDescent="0.25">
      <c r="A11" s="82" t="s">
        <v>35</v>
      </c>
      <c r="B11" s="4"/>
      <c r="C11" s="4"/>
      <c r="D11" s="4"/>
      <c r="E11" s="4"/>
      <c r="F11" s="4"/>
      <c r="G11" s="3">
        <f>SUM(B11:F11)</f>
        <v>0</v>
      </c>
      <c r="H11" s="83" t="s">
        <v>36</v>
      </c>
      <c r="I11" s="177"/>
      <c r="J11" s="177"/>
      <c r="K11" s="177"/>
      <c r="L11" s="177"/>
      <c r="M11" s="177"/>
      <c r="N11" s="180">
        <f t="shared" si="0"/>
        <v>0</v>
      </c>
    </row>
    <row r="12" spans="1:22" ht="26.1" customHeight="1" x14ac:dyDescent="0.25">
      <c r="A12" s="82" t="s">
        <v>37</v>
      </c>
      <c r="B12" s="175"/>
      <c r="C12" s="175"/>
      <c r="D12" s="175"/>
      <c r="E12" s="175"/>
      <c r="F12" s="175"/>
      <c r="G12" s="192">
        <f>SUM(B12:F12)</f>
        <v>0</v>
      </c>
      <c r="H12" s="183" t="s">
        <v>38</v>
      </c>
      <c r="I12" s="178"/>
      <c r="J12" s="178"/>
      <c r="K12" s="178"/>
      <c r="L12" s="178"/>
      <c r="M12" s="178"/>
      <c r="N12" s="181"/>
    </row>
    <row r="13" spans="1:22" ht="26.1" customHeight="1" x14ac:dyDescent="0.25">
      <c r="A13" s="49" t="s">
        <v>38</v>
      </c>
      <c r="B13" s="176"/>
      <c r="C13" s="176"/>
      <c r="D13" s="176"/>
      <c r="E13" s="176"/>
      <c r="F13" s="176"/>
      <c r="G13" s="194"/>
      <c r="H13" s="184"/>
      <c r="I13" s="179"/>
      <c r="J13" s="179"/>
      <c r="K13" s="179"/>
      <c r="L13" s="179"/>
      <c r="M13" s="179"/>
      <c r="N13" s="182"/>
    </row>
    <row r="14" spans="1:22" ht="26.1" customHeight="1" x14ac:dyDescent="0.25">
      <c r="A14" s="84" t="s">
        <v>39</v>
      </c>
      <c r="B14" s="3">
        <f>SUM(B10:B13)</f>
        <v>0</v>
      </c>
      <c r="C14" s="3">
        <f t="shared" ref="C14:G14" si="1">SUM(C10:C13)</f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85" t="s">
        <v>40</v>
      </c>
      <c r="I14" s="3">
        <f>SUM(I10:I13)</f>
        <v>0</v>
      </c>
      <c r="J14" s="3">
        <f t="shared" ref="J14:M14" si="2">SUM(J10:J13)</f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>SUM(N10:N13)</f>
        <v>0</v>
      </c>
    </row>
    <row r="15" spans="1:22" s="79" customFormat="1" ht="26.1" customHeight="1" x14ac:dyDescent="0.25">
      <c r="A15" s="169" t="s">
        <v>41</v>
      </c>
      <c r="B15" s="170"/>
      <c r="C15" s="170"/>
      <c r="D15" s="170"/>
      <c r="E15" s="170"/>
      <c r="F15" s="170"/>
      <c r="G15" s="171"/>
      <c r="H15" s="174" t="s">
        <v>42</v>
      </c>
      <c r="I15" s="170"/>
      <c r="J15" s="170"/>
      <c r="K15" s="170"/>
      <c r="L15" s="170"/>
      <c r="M15" s="170"/>
      <c r="N15" s="171"/>
      <c r="O15" s="132"/>
      <c r="P15" s="132"/>
      <c r="Q15" s="132"/>
      <c r="R15" s="132"/>
      <c r="S15" s="132"/>
      <c r="T15" s="132"/>
      <c r="U15" s="132"/>
      <c r="V15" s="132"/>
    </row>
    <row r="16" spans="1:22" ht="26.1" customHeight="1" x14ac:dyDescent="0.25">
      <c r="A16" s="80" t="s">
        <v>43</v>
      </c>
      <c r="B16" s="4"/>
      <c r="C16" s="4"/>
      <c r="D16" s="4"/>
      <c r="E16" s="4"/>
      <c r="F16" s="4"/>
      <c r="G16" s="3">
        <f>SUM(B16:F16)</f>
        <v>0</v>
      </c>
      <c r="H16" s="86" t="s">
        <v>44</v>
      </c>
      <c r="I16" s="53"/>
      <c r="J16" s="53"/>
      <c r="K16" s="53"/>
      <c r="L16" s="53"/>
      <c r="M16" s="53"/>
      <c r="N16" s="54">
        <f>SUM(I16:M16)</f>
        <v>0</v>
      </c>
    </row>
    <row r="17" spans="1:14" ht="26.1" customHeight="1" x14ac:dyDescent="0.25">
      <c r="A17" s="86" t="s">
        <v>45</v>
      </c>
      <c r="B17" s="4"/>
      <c r="C17" s="4"/>
      <c r="D17" s="4"/>
      <c r="E17" s="4"/>
      <c r="F17" s="4"/>
      <c r="G17" s="3">
        <f>SUM(B17:F17)</f>
        <v>0</v>
      </c>
      <c r="H17" s="87" t="s">
        <v>46</v>
      </c>
      <c r="I17" s="6" t="str">
        <f>IF(ISBLANK('Liste action(s) REAAP 2023'!F9),"",'Liste action(s) REAAP 2023'!F9)</f>
        <v/>
      </c>
      <c r="J17" s="6" t="str">
        <f>IF(ISBLANK('Liste action(s) REAAP 2023'!F10),"",'Liste action(s) REAAP 2023'!F10)</f>
        <v/>
      </c>
      <c r="K17" s="6" t="str">
        <f>IF(ISBLANK('Liste action(s) REAAP 2023'!F11),"",'Liste action(s) REAAP 2023'!F11)</f>
        <v/>
      </c>
      <c r="L17" s="6" t="str">
        <f>IF(ISBLANK('Liste action(s) REAAP 2023'!F12),"",'Liste action(s) REAAP 2023'!F12)</f>
        <v/>
      </c>
      <c r="M17" s="6" t="str">
        <f>IF(ISBLANK('Liste action(s) REAAP 2023'!F13),"",'Liste action(s) REAAP 2023'!F13)</f>
        <v/>
      </c>
      <c r="N17" s="3">
        <f>SUM(I17:M17)</f>
        <v>0</v>
      </c>
    </row>
    <row r="18" spans="1:14" ht="26.1" customHeight="1" x14ac:dyDescent="0.25">
      <c r="A18" s="86" t="s">
        <v>47</v>
      </c>
      <c r="B18" s="4"/>
      <c r="C18" s="4"/>
      <c r="D18" s="4"/>
      <c r="E18" s="4"/>
      <c r="F18" s="4"/>
      <c r="G18" s="3">
        <f>SUM(B18:F18)</f>
        <v>0</v>
      </c>
      <c r="H18" s="86" t="s">
        <v>48</v>
      </c>
      <c r="I18" s="4"/>
      <c r="J18" s="4"/>
      <c r="K18" s="4"/>
      <c r="L18" s="4"/>
      <c r="M18" s="4"/>
      <c r="N18" s="3">
        <f>SUM(I18:M18)</f>
        <v>0</v>
      </c>
    </row>
    <row r="19" spans="1:14" ht="26.1" customHeight="1" x14ac:dyDescent="0.25">
      <c r="A19" s="86" t="s">
        <v>49</v>
      </c>
      <c r="B19" s="4"/>
      <c r="C19" s="4"/>
      <c r="D19" s="4"/>
      <c r="E19" s="4"/>
      <c r="F19" s="4"/>
      <c r="G19" s="3">
        <f>SUM(B19:F19)</f>
        <v>0</v>
      </c>
      <c r="H19" s="88" t="s">
        <v>50</v>
      </c>
      <c r="I19" s="4"/>
      <c r="J19" s="4"/>
      <c r="K19" s="4"/>
      <c r="L19" s="4"/>
      <c r="M19" s="4"/>
      <c r="N19" s="3">
        <f t="shared" ref="N19:N20" si="3">SUM(I19:M19)</f>
        <v>0</v>
      </c>
    </row>
    <row r="20" spans="1:14" ht="26.1" customHeight="1" x14ac:dyDescent="0.25">
      <c r="A20" s="85" t="s">
        <v>40</v>
      </c>
      <c r="B20" s="3">
        <f>SUM(B16:B19)</f>
        <v>0</v>
      </c>
      <c r="C20" s="3">
        <f t="shared" ref="C20:G20" si="4">SUM(C16:C19)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89" t="s">
        <v>51</v>
      </c>
      <c r="I20" s="4"/>
      <c r="J20" s="4"/>
      <c r="K20" s="4"/>
      <c r="L20" s="4"/>
      <c r="M20" s="4"/>
      <c r="N20" s="3">
        <f t="shared" si="3"/>
        <v>0</v>
      </c>
    </row>
    <row r="21" spans="1:14" ht="26.1" customHeight="1" x14ac:dyDescent="0.25">
      <c r="A21" s="169" t="s">
        <v>52</v>
      </c>
      <c r="B21" s="170"/>
      <c r="C21" s="170"/>
      <c r="D21" s="170"/>
      <c r="E21" s="170"/>
      <c r="F21" s="170"/>
      <c r="G21" s="171"/>
      <c r="H21" s="86" t="s">
        <v>53</v>
      </c>
      <c r="I21" s="4"/>
      <c r="J21" s="4"/>
      <c r="K21" s="4"/>
      <c r="L21" s="4"/>
      <c r="M21" s="4"/>
      <c r="N21" s="3">
        <f t="shared" ref="N21:N27" si="5">SUM(I21:M21)</f>
        <v>0</v>
      </c>
    </row>
    <row r="22" spans="1:14" ht="30" customHeight="1" x14ac:dyDescent="0.25">
      <c r="A22" s="86" t="s">
        <v>54</v>
      </c>
      <c r="B22" s="4"/>
      <c r="C22" s="4"/>
      <c r="D22" s="4"/>
      <c r="E22" s="4"/>
      <c r="F22" s="4"/>
      <c r="G22" s="3">
        <f t="shared" ref="G22:G26" si="6">SUM(B22:F22)</f>
        <v>0</v>
      </c>
      <c r="H22" s="89" t="s">
        <v>55</v>
      </c>
      <c r="I22" s="4"/>
      <c r="J22" s="4"/>
      <c r="K22" s="4"/>
      <c r="L22" s="4"/>
      <c r="M22" s="4"/>
      <c r="N22" s="3">
        <f t="shared" si="5"/>
        <v>0</v>
      </c>
    </row>
    <row r="23" spans="1:14" ht="26.1" customHeight="1" x14ac:dyDescent="0.25">
      <c r="A23" s="86" t="s">
        <v>56</v>
      </c>
      <c r="B23" s="4"/>
      <c r="C23" s="4"/>
      <c r="D23" s="4"/>
      <c r="E23" s="4"/>
      <c r="F23" s="4"/>
      <c r="G23" s="3">
        <f t="shared" si="6"/>
        <v>0</v>
      </c>
      <c r="H23" s="86" t="s">
        <v>57</v>
      </c>
      <c r="I23" s="4"/>
      <c r="J23" s="4"/>
      <c r="K23" s="4"/>
      <c r="L23" s="4"/>
      <c r="M23" s="4"/>
      <c r="N23" s="3">
        <f t="shared" si="5"/>
        <v>0</v>
      </c>
    </row>
    <row r="24" spans="1:14" ht="26.1" customHeight="1" x14ac:dyDescent="0.25">
      <c r="A24" s="86" t="s">
        <v>58</v>
      </c>
      <c r="B24" s="4"/>
      <c r="C24" s="4"/>
      <c r="D24" s="4"/>
      <c r="E24" s="4"/>
      <c r="F24" s="4"/>
      <c r="G24" s="3">
        <f t="shared" si="6"/>
        <v>0</v>
      </c>
      <c r="H24" s="86" t="s">
        <v>59</v>
      </c>
      <c r="I24" s="4"/>
      <c r="J24" s="4"/>
      <c r="K24" s="4"/>
      <c r="L24" s="4"/>
      <c r="M24" s="4"/>
      <c r="N24" s="3">
        <f t="shared" si="5"/>
        <v>0</v>
      </c>
    </row>
    <row r="25" spans="1:14" ht="30.75" customHeight="1" x14ac:dyDescent="0.25">
      <c r="A25" s="81" t="s">
        <v>60</v>
      </c>
      <c r="B25" s="4"/>
      <c r="C25" s="4"/>
      <c r="D25" s="4"/>
      <c r="E25" s="4"/>
      <c r="F25" s="4"/>
      <c r="G25" s="3">
        <f t="shared" si="6"/>
        <v>0</v>
      </c>
      <c r="H25" s="89" t="s">
        <v>61</v>
      </c>
      <c r="I25" s="4"/>
      <c r="J25" s="4"/>
      <c r="K25" s="4"/>
      <c r="L25" s="4"/>
      <c r="M25" s="4"/>
      <c r="N25" s="3">
        <f t="shared" si="5"/>
        <v>0</v>
      </c>
    </row>
    <row r="26" spans="1:14" ht="26.1" customHeight="1" x14ac:dyDescent="0.25">
      <c r="A26" s="90" t="s">
        <v>62</v>
      </c>
      <c r="B26" s="177"/>
      <c r="C26" s="177"/>
      <c r="D26" s="177"/>
      <c r="E26" s="177"/>
      <c r="F26" s="177"/>
      <c r="G26" s="192">
        <f t="shared" si="6"/>
        <v>0</v>
      </c>
      <c r="H26" s="83" t="s">
        <v>63</v>
      </c>
      <c r="I26" s="4"/>
      <c r="J26" s="4"/>
      <c r="K26" s="4"/>
      <c r="L26" s="4"/>
      <c r="M26" s="4"/>
      <c r="N26" s="3">
        <f t="shared" si="5"/>
        <v>0</v>
      </c>
    </row>
    <row r="27" spans="1:14" ht="26.1" customHeight="1" x14ac:dyDescent="0.25">
      <c r="A27" s="183" t="s">
        <v>38</v>
      </c>
      <c r="B27" s="178"/>
      <c r="C27" s="178"/>
      <c r="D27" s="178"/>
      <c r="E27" s="178"/>
      <c r="F27" s="178"/>
      <c r="G27" s="193"/>
      <c r="H27" s="83" t="s">
        <v>64</v>
      </c>
      <c r="I27" s="177"/>
      <c r="J27" s="177"/>
      <c r="K27" s="177"/>
      <c r="L27" s="177"/>
      <c r="M27" s="177"/>
      <c r="N27" s="192">
        <f t="shared" si="5"/>
        <v>0</v>
      </c>
    </row>
    <row r="28" spans="1:14" ht="26.1" customHeight="1" x14ac:dyDescent="0.25">
      <c r="A28" s="184"/>
      <c r="B28" s="179"/>
      <c r="C28" s="179"/>
      <c r="D28" s="179"/>
      <c r="E28" s="179"/>
      <c r="F28" s="179"/>
      <c r="G28" s="194"/>
      <c r="H28" s="113" t="s">
        <v>65</v>
      </c>
      <c r="I28" s="179"/>
      <c r="J28" s="179"/>
      <c r="K28" s="179"/>
      <c r="L28" s="179"/>
      <c r="M28" s="179"/>
      <c r="N28" s="194"/>
    </row>
    <row r="29" spans="1:14" ht="26.1" customHeight="1" x14ac:dyDescent="0.25">
      <c r="A29" s="84" t="s">
        <v>40</v>
      </c>
      <c r="B29" s="50">
        <f>SUM(B22:B28)</f>
        <v>0</v>
      </c>
      <c r="C29" s="50">
        <f t="shared" ref="C29:G29" si="7">SUM(C22:C28)</f>
        <v>0</v>
      </c>
      <c r="D29" s="50">
        <f t="shared" si="7"/>
        <v>0</v>
      </c>
      <c r="E29" s="50">
        <f t="shared" si="7"/>
        <v>0</v>
      </c>
      <c r="F29" s="50">
        <f t="shared" si="7"/>
        <v>0</v>
      </c>
      <c r="G29" s="3">
        <f t="shared" si="7"/>
        <v>0</v>
      </c>
      <c r="H29" s="84" t="s">
        <v>40</v>
      </c>
      <c r="I29" s="3">
        <f t="shared" ref="I29:N29" si="8">SUM(I16:I28)</f>
        <v>0</v>
      </c>
      <c r="J29" s="3">
        <f t="shared" si="8"/>
        <v>0</v>
      </c>
      <c r="K29" s="3">
        <f t="shared" si="8"/>
        <v>0</v>
      </c>
      <c r="L29" s="3">
        <f t="shared" si="8"/>
        <v>0</v>
      </c>
      <c r="M29" s="3">
        <f t="shared" si="8"/>
        <v>0</v>
      </c>
      <c r="N29" s="3">
        <f t="shared" si="8"/>
        <v>0</v>
      </c>
    </row>
    <row r="30" spans="1:14" ht="26.1" customHeight="1" x14ac:dyDescent="0.25">
      <c r="A30" s="169" t="s">
        <v>66</v>
      </c>
      <c r="B30" s="170"/>
      <c r="C30" s="170"/>
      <c r="D30" s="170"/>
      <c r="E30" s="170"/>
      <c r="F30" s="170"/>
      <c r="G30" s="171"/>
      <c r="H30" s="169" t="s">
        <v>67</v>
      </c>
      <c r="I30" s="170"/>
      <c r="J30" s="170"/>
      <c r="K30" s="170"/>
      <c r="L30" s="170"/>
      <c r="M30" s="170"/>
      <c r="N30" s="171"/>
    </row>
    <row r="31" spans="1:14" ht="26.1" customHeight="1" x14ac:dyDescent="0.25">
      <c r="A31" s="86" t="s">
        <v>68</v>
      </c>
      <c r="B31" s="4"/>
      <c r="C31" s="4"/>
      <c r="D31" s="4"/>
      <c r="E31" s="4"/>
      <c r="F31" s="4"/>
      <c r="G31" s="3">
        <f>SUM(B31:F31)</f>
        <v>0</v>
      </c>
      <c r="H31" s="126" t="s">
        <v>69</v>
      </c>
      <c r="I31" s="4"/>
      <c r="J31" s="4"/>
      <c r="K31" s="4"/>
      <c r="L31" s="4"/>
      <c r="M31" s="4"/>
      <c r="N31" s="52">
        <f>SUM(I31:M31)</f>
        <v>0</v>
      </c>
    </row>
    <row r="32" spans="1:14" ht="26.1" customHeight="1" x14ac:dyDescent="0.25">
      <c r="A32" s="86" t="s">
        <v>70</v>
      </c>
      <c r="B32" s="4"/>
      <c r="C32" s="4"/>
      <c r="D32" s="4"/>
      <c r="E32" s="4"/>
      <c r="F32" s="4"/>
      <c r="G32" s="3">
        <f>SUM(B32:F32)</f>
        <v>0</v>
      </c>
      <c r="H32" s="91" t="s">
        <v>71</v>
      </c>
      <c r="I32" s="92"/>
      <c r="J32" s="92"/>
      <c r="K32" s="92"/>
      <c r="L32" s="92"/>
      <c r="M32" s="92"/>
      <c r="N32" s="93"/>
    </row>
    <row r="33" spans="1:14" ht="26.1" customHeight="1" x14ac:dyDescent="0.25">
      <c r="A33" s="85" t="s">
        <v>40</v>
      </c>
      <c r="B33" s="3">
        <f>SUM(B31:B32)</f>
        <v>0</v>
      </c>
      <c r="C33" s="3">
        <f t="shared" ref="C33:G33" si="9">SUM(C31:C32)</f>
        <v>0</v>
      </c>
      <c r="D33" s="3">
        <f t="shared" si="9"/>
        <v>0</v>
      </c>
      <c r="E33" s="3">
        <f t="shared" si="9"/>
        <v>0</v>
      </c>
      <c r="F33" s="3">
        <f t="shared" si="9"/>
        <v>0</v>
      </c>
      <c r="G33" s="3">
        <f t="shared" si="9"/>
        <v>0</v>
      </c>
      <c r="H33" s="114" t="s">
        <v>38</v>
      </c>
      <c r="I33" s="4"/>
      <c r="J33" s="4"/>
      <c r="K33" s="4"/>
      <c r="L33" s="4"/>
      <c r="M33" s="4"/>
      <c r="N33" s="3">
        <f>SUM(I33:M33)</f>
        <v>0</v>
      </c>
    </row>
    <row r="34" spans="1:14" ht="26.1" customHeight="1" x14ac:dyDescent="0.25">
      <c r="A34" s="195" t="s">
        <v>72</v>
      </c>
      <c r="B34" s="196"/>
      <c r="C34" s="196"/>
      <c r="D34" s="196"/>
      <c r="E34" s="196"/>
      <c r="F34" s="196"/>
      <c r="G34" s="197"/>
      <c r="H34" s="198" t="s">
        <v>73</v>
      </c>
      <c r="I34" s="199"/>
      <c r="J34" s="199"/>
      <c r="K34" s="199"/>
      <c r="L34" s="199"/>
      <c r="M34" s="199"/>
      <c r="N34" s="200"/>
    </row>
    <row r="35" spans="1:14" ht="26.1" customHeight="1" x14ac:dyDescent="0.25">
      <c r="A35" s="86" t="s">
        <v>74</v>
      </c>
      <c r="B35" s="4"/>
      <c r="C35" s="4"/>
      <c r="D35" s="4"/>
      <c r="E35" s="4"/>
      <c r="F35" s="4"/>
      <c r="G35" s="3">
        <f>SUM(B35:F35)</f>
        <v>0</v>
      </c>
      <c r="H35" s="115" t="s">
        <v>38</v>
      </c>
      <c r="I35" s="4"/>
      <c r="J35" s="4"/>
      <c r="K35" s="4"/>
      <c r="L35" s="4"/>
      <c r="M35" s="4"/>
      <c r="N35" s="58">
        <f>SUM(I35:M35)</f>
        <v>0</v>
      </c>
    </row>
    <row r="36" spans="1:14" ht="26.1" customHeight="1" x14ac:dyDescent="0.25">
      <c r="A36" s="86" t="s">
        <v>75</v>
      </c>
      <c r="B36" s="4"/>
      <c r="C36" s="4"/>
      <c r="D36" s="4"/>
      <c r="E36" s="4"/>
      <c r="F36" s="4"/>
      <c r="G36" s="3">
        <f>SUM(B36:F36)</f>
        <v>0</v>
      </c>
      <c r="H36" s="169" t="s">
        <v>76</v>
      </c>
      <c r="I36" s="170"/>
      <c r="J36" s="170"/>
      <c r="K36" s="170"/>
      <c r="L36" s="170"/>
      <c r="M36" s="170"/>
      <c r="N36" s="171"/>
    </row>
    <row r="37" spans="1:14" ht="26.1" customHeight="1" x14ac:dyDescent="0.25">
      <c r="A37" s="86" t="s">
        <v>77</v>
      </c>
      <c r="B37" s="4"/>
      <c r="C37" s="4"/>
      <c r="D37" s="4"/>
      <c r="E37" s="4"/>
      <c r="F37" s="4"/>
      <c r="G37" s="3">
        <f>SUM(B37:F37)</f>
        <v>0</v>
      </c>
      <c r="H37" s="89" t="s">
        <v>78</v>
      </c>
      <c r="I37" s="4"/>
      <c r="J37" s="4"/>
      <c r="K37" s="4"/>
      <c r="L37" s="4"/>
      <c r="M37" s="4"/>
      <c r="N37" s="5">
        <f>SUM(I37:M37)</f>
        <v>0</v>
      </c>
    </row>
    <row r="38" spans="1:14" ht="26.1" customHeight="1" x14ac:dyDescent="0.25">
      <c r="A38" s="85" t="s">
        <v>40</v>
      </c>
      <c r="B38" s="3">
        <f>SUM(B35:B37)</f>
        <v>0</v>
      </c>
      <c r="C38" s="3">
        <f t="shared" ref="C38:F38" si="10">SUM(C35:C37)</f>
        <v>0</v>
      </c>
      <c r="D38" s="3">
        <f t="shared" si="10"/>
        <v>0</v>
      </c>
      <c r="E38" s="3">
        <f t="shared" si="10"/>
        <v>0</v>
      </c>
      <c r="F38" s="3">
        <f t="shared" si="10"/>
        <v>0</v>
      </c>
      <c r="G38" s="3">
        <f>SUM(G35:G37)</f>
        <v>0</v>
      </c>
      <c r="H38" s="89" t="s">
        <v>79</v>
      </c>
      <c r="I38" s="4"/>
      <c r="J38" s="4"/>
      <c r="K38" s="4"/>
      <c r="L38" s="4"/>
      <c r="M38" s="4"/>
      <c r="N38" s="5">
        <f>SUM(I38:M38)</f>
        <v>0</v>
      </c>
    </row>
    <row r="39" spans="1:14" ht="26.1" customHeight="1" x14ac:dyDescent="0.25">
      <c r="A39" s="169" t="s">
        <v>80</v>
      </c>
      <c r="B39" s="170"/>
      <c r="C39" s="170"/>
      <c r="D39" s="170"/>
      <c r="E39" s="170"/>
      <c r="F39" s="170"/>
      <c r="G39" s="171"/>
      <c r="H39" s="89" t="s">
        <v>81</v>
      </c>
      <c r="I39" s="4"/>
      <c r="J39" s="4"/>
      <c r="K39" s="4"/>
      <c r="L39" s="4"/>
      <c r="M39" s="4"/>
      <c r="N39" s="5">
        <f>SUM(I39:M39)</f>
        <v>0</v>
      </c>
    </row>
    <row r="40" spans="1:14" ht="25.5" customHeight="1" x14ac:dyDescent="0.25">
      <c r="A40" s="124" t="s">
        <v>38</v>
      </c>
      <c r="B40" s="59"/>
      <c r="C40" s="59"/>
      <c r="D40" s="59"/>
      <c r="E40" s="59"/>
      <c r="F40" s="59"/>
      <c r="G40" s="3">
        <f>SUM(B40:F40)</f>
        <v>0</v>
      </c>
      <c r="H40" s="94" t="s">
        <v>40</v>
      </c>
      <c r="I40" s="55">
        <f>I37+I38+I39</f>
        <v>0</v>
      </c>
      <c r="J40" s="55">
        <f t="shared" ref="J40:N40" si="11">J37+J38+J39</f>
        <v>0</v>
      </c>
      <c r="K40" s="55">
        <f t="shared" si="11"/>
        <v>0</v>
      </c>
      <c r="L40" s="55">
        <f t="shared" si="11"/>
        <v>0</v>
      </c>
      <c r="M40" s="55">
        <f t="shared" si="11"/>
        <v>0</v>
      </c>
      <c r="N40" s="55">
        <f t="shared" si="11"/>
        <v>0</v>
      </c>
    </row>
    <row r="41" spans="1:14" ht="26.1" customHeight="1" x14ac:dyDescent="0.25">
      <c r="A41" s="169" t="s">
        <v>82</v>
      </c>
      <c r="B41" s="170"/>
      <c r="C41" s="170"/>
      <c r="D41" s="170"/>
      <c r="E41" s="170"/>
      <c r="F41" s="170"/>
      <c r="G41" s="171"/>
      <c r="H41" s="146" t="s">
        <v>93</v>
      </c>
      <c r="I41" s="107">
        <f t="shared" ref="I41:N41" si="12">I14+I29+I31+I33+I35+I40</f>
        <v>0</v>
      </c>
      <c r="J41" s="107">
        <f t="shared" si="12"/>
        <v>0</v>
      </c>
      <c r="K41" s="107">
        <f t="shared" si="12"/>
        <v>0</v>
      </c>
      <c r="L41" s="107">
        <f t="shared" si="12"/>
        <v>0</v>
      </c>
      <c r="M41" s="107">
        <f t="shared" si="12"/>
        <v>0</v>
      </c>
      <c r="N41" s="107">
        <f t="shared" si="12"/>
        <v>0</v>
      </c>
    </row>
    <row r="42" spans="1:14" ht="26.1" customHeight="1" x14ac:dyDescent="0.25">
      <c r="A42" s="124" t="s">
        <v>38</v>
      </c>
      <c r="B42" s="59"/>
      <c r="C42" s="59"/>
      <c r="D42" s="59"/>
      <c r="E42" s="59"/>
      <c r="F42" s="59"/>
      <c r="G42" s="3">
        <f>SUM(B42:F42)</f>
        <v>0</v>
      </c>
      <c r="H42" s="60"/>
      <c r="I42" s="117" t="str">
        <f>IF(I41='Liste action(s) REAAP 2023'!E9,"",IF(I41=0,"","FAUX"))</f>
        <v/>
      </c>
      <c r="J42" s="117" t="str">
        <f>IF(J41='Liste action(s) REAAP 2023'!E10,"",IF(J41=0,"","FAUX"))</f>
        <v/>
      </c>
      <c r="K42" s="117" t="str">
        <f>IF(K41='Liste action(s) REAAP 2023'!E11,"",IF(K41=0,"","FAUX"))</f>
        <v/>
      </c>
      <c r="L42" s="117" t="str">
        <f>IF(L41='Liste action(s) REAAP 2023'!E12,"",IF(L41=0,"","FAUX"))</f>
        <v/>
      </c>
      <c r="M42" s="117" t="str">
        <f>IF(M41='Liste action(s) REAAP 2023'!E13,"",IF(M41=0,"","FAUX"))</f>
        <v/>
      </c>
      <c r="N42" s="57"/>
    </row>
    <row r="43" spans="1:14" ht="26.1" customHeight="1" x14ac:dyDescent="0.25">
      <c r="A43" s="169" t="s">
        <v>83</v>
      </c>
      <c r="B43" s="170"/>
      <c r="C43" s="170"/>
      <c r="D43" s="170"/>
      <c r="E43" s="170"/>
      <c r="F43" s="170"/>
      <c r="G43" s="171"/>
      <c r="H43" s="106" t="s">
        <v>95</v>
      </c>
      <c r="I43" s="107">
        <f t="shared" ref="I43:N43" si="13">I41-I39</f>
        <v>0</v>
      </c>
      <c r="J43" s="107">
        <f t="shared" si="13"/>
        <v>0</v>
      </c>
      <c r="K43" s="107">
        <f t="shared" si="13"/>
        <v>0</v>
      </c>
      <c r="L43" s="107">
        <f t="shared" si="13"/>
        <v>0</v>
      </c>
      <c r="M43" s="107">
        <f t="shared" si="13"/>
        <v>0</v>
      </c>
      <c r="N43" s="107">
        <f t="shared" si="13"/>
        <v>0</v>
      </c>
    </row>
    <row r="44" spans="1:14" ht="26.1" customHeight="1" x14ac:dyDescent="0.25">
      <c r="A44" s="124" t="s">
        <v>38</v>
      </c>
      <c r="B44" s="59"/>
      <c r="C44" s="59"/>
      <c r="D44" s="59"/>
      <c r="E44" s="59"/>
      <c r="F44" s="59"/>
      <c r="G44" s="3">
        <f>SUM(B44:F44)</f>
        <v>0</v>
      </c>
      <c r="H44" s="134"/>
      <c r="I44" s="56"/>
      <c r="J44" s="56"/>
      <c r="K44" s="56"/>
      <c r="L44" s="56"/>
      <c r="M44" s="56"/>
      <c r="N44" s="57"/>
    </row>
    <row r="45" spans="1:14" ht="25.5" customHeight="1" thickBot="1" x14ac:dyDescent="0.3">
      <c r="A45" s="169" t="s">
        <v>84</v>
      </c>
      <c r="B45" s="170"/>
      <c r="C45" s="170"/>
      <c r="D45" s="170"/>
      <c r="E45" s="170"/>
      <c r="F45" s="170"/>
      <c r="G45" s="171"/>
      <c r="H45" s="128"/>
      <c r="I45" s="135" t="s">
        <v>103</v>
      </c>
      <c r="J45" s="128"/>
      <c r="K45" s="128"/>
      <c r="L45" s="128"/>
      <c r="M45" s="128"/>
      <c r="N45" s="128"/>
    </row>
    <row r="46" spans="1:14" ht="26.1" customHeight="1" x14ac:dyDescent="0.25">
      <c r="A46" s="124" t="s">
        <v>38</v>
      </c>
      <c r="B46" s="59"/>
      <c r="C46" s="59"/>
      <c r="D46" s="59"/>
      <c r="E46" s="59"/>
      <c r="F46" s="59"/>
      <c r="G46" s="3">
        <f>SUM(B46:F46)</f>
        <v>0</v>
      </c>
      <c r="H46" s="136"/>
      <c r="I46" s="160"/>
      <c r="J46" s="161"/>
      <c r="K46" s="161"/>
      <c r="L46" s="161"/>
      <c r="M46" s="161"/>
      <c r="N46" s="162"/>
    </row>
    <row r="47" spans="1:14" ht="26.1" customHeight="1" x14ac:dyDescent="0.25">
      <c r="A47" s="169" t="s">
        <v>85</v>
      </c>
      <c r="B47" s="170"/>
      <c r="C47" s="170"/>
      <c r="D47" s="170"/>
      <c r="E47" s="170"/>
      <c r="F47" s="170"/>
      <c r="G47" s="171"/>
      <c r="H47" s="136"/>
      <c r="I47" s="163"/>
      <c r="J47" s="164"/>
      <c r="K47" s="164"/>
      <c r="L47" s="164"/>
      <c r="M47" s="164"/>
      <c r="N47" s="165"/>
    </row>
    <row r="48" spans="1:14" ht="26.1" customHeight="1" x14ac:dyDescent="0.25">
      <c r="A48" s="95" t="s">
        <v>86</v>
      </c>
      <c r="B48" s="4"/>
      <c r="C48" s="4"/>
      <c r="D48" s="4"/>
      <c r="E48" s="4"/>
      <c r="F48" s="4"/>
      <c r="G48" s="3">
        <f>SUM(B48:F48)</f>
        <v>0</v>
      </c>
      <c r="H48" s="136"/>
      <c r="I48" s="163"/>
      <c r="J48" s="164"/>
      <c r="K48" s="164"/>
      <c r="L48" s="164"/>
      <c r="M48" s="164"/>
      <c r="N48" s="165"/>
    </row>
    <row r="49" spans="1:22" ht="26.1" customHeight="1" x14ac:dyDescent="0.25">
      <c r="A49" s="95" t="s">
        <v>87</v>
      </c>
      <c r="B49" s="4"/>
      <c r="C49" s="4"/>
      <c r="D49" s="4"/>
      <c r="E49" s="4"/>
      <c r="F49" s="4"/>
      <c r="G49" s="3">
        <f t="shared" ref="G49:G50" si="14">SUM(B49:F49)</f>
        <v>0</v>
      </c>
      <c r="H49" s="136"/>
      <c r="I49" s="163"/>
      <c r="J49" s="164"/>
      <c r="K49" s="164"/>
      <c r="L49" s="164"/>
      <c r="M49" s="164"/>
      <c r="N49" s="165"/>
    </row>
    <row r="50" spans="1:22" ht="26.1" customHeight="1" thickBot="1" x14ac:dyDescent="0.3">
      <c r="A50" s="104" t="s">
        <v>88</v>
      </c>
      <c r="B50" s="4"/>
      <c r="C50" s="4"/>
      <c r="D50" s="4"/>
      <c r="E50" s="4"/>
      <c r="F50" s="4"/>
      <c r="G50" s="3">
        <f t="shared" si="14"/>
        <v>0</v>
      </c>
      <c r="H50" s="136"/>
      <c r="I50" s="166"/>
      <c r="J50" s="167"/>
      <c r="K50" s="167"/>
      <c r="L50" s="167"/>
      <c r="M50" s="167"/>
      <c r="N50" s="168"/>
    </row>
    <row r="51" spans="1:22" ht="26.1" customHeight="1" x14ac:dyDescent="0.25">
      <c r="A51" s="85" t="s">
        <v>40</v>
      </c>
      <c r="B51" s="3">
        <f>B48+B49+B50</f>
        <v>0</v>
      </c>
      <c r="C51" s="3">
        <f t="shared" ref="C51:F51" si="15">C48+C49+C50</f>
        <v>0</v>
      </c>
      <c r="D51" s="3">
        <f t="shared" si="15"/>
        <v>0</v>
      </c>
      <c r="E51" s="3">
        <f t="shared" si="15"/>
        <v>0</v>
      </c>
      <c r="F51" s="3">
        <f t="shared" si="15"/>
        <v>0</v>
      </c>
      <c r="G51" s="3">
        <f>G48+G49+G50</f>
        <v>0</v>
      </c>
      <c r="H51" s="136"/>
      <c r="I51" s="118"/>
      <c r="J51" s="118"/>
      <c r="K51" s="118"/>
      <c r="L51" s="118"/>
      <c r="M51" s="118"/>
      <c r="N51" s="118"/>
    </row>
    <row r="52" spans="1:22" ht="26.1" customHeight="1" x14ac:dyDescent="0.25">
      <c r="A52" s="169" t="s">
        <v>89</v>
      </c>
      <c r="B52" s="170"/>
      <c r="C52" s="170"/>
      <c r="D52" s="170"/>
      <c r="E52" s="170"/>
      <c r="F52" s="170"/>
      <c r="G52" s="171"/>
      <c r="H52" s="137"/>
    </row>
    <row r="53" spans="1:22" ht="26.1" customHeight="1" thickBot="1" x14ac:dyDescent="0.3">
      <c r="A53" s="95" t="s">
        <v>90</v>
      </c>
      <c r="B53" s="4"/>
      <c r="C53" s="4"/>
      <c r="D53" s="4"/>
      <c r="E53" s="4"/>
      <c r="F53" s="4"/>
      <c r="G53" s="5">
        <f>SUM(B53:F53)</f>
        <v>0</v>
      </c>
      <c r="H53" s="136"/>
      <c r="I53" s="121" t="s">
        <v>104</v>
      </c>
      <c r="J53" s="116"/>
      <c r="K53" s="116"/>
      <c r="L53" s="116"/>
      <c r="M53" s="116"/>
      <c r="N53" s="116"/>
    </row>
    <row r="54" spans="1:22" ht="33" customHeight="1" x14ac:dyDescent="0.25">
      <c r="A54" s="96" t="s">
        <v>91</v>
      </c>
      <c r="B54" s="4"/>
      <c r="C54" s="4"/>
      <c r="D54" s="4"/>
      <c r="E54" s="4"/>
      <c r="F54" s="4"/>
      <c r="G54" s="5">
        <f t="shared" ref="G54:G55" si="16">SUM(B54:F54)</f>
        <v>0</v>
      </c>
      <c r="H54" s="136"/>
      <c r="I54" s="160"/>
      <c r="J54" s="161"/>
      <c r="K54" s="161"/>
      <c r="L54" s="161"/>
      <c r="M54" s="161"/>
      <c r="N54" s="162"/>
    </row>
    <row r="55" spans="1:22" ht="26.1" customHeight="1" x14ac:dyDescent="0.25">
      <c r="A55" s="95" t="s">
        <v>81</v>
      </c>
      <c r="B55" s="4"/>
      <c r="C55" s="4"/>
      <c r="D55" s="4"/>
      <c r="E55" s="4"/>
      <c r="F55" s="4"/>
      <c r="G55" s="5">
        <f t="shared" si="16"/>
        <v>0</v>
      </c>
      <c r="H55" s="136"/>
      <c r="I55" s="163"/>
      <c r="J55" s="164"/>
      <c r="K55" s="164"/>
      <c r="L55" s="164"/>
      <c r="M55" s="164"/>
      <c r="N55" s="165"/>
    </row>
    <row r="56" spans="1:22" ht="26.1" customHeight="1" x14ac:dyDescent="0.25">
      <c r="A56" s="85" t="s">
        <v>40</v>
      </c>
      <c r="B56" s="3">
        <f>B53+B54+B55</f>
        <v>0</v>
      </c>
      <c r="C56" s="3">
        <f t="shared" ref="C56:G56" si="17">C53+C54+C55</f>
        <v>0</v>
      </c>
      <c r="D56" s="3">
        <f t="shared" si="17"/>
        <v>0</v>
      </c>
      <c r="E56" s="3">
        <f t="shared" si="17"/>
        <v>0</v>
      </c>
      <c r="F56" s="3">
        <f t="shared" si="17"/>
        <v>0</v>
      </c>
      <c r="G56" s="3">
        <f t="shared" si="17"/>
        <v>0</v>
      </c>
      <c r="H56" s="136"/>
      <c r="I56" s="163"/>
      <c r="J56" s="164"/>
      <c r="K56" s="164"/>
      <c r="L56" s="164"/>
      <c r="M56" s="164"/>
      <c r="N56" s="165"/>
    </row>
    <row r="57" spans="1:22" ht="23.25" customHeight="1" x14ac:dyDescent="0.25">
      <c r="A57" s="106" t="s">
        <v>92</v>
      </c>
      <c r="B57" s="107">
        <f>B14+B20+B29+B33+B38+B40+B42+B44+B46+B51+B56</f>
        <v>0</v>
      </c>
      <c r="C57" s="107">
        <f t="shared" ref="C57:G57" si="18">C14+C20+C29+C33+C38+C40+C42+C44+C46+C51+C56</f>
        <v>0</v>
      </c>
      <c r="D57" s="107">
        <f t="shared" si="18"/>
        <v>0</v>
      </c>
      <c r="E57" s="107">
        <f t="shared" si="18"/>
        <v>0</v>
      </c>
      <c r="F57" s="107">
        <f t="shared" si="18"/>
        <v>0</v>
      </c>
      <c r="G57" s="107">
        <f t="shared" si="18"/>
        <v>0</v>
      </c>
      <c r="H57" s="136"/>
      <c r="I57" s="163"/>
      <c r="J57" s="164"/>
      <c r="K57" s="164"/>
      <c r="L57" s="164"/>
      <c r="M57" s="164"/>
      <c r="N57" s="165"/>
    </row>
    <row r="58" spans="1:22" s="71" customFormat="1" ht="22.5" customHeight="1" thickBot="1" x14ac:dyDescent="0.3">
      <c r="A58" s="119"/>
      <c r="B58" s="120" t="str">
        <f>IF(B57='Liste action(s) REAAP 2023'!E9,"",IF(B57=0,"","FAUX"))</f>
        <v/>
      </c>
      <c r="C58" s="120" t="str">
        <f>IF(C57='Liste action(s) REAAP 2023'!E10,"",IF(C57=0,"","FAUX"))</f>
        <v/>
      </c>
      <c r="D58" s="120" t="str">
        <f>IF(D57='Liste action(s) REAAP 2023'!E11,"",IF(D57=0,"","FAUX"))</f>
        <v/>
      </c>
      <c r="E58" s="120" t="str">
        <f>IF(E57='Liste action(s) REAAP 2023'!E12,"",IF(E57=0,"","FAUX"))</f>
        <v/>
      </c>
      <c r="F58" s="120" t="str">
        <f>IF(F57='Liste action(s) REAAP 2023'!E13,"",IF(F57=0,"","FAUX"))</f>
        <v/>
      </c>
      <c r="G58" s="125"/>
      <c r="H58" s="136"/>
      <c r="I58" s="166"/>
      <c r="J58" s="167"/>
      <c r="K58" s="167"/>
      <c r="L58" s="167"/>
      <c r="M58" s="167"/>
      <c r="N58" s="168"/>
      <c r="O58" s="128"/>
      <c r="P58" s="133"/>
      <c r="Q58" s="133"/>
      <c r="R58" s="133"/>
      <c r="S58" s="133"/>
      <c r="T58" s="133"/>
      <c r="U58" s="133"/>
      <c r="V58" s="133"/>
    </row>
    <row r="59" spans="1:22" ht="30.75" customHeight="1" x14ac:dyDescent="0.25">
      <c r="A59" s="146" t="s">
        <v>94</v>
      </c>
      <c r="B59" s="107">
        <f t="shared" ref="B59:G59" si="19">+B57-B55</f>
        <v>0</v>
      </c>
      <c r="C59" s="107">
        <f t="shared" si="19"/>
        <v>0</v>
      </c>
      <c r="D59" s="107">
        <f t="shared" si="19"/>
        <v>0</v>
      </c>
      <c r="E59" s="107">
        <f t="shared" si="19"/>
        <v>0</v>
      </c>
      <c r="F59" s="107">
        <f t="shared" si="19"/>
        <v>0</v>
      </c>
      <c r="G59" s="107">
        <f t="shared" si="19"/>
        <v>0</v>
      </c>
      <c r="H59" s="136"/>
      <c r="I59" s="136"/>
      <c r="J59" s="136"/>
      <c r="K59" s="136"/>
      <c r="L59" s="136"/>
      <c r="M59" s="136"/>
      <c r="N59" s="136"/>
    </row>
    <row r="60" spans="1:22" ht="5.25" customHeight="1" x14ac:dyDescent="0.25">
      <c r="A60" s="97"/>
      <c r="B60" s="51"/>
      <c r="C60" s="51"/>
      <c r="D60" s="51"/>
      <c r="E60" s="51"/>
      <c r="F60" s="51"/>
      <c r="G60" s="51"/>
      <c r="I60" s="128"/>
      <c r="J60" s="128"/>
      <c r="K60" s="138"/>
      <c r="L60" s="128"/>
      <c r="M60" s="128"/>
      <c r="N60" s="139"/>
    </row>
    <row r="61" spans="1:22" ht="39.75" customHeight="1" x14ac:dyDescent="0.25">
      <c r="A61" s="128"/>
      <c r="B61" s="128"/>
      <c r="C61" s="128"/>
      <c r="D61" s="128"/>
      <c r="E61" s="128"/>
      <c r="F61" s="128"/>
      <c r="G61" s="172" t="str">
        <f>IF(G57=0,"",IF(G57=N41,"BUDGET EQUILIBRE","BUDGET NON EQUILIBRE"))</f>
        <v/>
      </c>
      <c r="H61" s="172"/>
      <c r="I61" s="128"/>
      <c r="J61" s="128"/>
      <c r="K61" s="138"/>
      <c r="L61" s="138"/>
      <c r="M61" s="128"/>
      <c r="N61" s="139"/>
    </row>
    <row r="62" spans="1:22" ht="21" customHeight="1" x14ac:dyDescent="0.25"/>
    <row r="63" spans="1:22" ht="21" customHeight="1" x14ac:dyDescent="0.25">
      <c r="J63" s="71"/>
      <c r="K63" s="71"/>
      <c r="L63" s="71"/>
      <c r="M63" s="71"/>
    </row>
    <row r="64" spans="1:22" ht="21" customHeight="1" x14ac:dyDescent="0.25">
      <c r="K64" s="71"/>
      <c r="L64" s="71"/>
      <c r="M64" s="71"/>
    </row>
    <row r="65" spans="1:13" ht="21" customHeight="1" x14ac:dyDescent="0.25">
      <c r="K65" s="71"/>
      <c r="L65" s="71"/>
      <c r="M65" s="71"/>
    </row>
    <row r="66" spans="1:13" ht="30" customHeight="1" x14ac:dyDescent="0.25">
      <c r="J66" s="98"/>
      <c r="K66" s="98"/>
      <c r="L66" s="98"/>
      <c r="M66" s="101"/>
    </row>
    <row r="67" spans="1:13" ht="30" customHeight="1" x14ac:dyDescent="0.25">
      <c r="H67" s="98"/>
      <c r="I67" s="98"/>
      <c r="J67" s="98"/>
      <c r="K67" s="98"/>
      <c r="L67" s="98"/>
      <c r="M67" s="71"/>
    </row>
    <row r="68" spans="1:13" ht="30" customHeight="1" x14ac:dyDescent="0.25">
      <c r="H68" s="98"/>
      <c r="I68" s="98"/>
      <c r="J68" s="98"/>
      <c r="K68" s="98"/>
      <c r="L68" s="98"/>
      <c r="M68" s="71"/>
    </row>
    <row r="69" spans="1:13" ht="30" customHeight="1" x14ac:dyDescent="0.25">
      <c r="A69" s="173"/>
      <c r="B69" s="173"/>
      <c r="C69" s="102"/>
      <c r="D69" s="102"/>
      <c r="E69" s="102"/>
      <c r="F69" s="102"/>
      <c r="G69" s="103"/>
      <c r="H69" s="98"/>
      <c r="I69" s="98"/>
      <c r="J69" s="98"/>
      <c r="K69" s="98"/>
      <c r="L69" s="98"/>
      <c r="M69" s="71"/>
    </row>
    <row r="70" spans="1:13" ht="30" customHeight="1" x14ac:dyDescent="0.25">
      <c r="H70" s="98"/>
      <c r="I70" s="98"/>
      <c r="J70" s="98"/>
      <c r="K70" s="98"/>
      <c r="L70" s="98"/>
      <c r="M70" s="71"/>
    </row>
    <row r="71" spans="1:13" ht="30" customHeight="1" x14ac:dyDescent="0.25">
      <c r="H71" s="98"/>
      <c r="I71" s="98"/>
      <c r="J71" s="98"/>
      <c r="K71" s="98"/>
      <c r="L71" s="98"/>
      <c r="M71" s="71"/>
    </row>
    <row r="72" spans="1:13" ht="30" customHeight="1" x14ac:dyDescent="0.25"/>
    <row r="73" spans="1:13" ht="30" customHeight="1" x14ac:dyDescent="0.25"/>
    <row r="74" spans="1:13" ht="30" customHeight="1" x14ac:dyDescent="0.25"/>
    <row r="99" spans="1:1" ht="22.5" x14ac:dyDescent="0.25">
      <c r="A99" s="70" t="s">
        <v>96</v>
      </c>
    </row>
  </sheetData>
  <sheetProtection algorithmName="SHA-512" hashValue="dAYncnutCHXdox+e+crp/irYIJEPROUdCEwR8jQSFJ3ZNHHaQoUEdYKfK0JU7i7Ove4iiiNtgWEqgwGNWtiEEA==" saltValue="/2gUi8OSGQIGfZtOmq4tdQ==" spinCount="100000" sheet="1" objects="1" formatRows="0" selectLockedCells="1"/>
  <mergeCells count="51">
    <mergeCell ref="H34:N34"/>
    <mergeCell ref="H30:N30"/>
    <mergeCell ref="N27:N28"/>
    <mergeCell ref="I27:I28"/>
    <mergeCell ref="J27:J28"/>
    <mergeCell ref="K27:K28"/>
    <mergeCell ref="L27:L28"/>
    <mergeCell ref="M27:M28"/>
    <mergeCell ref="B1:N1"/>
    <mergeCell ref="A7:F7"/>
    <mergeCell ref="G26:G28"/>
    <mergeCell ref="G12:G13"/>
    <mergeCell ref="A47:G47"/>
    <mergeCell ref="F12:F13"/>
    <mergeCell ref="A27:A28"/>
    <mergeCell ref="B26:B28"/>
    <mergeCell ref="C26:C28"/>
    <mergeCell ref="D26:D28"/>
    <mergeCell ref="E26:E28"/>
    <mergeCell ref="F26:F28"/>
    <mergeCell ref="A43:G43"/>
    <mergeCell ref="A30:G30"/>
    <mergeCell ref="A34:G34"/>
    <mergeCell ref="A39:G39"/>
    <mergeCell ref="K11:K13"/>
    <mergeCell ref="L11:L13"/>
    <mergeCell ref="G7:G8"/>
    <mergeCell ref="H7:M7"/>
    <mergeCell ref="N7:N8"/>
    <mergeCell ref="G61:H61"/>
    <mergeCell ref="A69:B69"/>
    <mergeCell ref="A9:G9"/>
    <mergeCell ref="H9:N9"/>
    <mergeCell ref="A15:G15"/>
    <mergeCell ref="H15:N15"/>
    <mergeCell ref="A21:G21"/>
    <mergeCell ref="B12:B13"/>
    <mergeCell ref="C12:C13"/>
    <mergeCell ref="D12:D13"/>
    <mergeCell ref="E12:E13"/>
    <mergeCell ref="M11:M13"/>
    <mergeCell ref="N11:N13"/>
    <mergeCell ref="H12:H13"/>
    <mergeCell ref="I11:I13"/>
    <mergeCell ref="J11:J13"/>
    <mergeCell ref="I46:N50"/>
    <mergeCell ref="I54:N58"/>
    <mergeCell ref="A45:G45"/>
    <mergeCell ref="A52:G52"/>
    <mergeCell ref="H36:N36"/>
    <mergeCell ref="A41:G41"/>
  </mergeCells>
  <conditionalFormatting sqref="G61">
    <cfRule type="cellIs" dxfId="1" priority="9" operator="equal">
      <formula>"BUDGET NON EQUILIBRE"</formula>
    </cfRule>
    <cfRule type="cellIs" dxfId="0" priority="10" operator="equal">
      <formula>"BUDGET EQUILIBRE"</formula>
    </cfRule>
  </conditionalFormatting>
  <printOptions horizontalCentered="1"/>
  <pageMargins left="0.15748031496062992" right="0.19685039370078741" top="0.27559055118110237" bottom="0.31496062992125984" header="0.23622047244094491" footer="0.23622047244094491"/>
  <pageSetup paperSize="9" scale="36" orientation="landscape" r:id="rId1"/>
  <headerFooter>
    <oddFooter>&amp;L&amp;"Verdana,Normal"&amp;7CAF du Pas-de-Calais _ Action Sociale&amp;C&amp;"Verdana,Normal"&amp;7REAAP 2023 - Budget Prévisionnel&amp;R&amp;"Verdana,Normal"&amp;7&amp;D                                     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2:I32"/>
  <sheetViews>
    <sheetView workbookViewId="0">
      <selection activeCell="A3" sqref="A3:A5"/>
    </sheetView>
  </sheetViews>
  <sheetFormatPr baseColWidth="10" defaultColWidth="11.42578125" defaultRowHeight="12.75" x14ac:dyDescent="0.2"/>
  <cols>
    <col min="1" max="1" width="72" style="2" customWidth="1"/>
    <col min="2" max="16384" width="11.42578125" style="2"/>
  </cols>
  <sheetData>
    <row r="2" spans="1:9" x14ac:dyDescent="0.2">
      <c r="I2" s="1"/>
    </row>
    <row r="3" spans="1:9" ht="15" x14ac:dyDescent="0.25">
      <c r="A3" s="2" t="s">
        <v>97</v>
      </c>
      <c r="B3" s="31"/>
      <c r="I3" s="1"/>
    </row>
    <row r="4" spans="1:9" x14ac:dyDescent="0.2">
      <c r="A4" s="2" t="s">
        <v>98</v>
      </c>
      <c r="I4" s="1"/>
    </row>
    <row r="5" spans="1:9" ht="15" x14ac:dyDescent="0.25">
      <c r="A5" s="2" t="s">
        <v>99</v>
      </c>
      <c r="B5" s="31"/>
      <c r="I5" s="1"/>
    </row>
    <row r="6" spans="1:9" ht="15" x14ac:dyDescent="0.25">
      <c r="B6" s="31"/>
      <c r="I6" s="1"/>
    </row>
    <row r="7" spans="1:9" x14ac:dyDescent="0.2">
      <c r="I7" s="1"/>
    </row>
    <row r="31" spans="6:7" ht="15" x14ac:dyDescent="0.25">
      <c r="F31"/>
      <c r="G31"/>
    </row>
    <row r="32" spans="6:7" ht="15" x14ac:dyDescent="0.25">
      <c r="F32"/>
    </row>
  </sheetData>
  <pageMargins left="0.7" right="0.7" top="0.75" bottom="0.75" header="0.3" footer="0.3"/>
  <pageSetup paperSize="9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ad6fe9-356e-47cd-94f4-e1a183631b66">
      <UserInfo>
        <DisplayName>Celine MESUREUR 623</DisplayName>
        <AccountId>111</AccountId>
        <AccountType/>
      </UserInfo>
      <UserInfo>
        <DisplayName>admin</DisplayName>
        <AccountId>263</AccountId>
        <AccountType/>
      </UserInfo>
      <UserInfo>
        <DisplayName>Anais NOIRET 623</DisplayName>
        <AccountId>207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239B9A173254E8210D1EEFD13C171" ma:contentTypeVersion="4" ma:contentTypeDescription="Crée un document." ma:contentTypeScope="" ma:versionID="7b97679c0fd880458377969869f83eb8">
  <xsd:schema xmlns:xsd="http://www.w3.org/2001/XMLSchema" xmlns:xs="http://www.w3.org/2001/XMLSchema" xmlns:p="http://schemas.microsoft.com/office/2006/metadata/properties" xmlns:ns2="e09bace2-be46-4c7f-aa57-958e231c4ce6" xmlns:ns3="6bad6fe9-356e-47cd-94f4-e1a183631b66" targetNamespace="http://schemas.microsoft.com/office/2006/metadata/properties" ma:root="true" ma:fieldsID="d29b5da242630069b413cf70a3ba00aa" ns2:_="" ns3:_="">
    <xsd:import namespace="e09bace2-be46-4c7f-aa57-958e231c4ce6"/>
    <xsd:import namespace="6bad6fe9-356e-47cd-94f4-e1a183631b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bace2-be46-4c7f-aa57-958e231c4c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d6fe9-356e-47cd-94f4-e1a183631b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D88A1-AADC-4D4B-ABEC-A2292F10FEA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bad6fe9-356e-47cd-94f4-e1a183631b66"/>
    <ds:schemaRef ds:uri="e09bace2-be46-4c7f-aa57-958e231c4ce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E4BB10-0209-4842-A42A-8165777078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7F51E-B0FF-403A-80F8-F231FF6EA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bace2-be46-4c7f-aa57-958e231c4ce6"/>
    <ds:schemaRef ds:uri="6bad6fe9-356e-47cd-94f4-e1a183631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Lisez-moi</vt:lpstr>
      <vt:lpstr>Liste action(s) REAAP 2023</vt:lpstr>
      <vt:lpstr>BP action(s) 2023</vt:lpstr>
      <vt:lpstr>Liste de choix</vt:lpstr>
      <vt:lpstr>'BP action(s) 2023'!Zone_d_impression</vt:lpstr>
      <vt:lpstr>'Lisez-moi'!Zone_d_impression</vt:lpstr>
      <vt:lpstr>'Liste action(s) REAAP 2023'!Zone_d_impression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PERET 623</dc:creator>
  <cp:keywords/>
  <dc:description/>
  <cp:lastModifiedBy>Nathalie PERET 623</cp:lastModifiedBy>
  <cp:revision/>
  <cp:lastPrinted>2022-12-09T09:55:33Z</cp:lastPrinted>
  <dcterms:created xsi:type="dcterms:W3CDTF">2018-11-20T15:16:02Z</dcterms:created>
  <dcterms:modified xsi:type="dcterms:W3CDTF">2023-01-23T14:54:04Z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0x010100CD0239B9A173254E8210D1EEFD13C171</vt:lpwstr>
  </property>
  <property fmtid="{D5CDD505-2E9C-101B-9397-08002B2CF9AE}" pid="3" name="Order">
    <vt:r8>560200</vt:r8>
  </property>
  <property fmtid="{D5CDD505-2E9C-101B-9397-08002B2CF9AE}" pid="4" name="xd_Signature">
    <vt:bool>false</vt:bool>
  </property>
  <property fmtid="{D5CDD505-2E9C-101B-9397-08002B2CF9AE}" pid="5" name="SharedWithUsers">
    <vt:lpwstr>111;#Celine MESUREUR 623;#263;#admin;#207;#Anais NOIRET 623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