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ervices\Action Sociale\Prestations financières\Afc\Formulaires AFC\FORMULAIRES AFC REEL 2022\"/>
    </mc:Choice>
  </mc:AlternateContent>
  <bookViews>
    <workbookView xWindow="4830" yWindow="-120" windowWidth="28590" windowHeight="15840" tabRatio="991" activeTab="2"/>
  </bookViews>
  <sheets>
    <sheet name="Lisez moi" sheetId="1" r:id="rId1"/>
    <sheet name="1 - Identification" sheetId="2" r:id="rId2"/>
    <sheet name="2 - Organigramme AGC ACF" sheetId="3" r:id="rId3"/>
    <sheet name="3 - Données Financières struc" sheetId="4" r:id="rId4"/>
    <sheet name="4 - Données Financières AGC PIL" sheetId="5" r:id="rId5"/>
    <sheet name="5 - Données Financières ACF" sheetId="6" r:id="rId6"/>
    <sheet name="6 - Attestation Caf" sheetId="7" r:id="rId7"/>
    <sheet name="7- Report SIAS" sheetId="8" r:id="rId8"/>
    <sheet name="8 - Table des comptes " sheetId="9" r:id="rId9"/>
  </sheets>
  <definedNames>
    <definedName name="_xlnm.Print_Area" localSheetId="1">'1 - Identification'!$A$1:$J$78</definedName>
    <definedName name="_xlnm.Print_Area" localSheetId="2">'2 - Organigramme AGC ACF'!$A$1:$R$124</definedName>
    <definedName name="_xlnm.Print_Area" localSheetId="3">'3 - Données Financières struc'!$A$1:$J$59</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moi'!$A$1:$J$70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9" i="3" l="1"/>
  <c r="L99" i="3"/>
  <c r="K99" i="3"/>
  <c r="N98" i="3"/>
  <c r="L98" i="3"/>
  <c r="K98" i="3"/>
  <c r="N74" i="3"/>
  <c r="L74" i="3"/>
  <c r="K74" i="3"/>
  <c r="N73" i="3"/>
  <c r="L73" i="3"/>
  <c r="K73" i="3"/>
  <c r="N72" i="3"/>
  <c r="L72" i="3"/>
  <c r="K72" i="3"/>
  <c r="N71" i="3"/>
  <c r="L71" i="3"/>
  <c r="K71" i="3"/>
  <c r="N70" i="3"/>
  <c r="L70" i="3"/>
  <c r="K70" i="3"/>
  <c r="N69" i="3"/>
  <c r="L69" i="3"/>
  <c r="K69" i="3"/>
  <c r="N68" i="3"/>
  <c r="L68" i="3"/>
  <c r="K68" i="3"/>
  <c r="N67" i="3"/>
  <c r="L67" i="3"/>
  <c r="K67" i="3"/>
  <c r="N66" i="3"/>
  <c r="L66" i="3"/>
  <c r="K66" i="3"/>
  <c r="N65" i="3"/>
  <c r="L65" i="3"/>
  <c r="K65" i="3"/>
  <c r="N64" i="3"/>
  <c r="L64" i="3"/>
  <c r="K64" i="3"/>
  <c r="N63" i="3"/>
  <c r="L63" i="3"/>
  <c r="K63" i="3"/>
  <c r="N62" i="3"/>
  <c r="L62" i="3"/>
  <c r="K62" i="3"/>
  <c r="N61" i="3"/>
  <c r="L61" i="3"/>
  <c r="K61" i="3"/>
  <c r="N60" i="3"/>
  <c r="L60" i="3"/>
  <c r="K60" i="3"/>
  <c r="N59" i="3"/>
  <c r="L59" i="3"/>
  <c r="K59" i="3"/>
  <c r="N58" i="3"/>
  <c r="L58" i="3"/>
  <c r="K58" i="3"/>
  <c r="N57" i="3"/>
  <c r="L57" i="3"/>
  <c r="K57" i="3"/>
  <c r="N56" i="3"/>
  <c r="L56" i="3"/>
  <c r="K56" i="3"/>
  <c r="N55" i="3"/>
  <c r="L55" i="3"/>
  <c r="K55" i="3"/>
  <c r="N54" i="3"/>
  <c r="L54" i="3"/>
  <c r="K54" i="3"/>
  <c r="N53" i="3"/>
  <c r="L53" i="3"/>
  <c r="K53" i="3"/>
  <c r="N52" i="3"/>
  <c r="L52" i="3"/>
  <c r="K52" i="3"/>
  <c r="N51" i="3"/>
  <c r="L51" i="3"/>
  <c r="K51" i="3"/>
  <c r="K46" i="3"/>
  <c r="L46" i="3"/>
  <c r="N32" i="3" l="1"/>
  <c r="L32" i="3"/>
  <c r="K32" i="3"/>
  <c r="N25" i="3"/>
  <c r="L25" i="3"/>
  <c r="K25" i="3"/>
  <c r="N24" i="3"/>
  <c r="L24" i="3"/>
  <c r="K24" i="3"/>
  <c r="N23" i="3"/>
  <c r="L23" i="3"/>
  <c r="K23" i="3"/>
  <c r="N22" i="3"/>
  <c r="L22" i="3"/>
  <c r="K22" i="3"/>
  <c r="N21" i="3"/>
  <c r="L21" i="3"/>
  <c r="K21" i="3"/>
  <c r="N20" i="3"/>
  <c r="L20" i="3"/>
  <c r="K20" i="3"/>
  <c r="B73" i="2" l="1"/>
  <c r="E39" i="7" l="1"/>
  <c r="H22" i="6"/>
  <c r="H24" i="4" l="1"/>
  <c r="L33" i="3"/>
  <c r="L31" i="3" l="1"/>
  <c r="N82" i="3" l="1"/>
  <c r="N81" i="3"/>
  <c r="N80" i="3"/>
  <c r="N79" i="3"/>
  <c r="N78" i="3"/>
  <c r="N77" i="3"/>
  <c r="N76" i="3"/>
  <c r="N75" i="3"/>
  <c r="N50" i="3"/>
  <c r="N49" i="3"/>
  <c r="N48" i="3"/>
  <c r="N47" i="3"/>
  <c r="L82" i="3"/>
  <c r="K82" i="3"/>
  <c r="L81" i="3"/>
  <c r="K81" i="3"/>
  <c r="L80" i="3"/>
  <c r="K80" i="3"/>
  <c r="L79" i="3"/>
  <c r="K79" i="3"/>
  <c r="L78" i="3"/>
  <c r="K78" i="3"/>
  <c r="L77" i="3"/>
  <c r="K77" i="3"/>
  <c r="L76" i="3"/>
  <c r="K76" i="3"/>
  <c r="L75" i="3"/>
  <c r="K75" i="3"/>
  <c r="L50" i="3"/>
  <c r="K50" i="3"/>
  <c r="L49" i="3"/>
  <c r="K49" i="3"/>
  <c r="L48" i="3"/>
  <c r="K48" i="3"/>
  <c r="L47" i="3"/>
  <c r="K47" i="3"/>
  <c r="N40" i="3"/>
  <c r="N39" i="3"/>
  <c r="N38" i="3"/>
  <c r="L40" i="3"/>
  <c r="L39" i="3"/>
  <c r="L38" i="3"/>
  <c r="K40" i="3"/>
  <c r="K39" i="3"/>
  <c r="K38" i="3"/>
  <c r="F45" i="8" l="1"/>
  <c r="F46" i="8" s="1"/>
  <c r="D43" i="8"/>
  <c r="F42" i="8"/>
  <c r="F40" i="8"/>
  <c r="D40" i="8"/>
  <c r="F39" i="8"/>
  <c r="D39" i="8"/>
  <c r="F38" i="8"/>
  <c r="D38" i="8"/>
  <c r="F36" i="8"/>
  <c r="F35" i="8"/>
  <c r="F26" i="8"/>
  <c r="F25" i="8"/>
  <c r="F24" i="8"/>
  <c r="F21" i="8"/>
  <c r="F11" i="8"/>
  <c r="E53" i="8" s="1"/>
  <c r="F9" i="8"/>
  <c r="F5" i="8"/>
  <c r="D5" i="8"/>
  <c r="E36" i="7"/>
  <c r="E34" i="7"/>
  <c r="E31" i="7"/>
  <c r="E29" i="7"/>
  <c r="E27" i="7"/>
  <c r="E25" i="7"/>
  <c r="E23" i="7"/>
  <c r="E21" i="7"/>
  <c r="E19" i="7"/>
  <c r="G21" i="6"/>
  <c r="G23" i="6" s="1"/>
  <c r="C21" i="6"/>
  <c r="C23" i="6" s="1"/>
  <c r="E43" i="5"/>
  <c r="D43" i="5"/>
  <c r="C43" i="5"/>
  <c r="G42" i="5"/>
  <c r="E45" i="8" s="1"/>
  <c r="E46" i="8" s="1"/>
  <c r="D46" i="8" s="1"/>
  <c r="E40" i="5"/>
  <c r="D40" i="5"/>
  <c r="C40" i="5"/>
  <c r="G39" i="5"/>
  <c r="E38" i="5"/>
  <c r="D38" i="5"/>
  <c r="C38" i="5"/>
  <c r="G37" i="5"/>
  <c r="E34" i="8" s="1"/>
  <c r="G36" i="5"/>
  <c r="E33" i="8" s="1"/>
  <c r="G35" i="5"/>
  <c r="E32" i="8" s="1"/>
  <c r="G34" i="5"/>
  <c r="E31" i="8" s="1"/>
  <c r="G33" i="5"/>
  <c r="E30" i="8" s="1"/>
  <c r="G32" i="5"/>
  <c r="E29" i="8" s="1"/>
  <c r="G31" i="5"/>
  <c r="E28" i="8" s="1"/>
  <c r="E30" i="5"/>
  <c r="D30" i="5"/>
  <c r="C30" i="5"/>
  <c r="G29" i="5"/>
  <c r="E23" i="8" s="1"/>
  <c r="G28" i="5"/>
  <c r="E22" i="8" s="1"/>
  <c r="F27" i="5"/>
  <c r="E27" i="5"/>
  <c r="D27" i="5"/>
  <c r="C27" i="5"/>
  <c r="G26" i="5"/>
  <c r="E20" i="8" s="1"/>
  <c r="G25" i="5"/>
  <c r="E19" i="8" s="1"/>
  <c r="G24" i="5"/>
  <c r="E18" i="8" s="1"/>
  <c r="G23" i="5"/>
  <c r="E17" i="8" s="1"/>
  <c r="G22" i="5"/>
  <c r="E16" i="8" s="1"/>
  <c r="G21" i="5"/>
  <c r="E15" i="8" s="1"/>
  <c r="G20" i="5"/>
  <c r="E14" i="8" s="1"/>
  <c r="G19" i="5"/>
  <c r="E13" i="8" s="1"/>
  <c r="G18" i="5"/>
  <c r="E12" i="8" s="1"/>
  <c r="G17" i="5"/>
  <c r="E10" i="8" s="1"/>
  <c r="F16" i="5"/>
  <c r="F41" i="5" s="1"/>
  <c r="F44" i="5" s="1"/>
  <c r="E16" i="5"/>
  <c r="D16" i="5"/>
  <c r="D41" i="5" s="1"/>
  <c r="D44" i="5" s="1"/>
  <c r="C16" i="5"/>
  <c r="C41" i="5" s="1"/>
  <c r="C44" i="5" s="1"/>
  <c r="G15" i="5"/>
  <c r="E8" i="8" s="1"/>
  <c r="G14" i="5"/>
  <c r="E7" i="8" s="1"/>
  <c r="G13" i="5"/>
  <c r="E6" i="8" s="1"/>
  <c r="G25" i="4"/>
  <c r="G23" i="4"/>
  <c r="C23" i="4"/>
  <c r="N102" i="3"/>
  <c r="L102" i="3"/>
  <c r="K102" i="3"/>
  <c r="N101" i="3"/>
  <c r="L101" i="3"/>
  <c r="K101" i="3"/>
  <c r="N100" i="3"/>
  <c r="L100" i="3"/>
  <c r="K100" i="3"/>
  <c r="N97" i="3"/>
  <c r="L97" i="3"/>
  <c r="K97" i="3"/>
  <c r="N96" i="3"/>
  <c r="L96" i="3"/>
  <c r="K96" i="3"/>
  <c r="N89" i="3"/>
  <c r="L89" i="3"/>
  <c r="K89" i="3"/>
  <c r="N88" i="3"/>
  <c r="L88" i="3"/>
  <c r="K88" i="3"/>
  <c r="N87" i="3"/>
  <c r="L87" i="3"/>
  <c r="K87" i="3"/>
  <c r="N86" i="3"/>
  <c r="L86" i="3"/>
  <c r="K86" i="3"/>
  <c r="N85" i="3"/>
  <c r="L85" i="3"/>
  <c r="K85" i="3"/>
  <c r="N84" i="3"/>
  <c r="L84" i="3"/>
  <c r="K84" i="3"/>
  <c r="N83" i="3"/>
  <c r="L83" i="3"/>
  <c r="K83" i="3"/>
  <c r="N46" i="3"/>
  <c r="N42" i="3"/>
  <c r="L42" i="3"/>
  <c r="K42" i="3"/>
  <c r="N41" i="3"/>
  <c r="L41" i="3"/>
  <c r="K41" i="3"/>
  <c r="N37" i="3"/>
  <c r="L37" i="3"/>
  <c r="K37" i="3"/>
  <c r="N33" i="3"/>
  <c r="L30" i="3"/>
  <c r="K33" i="3"/>
  <c r="N31" i="3"/>
  <c r="K31" i="3"/>
  <c r="K30" i="3" s="1"/>
  <c r="N29" i="3"/>
  <c r="L29" i="3"/>
  <c r="K29" i="3"/>
  <c r="N28" i="3"/>
  <c r="L28" i="3"/>
  <c r="K28" i="3"/>
  <c r="N27" i="3"/>
  <c r="L27" i="3"/>
  <c r="K27" i="3"/>
  <c r="N26" i="3"/>
  <c r="L26" i="3"/>
  <c r="K26" i="3"/>
  <c r="N19" i="3"/>
  <c r="L19" i="3"/>
  <c r="K19" i="3"/>
  <c r="N17" i="3"/>
  <c r="L17" i="3"/>
  <c r="K17" i="3"/>
  <c r="N16" i="3"/>
  <c r="L16" i="3"/>
  <c r="K16" i="3"/>
  <c r="N15" i="3"/>
  <c r="L15" i="3"/>
  <c r="K15" i="3"/>
  <c r="B76" i="2"/>
  <c r="B75" i="2"/>
  <c r="B74" i="2"/>
  <c r="B72" i="2"/>
  <c r="L18" i="3" l="1"/>
  <c r="E41" i="5"/>
  <c r="E44" i="5" s="1"/>
  <c r="N14" i="3"/>
  <c r="N30" i="3"/>
  <c r="R30" i="3" s="1"/>
  <c r="K90" i="3"/>
  <c r="N45" i="3"/>
  <c r="K103" i="3"/>
  <c r="N95" i="3"/>
  <c r="E37" i="8"/>
  <c r="D37" i="8" s="1"/>
  <c r="G38" i="5"/>
  <c r="F27" i="8"/>
  <c r="F37" i="8"/>
  <c r="F44" i="8" s="1"/>
  <c r="F47" i="8" s="1"/>
  <c r="K14" i="3"/>
  <c r="K18" i="3"/>
  <c r="N36" i="3"/>
  <c r="L103" i="3"/>
  <c r="L14" i="3"/>
  <c r="L43" i="3"/>
  <c r="K43" i="3"/>
  <c r="L90" i="3"/>
  <c r="G30" i="5"/>
  <c r="G40" i="5"/>
  <c r="E41" i="8" s="1"/>
  <c r="E42" i="8" s="1"/>
  <c r="D42" i="8" s="1"/>
  <c r="G27" i="5"/>
  <c r="C24" i="6"/>
  <c r="N18" i="3"/>
  <c r="R18" i="3" s="1"/>
  <c r="L34" i="3"/>
  <c r="E21" i="8"/>
  <c r="D21" i="8" s="1"/>
  <c r="E27" i="8"/>
  <c r="D27" i="8" s="1"/>
  <c r="G24" i="6"/>
  <c r="R14" i="3"/>
  <c r="C25" i="4"/>
  <c r="G43" i="5"/>
  <c r="G16" i="5"/>
  <c r="L105" i="3" l="1"/>
  <c r="K34" i="3"/>
  <c r="K105" i="3" s="1"/>
  <c r="N105" i="3"/>
  <c r="G41" i="5"/>
  <c r="G44" i="5" s="1"/>
  <c r="E9" i="8"/>
  <c r="C26" i="4"/>
  <c r="G26" i="4"/>
  <c r="D9" i="8" l="1"/>
  <c r="E44" i="8"/>
  <c r="E47" i="8" l="1"/>
  <c r="D44" i="8"/>
  <c r="E52" i="8" l="1"/>
  <c r="D47" i="8"/>
</calcChain>
</file>

<file path=xl/comments1.xml><?xml version="1.0" encoding="utf-8"?>
<comments xmlns="http://schemas.openxmlformats.org/spreadsheetml/2006/main">
  <authors>
    <author>Nathalie COURTIAL 261</author>
    <author/>
  </authors>
  <commentList>
    <comment ref="N10" authorId="0" shapeId="0">
      <text>
        <r>
          <rPr>
            <sz val="9"/>
            <color indexed="81"/>
            <rFont val="Arial"/>
            <family val="2"/>
          </rPr>
          <t>Contrôle du volume d'ETP total pour chaque fonction : si dépassement par rapport à la réglementation, une proratisation est à effectuer par le partenaire et à inscrire dans onglet 4 pour AGC.</t>
        </r>
        <r>
          <rPr>
            <sz val="8"/>
            <color indexed="81"/>
            <rFont val="Tahoma"/>
            <charset val="1"/>
          </rPr>
          <t xml:space="preserve">
</t>
        </r>
      </text>
    </comment>
    <comment ref="N92" authorId="0" shapeId="0">
      <text>
        <r>
          <rPr>
            <sz val="9"/>
            <color indexed="81"/>
            <rFont val="Arial"/>
            <family val="2"/>
          </rPr>
          <t>Pondère l'ETP dans la fonction si l'ETP dans structure est inférieur à 1.</t>
        </r>
        <r>
          <rPr>
            <sz val="8"/>
            <color indexed="81"/>
            <rFont val="Tahoma"/>
            <charset val="1"/>
          </rPr>
          <t xml:space="preserve">
</t>
        </r>
      </text>
    </comment>
    <comment ref="C96" authorId="1" shapeId="0">
      <text>
        <r>
          <rPr>
            <sz val="9"/>
            <color rgb="FF000000"/>
            <rFont val="Arial"/>
            <family val="2"/>
            <charset val="1"/>
          </rPr>
          <t>Le référent-familles doit nommément être identifié. 
S'il est remplacé en cas d'absence de longue durée, son temps de présence  cumulé à celui de la personne remplaçante, ne peuvent dépasser l' ETP annuel contractualisé.</t>
        </r>
      </text>
    </comment>
    <comment ref="C97" authorId="1" shapeId="0">
      <text>
        <r>
          <rPr>
            <sz val="9"/>
            <color rgb="FF000000"/>
            <rFont val="Arial"/>
            <family val="2"/>
            <charset val="1"/>
          </rPr>
          <t>Le référent-familles doit nommément être identifié. 
S'il est remplacé en cas d'absence de longue durée, son temps de présence  cumulé à celui de la personne remplaçante, ne peuvent dépasser l' ETP annuel contractualisé.</t>
        </r>
      </text>
    </comment>
    <comment ref="D97" authorId="1" shapeId="0">
      <text>
        <r>
          <rPr>
            <sz val="9"/>
            <color rgb="FF000000"/>
            <rFont val="Arial"/>
            <family val="2"/>
            <charset val="1"/>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authors>
    <author/>
  </authors>
  <commentList>
    <comment ref="C24" authorId="0" shapeId="0">
      <text>
        <r>
          <rPr>
            <sz val="9"/>
            <color rgb="FF000000"/>
            <rFont val="Arial"/>
            <family val="2"/>
            <charset val="1"/>
          </rPr>
          <t>le total du compte 86 doit être identique au compte 87.</t>
        </r>
      </text>
    </comment>
    <comment ref="G24" authorId="0" shapeId="0">
      <text>
        <r>
          <rPr>
            <sz val="9"/>
            <color rgb="FF000000"/>
            <rFont val="Arial"/>
            <family val="2"/>
            <charset val="1"/>
          </rPr>
          <t>le total du compte 87 doit être identique au compte 86.</t>
        </r>
      </text>
    </comment>
  </commentList>
</comments>
</file>

<file path=xl/comments3.xml><?xml version="1.0" encoding="utf-8"?>
<comments xmlns="http://schemas.openxmlformats.org/spreadsheetml/2006/main">
  <authors>
    <author>Nathalie COURTIAL 261</author>
    <author/>
  </authors>
  <commentList>
    <comment ref="B22" authorId="0" shapeId="0">
      <text>
        <r>
          <rPr>
            <sz val="9"/>
            <color indexed="81"/>
            <rFont val="Arial"/>
            <family val="2"/>
          </rPr>
          <t>Doit être mentionné pour un montant similaire au compte 87</t>
        </r>
      </text>
    </comment>
    <comment ref="F22" authorId="0" shapeId="0">
      <text>
        <r>
          <rPr>
            <sz val="9"/>
            <color indexed="81"/>
            <rFont val="Tahoma"/>
            <family val="2"/>
          </rPr>
          <t>le total du compte 87 doit être identique au compte 86.</t>
        </r>
        <r>
          <rPr>
            <sz val="8"/>
            <color indexed="81"/>
            <rFont val="Tahoma"/>
            <family val="2"/>
          </rPr>
          <t xml:space="preserve">
</t>
        </r>
      </text>
    </comment>
    <comment ref="C34" authorId="1" shapeId="0">
      <text>
        <r>
          <rPr>
            <sz val="9"/>
            <color rgb="FF000000"/>
            <rFont val="Arial"/>
            <family val="2"/>
            <charset val="1"/>
          </rPr>
          <t>Compte à utiliser uniquement si le  référent-familles (1 ETP maxi) est un personnel extérieur à la structure (détaché et facturé)</t>
        </r>
      </text>
    </comment>
  </commentList>
</comments>
</file>

<file path=xl/comments4.xml><?xml version="1.0" encoding="utf-8"?>
<comments xmlns="http://schemas.openxmlformats.org/spreadsheetml/2006/main">
  <authors>
    <author>Nathalie COURTIAL 261</author>
  </authors>
  <commentList>
    <comment ref="B46" authorId="0" shapeId="0">
      <text>
        <r>
          <rPr>
            <sz val="9"/>
            <color indexed="81"/>
            <rFont val="Arial"/>
            <family val="2"/>
          </rPr>
          <t>Doit être mentionné pour un montant similaire au compte 87</t>
        </r>
        <r>
          <rPr>
            <sz val="8"/>
            <color indexed="81"/>
            <rFont val="Tahoma"/>
            <family val="2"/>
          </rPr>
          <t xml:space="preserve">
</t>
        </r>
      </text>
    </comment>
  </commentList>
</comments>
</file>

<file path=xl/sharedStrings.xml><?xml version="1.0" encoding="utf-8"?>
<sst xmlns="http://schemas.openxmlformats.org/spreadsheetml/2006/main" count="577" uniqueCount="351">
  <si>
    <t>NOTICE D’INFORMATION</t>
  </si>
  <si>
    <t>Le formulaire national de déclaration des données se compose de :</t>
  </si>
  <si>
    <t>Onglet 2 : Organigramme AGC ACF</t>
  </si>
  <si>
    <t>Onglet 5 : Données financières ACF (à compléter si agrément ACF accordé)</t>
  </si>
  <si>
    <t>Onglet 6 : Attestation Caf</t>
  </si>
  <si>
    <t>Onglet 8 : Table des comptes</t>
  </si>
  <si>
    <t>Animation globale et coordination (AGC)</t>
  </si>
  <si>
    <t>Rappel de la formule de calcul :</t>
  </si>
  <si>
    <t>Montant de la prestation de service = [(Total annuel des dépenses de pilotage + Quote part de logistique) x 40%] dans la limite d’un plafond fixé annuellement par la Cnaf</t>
  </si>
  <si>
    <t>Dépenses de pilotage</t>
  </si>
  <si>
    <t>Salaires et charges 
des personnels</t>
  </si>
  <si>
    <t>Les autres dépenses de pilotage liées 
à la fonction pilotage</t>
  </si>
  <si>
    <t>Quote part de logistique</t>
  </si>
  <si>
    <t>Définie par la Cnaf</t>
  </si>
  <si>
    <t>35% des dépenses de pilotage</t>
  </si>
  <si>
    <t>Animation collective Familles (ACF)</t>
  </si>
  <si>
    <t>Montant de la prestation de service =[(charges salariales du référent familles + quote part de logistique x 60%)] dans la limite d’un plafond fixé annuellement par la Cnaf</t>
  </si>
  <si>
    <t>Veuillez vous reporter à l'onglet  " 5- Données financières ACF"</t>
  </si>
  <si>
    <t>Les éléments de calcul retenus  sont :</t>
  </si>
  <si>
    <t>Charges salariales du référent familles</t>
  </si>
  <si>
    <t>Salaires et charges du référent familles 
1 Etp maxi (inchangé)</t>
  </si>
  <si>
    <t>60% des charges salariales du référent familles</t>
  </si>
  <si>
    <t>Organigramme AGC ACF</t>
  </si>
  <si>
    <t>=&gt;  Régle de Proratisation des ETP pour les fonctions Direction, Accueil et Comptabilité/Gestion</t>
  </si>
  <si>
    <t>La proratisation s’effectue à partir de la moyenne des salaires cumulés d’une même fonction, multipliée par le nombre d’Etp maxi .</t>
  </si>
  <si>
    <t>Exemple :</t>
  </si>
  <si>
    <t>Pour une structure qui emploie 4,5 Etp en accueil (retenu Cnaf : 3 Etp), la proratisation à effectuer et à indiquer dans les comptes 64 &amp; 63 en Accueil sera  :</t>
  </si>
  <si>
    <t>somme des salaires</t>
  </si>
  <si>
    <t>x 3</t>
  </si>
  <si>
    <t>somme des charges</t>
  </si>
  <si>
    <t>x 3</t>
  </si>
  <si>
    <t>Veuillez vous reporter à l'onglet  " 2- Organigramme AGC ACF" (absence de liaisons excel avec les autres onglets)</t>
  </si>
  <si>
    <t>Le personnel doit être ventilé par fonction :</t>
  </si>
  <si>
    <t>* direction</t>
  </si>
  <si>
    <t>* accueil</t>
  </si>
  <si>
    <t>* comptabilité/gestion</t>
  </si>
  <si>
    <t>* personnel administratif</t>
  </si>
  <si>
    <t>* projet social, offres de service et activités (hors ACF)</t>
  </si>
  <si>
    <t>*animation collective familles</t>
  </si>
  <si>
    <t>Si une même personne occupe plusieurs fonctions, elle doit apparaître nommément dans chacune des fonctions occupées.</t>
  </si>
  <si>
    <r>
      <t>Dans la colonne "</t>
    </r>
    <r>
      <rPr>
        <u/>
        <sz val="11"/>
        <color rgb="FF000000"/>
        <rFont val="Arial"/>
        <family val="2"/>
        <charset val="1"/>
      </rPr>
      <t>% de temps mensuellement consacré à la fonction</t>
    </r>
    <r>
      <rPr>
        <sz val="11"/>
        <color rgb="FF000000"/>
        <rFont val="Arial"/>
        <family val="2"/>
        <charset val="1"/>
      </rPr>
      <t>" : indiquer l'équivalent temps plein mensuel effectué par l'agent dans la structure en pourcentage sans reporter le signe  % : ex : 80% sera inscrit 80 .</t>
    </r>
  </si>
  <si>
    <t>Attention ! N'oubliez pas d'enregistrer régulièrement votre saisie !</t>
  </si>
  <si>
    <t>N° dossier SIAS</t>
  </si>
  <si>
    <t>Nom du gestionnaire</t>
  </si>
  <si>
    <t>Nom Prénom du représentant légal</t>
  </si>
  <si>
    <t>Titre du représentant légal</t>
  </si>
  <si>
    <t>Autre titre (le cas échéant)</t>
  </si>
  <si>
    <t>Nom de l'équipement </t>
  </si>
  <si>
    <t>Activité</t>
  </si>
  <si>
    <t>Animation globale et coordination</t>
  </si>
  <si>
    <t>Gestionnaire :</t>
  </si>
  <si>
    <t>Adresse :</t>
  </si>
  <si>
    <t>Code Postal :</t>
  </si>
  <si>
    <t>Commune :</t>
  </si>
  <si>
    <t>Tél :</t>
  </si>
  <si>
    <t>Fax :</t>
  </si>
  <si>
    <t>E-mail :</t>
  </si>
  <si>
    <t>Équipement :</t>
  </si>
  <si>
    <t>Nom du correspondant de l'équipement :</t>
  </si>
  <si>
    <t>Ce dossier comportant l'ensemble des onglets est à retourner  :</t>
  </si>
  <si>
    <t>- par mail à l'adresse suivante</t>
  </si>
  <si>
    <t>ou</t>
  </si>
  <si>
    <t>- par courrier postal à l'adresse suivante</t>
  </si>
  <si>
    <t>Dossier à nous retourner avant le :</t>
  </si>
  <si>
    <t>Un dossier incomplet allonge le traitement et entraîne donc un retard
 dans le paiement de la prestation de service.</t>
  </si>
  <si>
    <t>N° dossier</t>
  </si>
  <si>
    <t>Année</t>
  </si>
  <si>
    <t>Gestionnaire</t>
  </si>
  <si>
    <t>Equipement</t>
  </si>
  <si>
    <t>Commune</t>
  </si>
  <si>
    <t>Nature de l'aide</t>
  </si>
  <si>
    <t>PS AGC ACF</t>
  </si>
  <si>
    <t>Type de pièce</t>
  </si>
  <si>
    <t>Formulaire  national REEL</t>
  </si>
  <si>
    <t>ANIMATION GLOBALE ET COORDINATION - ANIMATION COLLECTIVE FAMILLES</t>
  </si>
  <si>
    <t>Déclaration des salaires et charges par poste d'activité</t>
  </si>
  <si>
    <r>
      <t>*Si une même personne occupe plusieurs fonctions, elle doit apparaître dans chacune des fonctions occupées.</t>
    </r>
    <r>
      <rPr>
        <b/>
        <sz val="10"/>
        <color rgb="FFFF0000"/>
        <rFont val="Arial"/>
        <family val="2"/>
        <charset val="1"/>
      </rPr>
      <t>Attention : Ne compléter que les cases blanches</t>
    </r>
  </si>
  <si>
    <r>
      <t>Pondération 
du tps consacré à la fonction</t>
    </r>
    <r>
      <rPr>
        <b/>
        <sz val="7"/>
        <rFont val="Arial"/>
        <family val="2"/>
        <charset val="1"/>
      </rPr>
      <t>(en %)</t>
    </r>
  </si>
  <si>
    <t>Personnel mis à dispos° (cpte 86-87)</t>
  </si>
  <si>
    <t>Personnel extérieur détaché et facturé (cpte 62)</t>
  </si>
  <si>
    <t>Nom- prénom</t>
  </si>
  <si>
    <t>Intitulé de l'emploi</t>
  </si>
  <si>
    <t>Date
 d'entrée (E) ou  de 
sortie (S)</t>
  </si>
  <si>
    <t>Qualification  Diplômes et date d'obtention</t>
  </si>
  <si>
    <t>ETP annuel dans la structure</t>
  </si>
  <si>
    <t>Frais de personnel 
(cpte 64)</t>
  </si>
  <si>
    <t>Impôts &amp; Taxes
 (cpte 63A)</t>
  </si>
  <si>
    <t>Frais de personnel en €
(cpte 64)</t>
  </si>
  <si>
    <t>Impôts &amp; Taxes en €
 (cpte 63A)</t>
  </si>
  <si>
    <t>PILOTAGE</t>
  </si>
  <si>
    <t>Direction</t>
  </si>
  <si>
    <t>mettre une croix</t>
  </si>
  <si>
    <t>Accueil</t>
  </si>
  <si>
    <t>Comptabilité-gestion</t>
  </si>
  <si>
    <t>Sous-total</t>
  </si>
  <si>
    <t>Personnel administratif (responsable administratif, secrétariat….)</t>
  </si>
  <si>
    <t>Sous-total</t>
  </si>
  <si>
    <t>Personnel  du projet social - offres de service -activités …</t>
  </si>
  <si>
    <t>ACF</t>
  </si>
  <si>
    <t>Frais de personnel 
(cpte 64)</t>
  </si>
  <si>
    <t>Impôts &amp; Taxes
(cpte 63A)</t>
  </si>
  <si>
    <t>Coordina° : 
% temps consacré à la fonction RF</t>
  </si>
  <si>
    <t>Frais de personnel € 
(cpte 64)</t>
  </si>
  <si>
    <t>Impôts &amp; Taxes €
(cpte 63A)</t>
  </si>
  <si>
    <r>
      <t>Pondération du tps consacré à la fonct°</t>
    </r>
    <r>
      <rPr>
        <b/>
        <sz val="7"/>
        <rFont val="Arial"/>
        <family val="2"/>
        <charset val="1"/>
      </rPr>
      <t>(en %)</t>
    </r>
  </si>
  <si>
    <t>Personnel mis à dispo°
(cpte 86 - 87)</t>
  </si>
  <si>
    <t>Personnel extérieur détaché et facturé (cpte 62A7)</t>
  </si>
  <si>
    <t>Animation collective familles</t>
  </si>
  <si>
    <t>Réf-famil</t>
  </si>
  <si>
    <r>
      <t>TOTAL GENERAL</t>
    </r>
    <r>
      <rPr>
        <i/>
        <sz val="10"/>
        <color rgb="FFFF0000"/>
        <rFont val="Arial"/>
        <family val="2"/>
        <charset val="1"/>
      </rPr>
      <t>(</t>
    </r>
    <r>
      <rPr>
        <i/>
        <sz val="10"/>
        <rFont val="Arial"/>
        <family val="2"/>
        <charset val="1"/>
      </rPr>
      <t>des personnels mettant en œuvre le projet social AGC et ACF )</t>
    </r>
  </si>
  <si>
    <r>
      <t>COMMENTAIRES</t>
    </r>
    <r>
      <rPr>
        <i/>
        <sz val="10"/>
        <color rgb="FF000000"/>
        <rFont val="Arial"/>
        <family val="2"/>
        <charset val="1"/>
      </rPr>
      <t>(Indiquez ci-dessous tout commentaire que vous jugerez utile à la compréhension de votre dossier notamment si personnel mis à disposiion ou détaché/facturé)</t>
    </r>
  </si>
  <si>
    <t>CHARGES</t>
  </si>
  <si>
    <t>PRODUITS</t>
  </si>
  <si>
    <t>COMPTES</t>
  </si>
  <si>
    <t>INTITULES COMPTES</t>
  </si>
  <si>
    <t>TOTAL CHARGES</t>
  </si>
  <si>
    <t>TOTAL PRODUITS</t>
  </si>
  <si>
    <t>Achats</t>
  </si>
  <si>
    <t>Vente de produits finis prestataires</t>
  </si>
  <si>
    <t>Services extérieurs</t>
  </si>
  <si>
    <t>Autres services extérieurs</t>
  </si>
  <si>
    <t>Impôts et taxes</t>
  </si>
  <si>
    <t>Frais de personnel</t>
  </si>
  <si>
    <t>Subventions d'exploitation</t>
  </si>
  <si>
    <t>Autres charges de gestion courante</t>
  </si>
  <si>
    <t>Produits de gestion</t>
  </si>
  <si>
    <t>Charges financières</t>
  </si>
  <si>
    <t>Produits financiers</t>
  </si>
  <si>
    <t>Charges exceptionnelles</t>
  </si>
  <si>
    <t>Produits exceptionnels</t>
  </si>
  <si>
    <t>Dotations aux amortissements,  aux provisions et engagements</t>
  </si>
  <si>
    <t>Reprise sur  provisions</t>
  </si>
  <si>
    <t>Impôt sur les bénéfices</t>
  </si>
  <si>
    <t>Transfert de charges</t>
  </si>
  <si>
    <t>SOUS-TOTAL</t>
  </si>
  <si>
    <t>Contributions</t>
  </si>
  <si>
    <t>Contrepartie des contributions</t>
  </si>
  <si>
    <t>TOTAL PRODUITS</t>
  </si>
  <si>
    <t>Déficit</t>
  </si>
  <si>
    <t>Bénéfice</t>
  </si>
  <si>
    <t>PRODUITS : Détail des comptes racines utiles à la CAF</t>
  </si>
  <si>
    <t>Attention dans le tableau ci-dessous, le total  des sous-comptes 
doit correspondre au total  du compte racine.</t>
  </si>
  <si>
    <t>70623-AGC</t>
  </si>
  <si>
    <t>Prestations reçues de la CAF</t>
  </si>
  <si>
    <t>70623-ACF</t>
  </si>
  <si>
    <t>70623-cl</t>
  </si>
  <si>
    <t>PS reçues pour CLSH (ALSH)</t>
  </si>
  <si>
    <t>70623-clas</t>
  </si>
  <si>
    <t>PS reçues pour Clas</t>
  </si>
  <si>
    <t>70623-eaje</t>
  </si>
  <si>
    <t>PS reçues pour Multi accueil</t>
  </si>
  <si>
    <t>70623-laep</t>
  </si>
  <si>
    <t>PS reçues pour Laep</t>
  </si>
  <si>
    <t>70623-mf</t>
  </si>
  <si>
    <t>PS reçues pour Médiation Familiale</t>
  </si>
  <si>
    <t>70623-ram</t>
  </si>
  <si>
    <t>PS reçues pour RAM</t>
  </si>
  <si>
    <t>Participation des usagers déductible de la PS  (spécifique EAJE)</t>
  </si>
  <si>
    <t>Participation des usagers non déductible de la PS</t>
  </si>
  <si>
    <t>Vente de marchandises</t>
  </si>
  <si>
    <t>Produits d'activités diverses</t>
  </si>
  <si>
    <t>Subvention d' ETAT</t>
  </si>
  <si>
    <t>Subvention de la REGION</t>
  </si>
  <si>
    <t>Subvention du  DEPARTEMENT</t>
  </si>
  <si>
    <t>Subvention de la COMMUNE</t>
  </si>
  <si>
    <t>Subvention des  ORGANISMES NATIONAUX dont MSA</t>
  </si>
  <si>
    <t>Subvention de fonctionnement CAF</t>
  </si>
  <si>
    <t>Subvention EPCI (intercom)</t>
  </si>
  <si>
    <t>Subvention entreprise</t>
  </si>
  <si>
    <t>748- 1</t>
  </si>
  <si>
    <t>Subvention fonds européens</t>
  </si>
  <si>
    <t>748- 2</t>
  </si>
  <si>
    <t>Subventions autre entité publique</t>
  </si>
  <si>
    <t>Attention : Si nécessaire, veuillez effectuer la proratisation des comptes 63 et 64 pour les 3 fonctions : 
                   Direction, Accueil et Comptabilite/Gestion</t>
  </si>
  <si>
    <t>CHARGES</t>
  </si>
  <si>
    <t>Fonction 
Direction</t>
  </si>
  <si>
    <t>Fonction 
Accueil</t>
  </si>
  <si>
    <t>Comptabilité gestion</t>
  </si>
  <si>
    <t>Instances de décisions</t>
  </si>
  <si>
    <t>TOTAL</t>
  </si>
  <si>
    <t>Etudes et recherches</t>
  </si>
  <si>
    <t>618 5</t>
  </si>
  <si>
    <t>Frais de colloque</t>
  </si>
  <si>
    <t>618 6</t>
  </si>
  <si>
    <t>Formation des bénévoles</t>
  </si>
  <si>
    <t>Personnel extérieur  (détaché facturé)</t>
  </si>
  <si>
    <t>Rémunération d'intermédiaires et honoraires</t>
  </si>
  <si>
    <t>622 6</t>
  </si>
  <si>
    <t>Frais de commissaire aux comptes et expert comptable</t>
  </si>
  <si>
    <t>622 7</t>
  </si>
  <si>
    <t>Frais d'acte et de contentieux</t>
  </si>
  <si>
    <t>Publicité, information et publications</t>
  </si>
  <si>
    <t>Déplacement, missions, réceptions</t>
  </si>
  <si>
    <t>625 8</t>
  </si>
  <si>
    <t>Fonctionnement des instances</t>
  </si>
  <si>
    <t>628 1</t>
  </si>
  <si>
    <t>Cotisation fédération</t>
  </si>
  <si>
    <t>628 4</t>
  </si>
  <si>
    <t>Frais de recrutement du personnel</t>
  </si>
  <si>
    <t>628 6</t>
  </si>
  <si>
    <t>Formation des salariés</t>
  </si>
  <si>
    <t>633- 63A</t>
  </si>
  <si>
    <t>Impôts et taxes liés aux frais de personnel</t>
  </si>
  <si>
    <t>635- 63B</t>
  </si>
  <si>
    <t>Autres impôts et taxes</t>
  </si>
  <si>
    <t>641 1</t>
  </si>
  <si>
    <t>Salaires bruts</t>
  </si>
  <si>
    <t>641 2</t>
  </si>
  <si>
    <t>Congés payés</t>
  </si>
  <si>
    <t>641 3</t>
  </si>
  <si>
    <t>Primes et gratifications</t>
  </si>
  <si>
    <t>641 4</t>
  </si>
  <si>
    <t>Indemnités et avantages divers</t>
  </si>
  <si>
    <t>Charges de sécurité sociale et de prévoyance</t>
  </si>
  <si>
    <t>Autres charges sociales</t>
  </si>
  <si>
    <t>Autres charges de personnel</t>
  </si>
  <si>
    <t>681 5</t>
  </si>
  <si>
    <t>Dotations aux provisions pour départ à la retraite ou licenciement</t>
  </si>
  <si>
    <t>Dotations aux amortissements, aux provisions et engagements</t>
  </si>
  <si>
    <t>Mise à disposition de personnel</t>
  </si>
  <si>
    <t>SOUS-TOTAL</t>
  </si>
  <si>
    <t>CHARGES : Détail des comptes racines utiles à la CAF</t>
  </si>
  <si>
    <t>Attention dans les tableaux ci dessous , le total  des comptes détaillés doit correspondre au total du compte racine.</t>
  </si>
  <si>
    <t>62A7</t>
  </si>
  <si>
    <t>Autres services extérieurs référent familles*</t>
  </si>
  <si>
    <t>70623 ACF</t>
  </si>
  <si>
    <t>Partic°usagers non déductibles PS</t>
  </si>
  <si>
    <t>63AA7</t>
  </si>
  <si>
    <r>
      <t>Impôts et taxes</t>
    </r>
    <r>
      <rPr>
        <b/>
        <i/>
        <sz val="12"/>
        <rFont val="Arial"/>
        <family val="2"/>
        <charset val="1"/>
      </rPr>
      <t>du référent familles</t>
    </r>
  </si>
  <si>
    <t>63AB7</t>
  </si>
  <si>
    <t>Impôts et taxes Autres personnes ACF</t>
  </si>
  <si>
    <t>63 B7</t>
  </si>
  <si>
    <t>Autres impôts et taxesACF</t>
  </si>
  <si>
    <t>64A7</t>
  </si>
  <si>
    <r>
      <t>Frais de personnel</t>
    </r>
    <r>
      <rPr>
        <b/>
        <i/>
        <sz val="12"/>
        <rFont val="Arial"/>
        <family val="2"/>
        <charset val="1"/>
      </rPr>
      <t>du référent familles</t>
    </r>
    <r>
      <rPr>
        <i/>
        <sz val="12"/>
        <rFont val="Arial"/>
        <family val="2"/>
        <charset val="1"/>
      </rPr>
      <t>(6411+6412+6413+6414+645+647+648)</t>
    </r>
  </si>
  <si>
    <t>64B7</t>
  </si>
  <si>
    <t>Autre Frais de personnel CS Anim Fam</t>
  </si>
  <si>
    <t>Mise à disposition du référent familles</t>
  </si>
  <si>
    <r>
      <t>* Concernant le référent-familles, 
'- le compte 62A7 est à utiliser</t>
    </r>
    <r>
      <rPr>
        <b/>
        <i/>
        <sz val="11"/>
        <color rgb="FF000000"/>
        <rFont val="Arial"/>
        <family val="2"/>
        <charset val="1"/>
      </rPr>
      <t>uniquement s'il s'agit d'un personnel détaché et facturé,</t>
    </r>
    <r>
      <rPr>
        <i/>
        <sz val="11"/>
        <color rgb="FF000000"/>
        <rFont val="Arial"/>
        <family val="2"/>
        <charset val="1"/>
      </rPr>
      <t>pour y inscrire le coût de sa facturation (charges de personnels/impôts et taxes)
'- le compte 862 est à utiliser si le référent est mis à disposition par un tiers.</t>
    </r>
  </si>
  <si>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</si>
  <si>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Attestation des données transmises à la CAF</t>
  </si>
  <si>
    <t>IDENTIFICATION</t>
  </si>
  <si>
    <t>Nom</t>
  </si>
  <si>
    <t>Adresse</t>
  </si>
  <si>
    <t>Code postal</t>
  </si>
  <si>
    <t>Représentant légal</t>
  </si>
  <si>
    <t>Nom du responsable légal</t>
  </si>
  <si>
    <t>Titre</t>
  </si>
  <si>
    <t>Je soussignée agissant en qualité de xde l'équipement Centre social "xxxxx"  à  xxxxxxxxx 
certife EXACTS les renseignements indiqués dans l'ensemble du document .</t>
  </si>
  <si>
    <t>à</t>
  </si>
  <si>
    <t>Le</t>
  </si>
  <si>
    <r>
      <t>Signature manuscrite du représentant légal ou de son délégataire*</t>
    </r>
    <r>
      <rPr>
        <u/>
        <sz val="11"/>
        <color rgb="FF000000"/>
        <rFont val="Arial"/>
        <family val="2"/>
        <charset val="1"/>
      </rPr>
      <t>* signature précédée de la mention "par délégation"</t>
    </r>
  </si>
  <si>
    <t>Reservé service Caf</t>
  </si>
  <si>
    <t>CPTES
  SIAS</t>
  </si>
  <si>
    <t>ACTIVITE GLOBALE                                            Comptes ACT</t>
  </si>
  <si>
    <t>PILOTAGE                        Comptes PIL</t>
  </si>
  <si>
    <t>60A6</t>
  </si>
  <si>
    <t>61A6</t>
  </si>
  <si>
    <t>Autres services extérieurs référent familles</t>
  </si>
  <si>
    <t>Frais de commissaire aux comptes et expert compta</t>
  </si>
  <si>
    <t>Déplacements, missions et réceptions</t>
  </si>
  <si>
    <t>62A6</t>
  </si>
  <si>
    <t>63A</t>
  </si>
  <si>
    <t>Impôts et taxes liés aux frais de personnel (631 à 633)</t>
  </si>
  <si>
    <t>63A6</t>
  </si>
  <si>
    <t>63 B6</t>
  </si>
  <si>
    <t>Autres impots et taxes (634 à 639)</t>
  </si>
  <si>
    <t>63B6</t>
  </si>
  <si>
    <t>Impôts et taxes du référent familles</t>
  </si>
  <si>
    <t>Autres impôts et taxes ACF</t>
  </si>
  <si>
    <t>Frais de personnel Référent famille*  
(* 6411+6412+6413+6414+645+647+648)</t>
  </si>
  <si>
    <t>Autres Frais de personnel CS Anim Fam</t>
  </si>
  <si>
    <t>64A6</t>
  </si>
  <si>
    <t>65A6</t>
  </si>
  <si>
    <t>66A6</t>
  </si>
  <si>
    <t>67A6</t>
  </si>
  <si>
    <t>68A6</t>
  </si>
  <si>
    <t>69A6</t>
  </si>
  <si>
    <t>86A6</t>
  </si>
  <si>
    <t>Pour report dans Sias</t>
  </si>
  <si>
    <t>Quotepart logisitque AGC</t>
  </si>
  <si>
    <t>Ligne 65 A 6 PIL</t>
  </si>
  <si>
    <t>Quotepart logistique ACF</t>
  </si>
  <si>
    <t>Ligne 65</t>
  </si>
  <si>
    <t>Fonction PILOTAGE : Table des comptes</t>
  </si>
  <si>
    <t>Comptes retenus par la Cnaf</t>
  </si>
  <si>
    <t>Mise à jour 10/2018</t>
  </si>
  <si>
    <t>Types de dépenses</t>
  </si>
  <si>
    <t>Identification des comptes</t>
  </si>
  <si>
    <t>Fonction de direction</t>
  </si>
  <si>
    <t>Etudes et recherches</t>
  </si>
  <si>
    <t>Frais de colloque</t>
  </si>
  <si>
    <t>Personnel détaché et facturé (personnel extérieur à la structure)</t>
  </si>
  <si>
    <t>Déplacements, missions, réceptions</t>
  </si>
  <si>
    <t>Taxes sur salaires</t>
  </si>
  <si>
    <t>633-  63A</t>
  </si>
  <si>
    <t>635-  63B</t>
  </si>
  <si>
    <t>Provision pour départ à la retraite ou licenciement</t>
  </si>
  <si>
    <t>Personnel mis à disposition et valorisé</t>
  </si>
  <si>
    <t>Fonction d’accueil</t>
  </si>
  <si>
    <t>Publicité, informations et publications</t>
  </si>
  <si>
    <t>Cotisation Fédération</t>
  </si>
  <si>
    <t>Formation  des salariés</t>
  </si>
  <si>
    <t>633- 63 A</t>
  </si>
  <si>
    <t>635 -63 B</t>
  </si>
  <si>
    <t>Comptabilité/ Gestion</t>
  </si>
  <si>
    <t>Frais de Commissaires aux comptes et expert comptable</t>
  </si>
  <si>
    <t>Frais d’actes et de contentieux</t>
  </si>
  <si>
    <t>Déplacements,  missions, réceptions</t>
  </si>
  <si>
    <t>Cotisation fédération</t>
  </si>
  <si>
    <r>
      <t>633-  63A</t>
    </r>
    <r>
      <rPr>
        <sz val="12"/>
        <color rgb="FF003366"/>
        <rFont val="Arial"/>
        <family val="2"/>
        <charset val="1"/>
      </rPr>
      <t/>
    </r>
  </si>
  <si>
    <t>Instances de décisions</t>
  </si>
  <si>
    <t>618 6  ou  61 866 286</t>
  </si>
  <si>
    <r>
      <t>Formation des bénévoles</t>
    </r>
    <r>
      <rPr>
        <b/>
        <sz val="12"/>
        <color rgb="FF0066CC"/>
        <rFont val="Verdana"/>
        <family val="2"/>
        <charset val="1"/>
      </rPr>
      <t/>
    </r>
  </si>
  <si>
    <t>Rémunérations d’intermédiaires et honoraires</t>
  </si>
  <si>
    <t>Publicité, information publications</t>
  </si>
  <si>
    <t>Déplacements, missions et réception</t>
  </si>
  <si>
    <t>Fonctionnement des instances</t>
  </si>
  <si>
    <r>
      <t xml:space="preserve">Les structures doivent </t>
    </r>
    <r>
      <rPr>
        <b/>
        <sz val="11"/>
        <rFont val="Arial"/>
        <family val="2"/>
        <charset val="1"/>
      </rPr>
      <t xml:space="preserve">fournir leur budget global </t>
    </r>
    <r>
      <rPr>
        <sz val="11"/>
        <rFont val="Arial"/>
        <family val="2"/>
        <charset val="1"/>
      </rPr>
      <t xml:space="preserve">dans lequel seront identifiés </t>
    </r>
    <r>
      <rPr>
        <b/>
        <sz val="11"/>
        <rFont val="Arial"/>
        <family val="2"/>
        <charset val="1"/>
      </rPr>
      <t xml:space="preserve">les comptes nécessaires au calcul des prestations de service </t>
    </r>
    <r>
      <rPr>
        <sz val="11"/>
        <rFont val="Arial"/>
        <family val="2"/>
        <charset val="1"/>
      </rPr>
      <t>Animation Globale et Coordination et Animation Collective Familles.</t>
    </r>
  </si>
  <si>
    <r>
      <t xml:space="preserve">Dans un souci de simplification de la liquidation des prestations de service Animation globale et coordination et Animation collective familles, </t>
    </r>
    <r>
      <rPr>
        <b/>
        <sz val="11"/>
        <color rgb="FF000000"/>
        <rFont val="Arial"/>
        <family val="2"/>
        <charset val="1"/>
      </rPr>
      <t xml:space="preserve">la Caf ne demande </t>
    </r>
    <r>
      <rPr>
        <b/>
        <sz val="11"/>
        <rFont val="Arial"/>
        <family val="2"/>
        <charset val="1"/>
      </rPr>
      <t>plus aux centres sociaux la transmission de leurs budgets via la grille d'analyse PLA.</t>
    </r>
    <r>
      <rPr>
        <b/>
        <sz val="11"/>
        <rFont val="Wingdings"/>
        <charset val="2"/>
      </rPr>
      <t>ð</t>
    </r>
    <r>
      <rPr>
        <b/>
        <i/>
        <sz val="11"/>
        <rFont val="Arial"/>
        <family val="2"/>
        <charset val="1"/>
      </rPr>
      <t>Il est cependant rappelé que la tenue d'une comptabilité générale et d'une comptabilité analytique distinguant chaque activité relève des engagements de chaque gestionnaire  conformément à la convention d'objectifs et de financement -</t>
    </r>
  </si>
  <si>
    <r>
      <t xml:space="preserve">Un support conçu au niveau national vous est proposé pour communiquer les </t>
    </r>
    <r>
      <rPr>
        <b/>
        <sz val="11"/>
        <rFont val="Arial"/>
        <family val="2"/>
        <charset val="1"/>
      </rPr>
      <t xml:space="preserve">comptes racines </t>
    </r>
    <r>
      <rPr>
        <sz val="11"/>
        <rFont val="Arial"/>
        <family val="2"/>
        <charset val="1"/>
      </rPr>
      <t xml:space="preserve">et </t>
    </r>
    <r>
      <rPr>
        <b/>
        <sz val="11"/>
        <rFont val="Arial"/>
        <family val="2"/>
        <charset val="1"/>
      </rPr>
      <t xml:space="preserve">les sous-comptes indispensables à la liquidation </t>
    </r>
    <r>
      <rPr>
        <sz val="11"/>
        <rFont val="Arial"/>
        <family val="2"/>
        <charset val="1"/>
      </rPr>
      <t>des prestations de service AGC et ACF.</t>
    </r>
  </si>
  <si>
    <r>
      <t xml:space="preserve">Onglet 7 : Report Sias réservé à la Caf - Est </t>
    </r>
    <r>
      <rPr>
        <u/>
        <sz val="11"/>
        <rFont val="Arial"/>
        <family val="2"/>
        <charset val="1"/>
      </rPr>
      <t xml:space="preserve">alimenté automatiquement </t>
    </r>
    <r>
      <rPr>
        <sz val="11"/>
        <rFont val="Arial"/>
        <family val="2"/>
        <charset val="1"/>
      </rPr>
      <t>par la saisie des onglets précédents</t>
    </r>
  </si>
  <si>
    <r>
      <t xml:space="preserve">Dépenses relatives à la fonction pilotage, </t>
    </r>
    <r>
      <rPr>
        <sz val="12"/>
        <rFont val="Arial"/>
        <family val="2"/>
        <charset val="1"/>
      </rPr>
      <t>comptes retenus par la Cnaf : voir onglet 8 "</t>
    </r>
    <r>
      <rPr>
        <b/>
        <sz val="12"/>
        <color rgb="FF0000FF"/>
        <rFont val="Arial"/>
        <family val="2"/>
        <charset val="1"/>
      </rPr>
      <t xml:space="preserve">Table des comptes", </t>
    </r>
    <r>
      <rPr>
        <sz val="12"/>
        <rFont val="Arial"/>
        <family val="2"/>
        <charset val="1"/>
      </rPr>
      <t>notamment les comptes liés au fonctionnement des instances de décisions.</t>
    </r>
  </si>
  <si>
    <r>
      <t xml:space="preserve">* de direction : 2 Etp maxi (idem)
* d'accueil : </t>
    </r>
    <r>
      <rPr>
        <b/>
        <sz val="12"/>
        <color rgb="FF0000FF"/>
        <rFont val="Arial"/>
        <family val="2"/>
        <charset val="1"/>
      </rPr>
      <t>3 Etp maxi (modification)* chargé de la comptabilité et de la gestion : 1/2 Etp (idem)</t>
    </r>
  </si>
  <si>
    <r>
      <t xml:space="preserve">Attention, </t>
    </r>
    <r>
      <rPr>
        <sz val="12"/>
        <rFont val="Arial"/>
        <family val="2"/>
        <charset val="1"/>
      </rPr>
      <t xml:space="preserve">concernant </t>
    </r>
    <r>
      <rPr>
        <b/>
        <sz val="12"/>
        <rFont val="Arial"/>
        <family val="2"/>
        <charset val="1"/>
      </rPr>
      <t xml:space="preserve">les postes liés à la fonction Pilotage, en cas de dépassement des Etp retenus pour le calcul de la Prestation de service, </t>
    </r>
    <r>
      <rPr>
        <sz val="12"/>
        <rFont val="Arial"/>
        <family val="2"/>
        <charset val="1"/>
      </rPr>
      <t xml:space="preserve">le centre social doit appliquer une </t>
    </r>
    <r>
      <rPr>
        <b/>
        <sz val="12"/>
        <rFont val="Arial"/>
        <family val="2"/>
        <charset val="1"/>
      </rPr>
      <t>proratisation des comptes 63 et 64</t>
    </r>
    <r>
      <rPr>
        <sz val="12"/>
        <rFont val="Arial"/>
        <family val="2"/>
        <charset val="1"/>
      </rPr>
      <t>, et reporter le montant ainsi proratisé dans l'onglet 4 "Données Finançières AGC PIL"</t>
    </r>
  </si>
  <si>
    <r>
      <t xml:space="preserve">Pour un même salarié exerçant plusieurs fonctions au sein de la structure, reporter systématiquement pour chacune des fonctions exercées, les 4 données suivantes : </t>
    </r>
    <r>
      <rPr>
        <sz val="11"/>
        <rFont val="Arial"/>
        <family val="2"/>
        <charset val="1"/>
      </rPr>
      <t>ETP mensuel</t>
    </r>
    <r>
      <rPr>
        <b/>
        <sz val="11"/>
        <color rgb="FF0000FF"/>
        <rFont val="Arial"/>
        <family val="2"/>
        <charset val="1"/>
      </rPr>
      <t xml:space="preserve">, </t>
    </r>
    <r>
      <rPr>
        <sz val="11"/>
        <color rgb="FF000000"/>
        <rFont val="Arial"/>
        <family val="2"/>
        <charset val="1"/>
      </rPr>
      <t>salaire et charges, impôts et taxes annuels, temps de travail dans la fonction. Un calcul automatisé permet l'identification des montants affectés pour chacune de ces fonctions.</t>
    </r>
  </si>
  <si>
    <t>declaration.cafvalence@caf.cnafmail.fr</t>
  </si>
  <si>
    <t>Caisse d'Allocations Familiales de la Drôme - 10 rue Marcel Barbu - 26023 Valence</t>
  </si>
  <si>
    <t>Service Aides Financières Collectives</t>
  </si>
  <si>
    <t>ATTENTION</t>
  </si>
  <si>
    <r>
      <t xml:space="preserve">L'organigramme recense l'ensemble des </t>
    </r>
    <r>
      <rPr>
        <b/>
        <sz val="11"/>
        <color rgb="FF000000"/>
        <rFont val="Arial"/>
        <family val="2"/>
        <charset val="1"/>
      </rPr>
      <t>personnels de mise en oeuvre du projet social</t>
    </r>
    <r>
      <rPr>
        <sz val="11"/>
        <color rgb="FF000000"/>
        <rFont val="Arial"/>
        <family val="2"/>
        <charset val="1"/>
      </rPr>
      <t xml:space="preserve">, à savoir : </t>
    </r>
    <r>
      <rPr>
        <b/>
        <sz val="11"/>
        <color rgb="FF000000"/>
        <rFont val="Arial"/>
        <family val="2"/>
        <charset val="1"/>
      </rPr>
      <t xml:space="preserve">1/ les personnels directement embauchés et salariés par le gestionnaire "centre social" : </t>
    </r>
    <r>
      <rPr>
        <sz val="11"/>
        <color rgb="FF000000"/>
        <rFont val="Arial"/>
        <family val="2"/>
        <charset val="1"/>
      </rPr>
      <t xml:space="preserve">leurs données financières sont à inscrire en comptes 64 "Frais de personnels" et 63A "Impôts et taxes" </t>
    </r>
    <r>
      <rPr>
        <b/>
        <sz val="11"/>
        <color rgb="FF0000FF"/>
        <rFont val="Arial"/>
        <family val="2"/>
        <charset val="1"/>
      </rPr>
      <t>de l'organigramme et dans les onglets 4 et 5. 2/ les autres personnels exerçant dans la structure et relevant d'un autre statut : selon leur situation, ils sont à identifier dans la colonne "mise à disposition" ou "personnels extérieurs". Leurs données financières ne relèvent pas des comptes 64 et 63, sont à inscrire dans les onglets 4 et 5 :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t>
    </r>
  </si>
  <si>
    <t>Onglet 1 : Identification</t>
  </si>
  <si>
    <t>Onglet 3 : Données financières structure</t>
  </si>
  <si>
    <t>Onglet 4 : Données financières AGC PIL</t>
  </si>
  <si>
    <t>Afin de renforcer l'action des Caf en faveur des structures  d'animation de la vie sociale et de garantir l'objectif assigné à cette prestation de service de mieux qualifier la fonction de pilotage de l'animation globale et de la coordination, les composantes de la formule de calcul ont été précisées:</t>
  </si>
  <si>
    <r>
      <t xml:space="preserve">% de temps annuel </t>
    </r>
    <r>
      <rPr>
        <b/>
        <sz val="8"/>
        <rFont val="Arial"/>
        <family val="2"/>
        <charset val="1"/>
      </rPr>
      <t>consacré à la fonction *</t>
    </r>
  </si>
  <si>
    <t>Report automatique des Frais de personnels, Impôts/axes au regard du temps annuel consacré à la fonction</t>
  </si>
  <si>
    <t>Autres titres (le cas échéant)</t>
  </si>
  <si>
    <t>Lisez-moi</t>
  </si>
  <si>
    <t>REEL 2022</t>
  </si>
  <si>
    <t>ORGANIGRAMME RÉEL 2022</t>
  </si>
  <si>
    <t>FORMULAIRE DE PRESTATION DE SERVICE AGC/ACF</t>
  </si>
  <si>
    <t>COMPTE DE RÉSULTAT DE LA STRUCTURE du 01/01/2022 au 31/12/2022</t>
  </si>
  <si>
    <t>FORMULAIRE DE PRESTATION DE SERVICE</t>
  </si>
  <si>
    <t>FORMULAIRE PRESTATION DE SERVICE AGC ACF</t>
  </si>
  <si>
    <t>FORMULAIRE DE PRESTATION DE SERVICE AGC</t>
  </si>
  <si>
    <t>DONNEES FINANCIERES RÉELLES 2022 RETENUES POUR LA FONCTION PILOTAGE 
( cf onglet 8 - Table des comptes )</t>
  </si>
  <si>
    <t>FORMULAIRE DE PRESTATION DE SERVICE ACF</t>
  </si>
  <si>
    <t>COMPTE DE RÉSULTAT ANIMATION COLLECTIVE FAMILLES du 01/01/2022 au 31/12/2022</t>
  </si>
  <si>
    <t>FORMULAIRE DE PRESTATION DE SERVICE AGC ACF</t>
  </si>
  <si>
    <t>COMPTE DE RESULTAT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</si>
</sst>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d\ mmmm\ yyyy;@"/>
    <numFmt numFmtId="166" formatCode="_-* #,##0.00,_€_-;\-* #,##0.00,_€_-;_-* \-??\ _€_-;_-@_-"/>
    <numFmt numFmtId="167" formatCode="#,##0.00_ ;\-#,##0.00,"/>
    <numFmt numFmtId="168" formatCode="dd/mm/yy;@"/>
    <numFmt numFmtId="169" formatCode="[$-40C]d\ mmmm\ yyyy;@"/>
    <numFmt numFmtId="170" formatCode="#,##0.00_ ;\-#,##0.00\ "/>
  </numFmts>
  <fonts count="109" x14ac:knownFonts="1">
    <font>
      <sz val="11"/>
      <color rgb="FF000000"/>
      <name val="Calibri"/>
      <family val="2"/>
      <charset val="1"/>
    </font>
    <font>
      <sz val="11"/>
      <color theme="1"/>
      <name val="Calibri"/>
      <family val="2"/>
      <scheme val="minor"/>
    </font>
    <font>
      <sz val="10"/>
      <name val="Arial"/>
      <family val="2"/>
      <charset val="1"/>
    </font>
    <font>
      <sz val="12"/>
      <color rgb="FF000000"/>
      <name val="Calibri"/>
      <family val="2"/>
      <charset val="1"/>
    </font>
    <font>
      <sz val="14"/>
      <color rgb="FF000000"/>
      <name val="Calibri"/>
      <family val="2"/>
      <charset val="1"/>
    </font>
    <font>
      <b/>
      <sz val="16"/>
      <name val="Arial"/>
      <family val="2"/>
      <charset val="1"/>
    </font>
    <font>
      <sz val="11"/>
      <color rgb="FF000000"/>
      <name val="Arial"/>
      <family val="2"/>
      <charset val="1"/>
    </font>
    <font>
      <b/>
      <sz val="11"/>
      <color rgb="FF000000"/>
      <name val="Arial"/>
      <family val="2"/>
      <charset val="1"/>
    </font>
    <font>
      <b/>
      <sz val="11"/>
      <name val="Arial"/>
      <family val="2"/>
      <charset val="1"/>
    </font>
    <font>
      <b/>
      <sz val="11"/>
      <name val="Wingdings"/>
      <charset val="2"/>
    </font>
    <font>
      <b/>
      <i/>
      <sz val="11"/>
      <name val="Arial"/>
      <family val="2"/>
      <charset val="1"/>
    </font>
    <font>
      <sz val="11"/>
      <name val="Arial"/>
      <family val="2"/>
      <charset val="1"/>
    </font>
    <font>
      <b/>
      <sz val="12"/>
      <color rgb="FF0000FF"/>
      <name val="Arial"/>
      <family val="2"/>
      <charset val="1"/>
    </font>
    <font>
      <sz val="12"/>
      <name val="Calibri"/>
      <family val="2"/>
      <charset val="1"/>
    </font>
    <font>
      <u/>
      <sz val="11"/>
      <name val="Arial"/>
      <family val="2"/>
      <charset val="1"/>
    </font>
    <font>
      <sz val="14"/>
      <name val="Calibri"/>
      <family val="2"/>
      <charset val="1"/>
    </font>
    <font>
      <b/>
      <sz val="16"/>
      <color rgb="FF0000FF"/>
      <name val="Arial"/>
      <family val="2"/>
      <charset val="1"/>
    </font>
    <font>
      <b/>
      <sz val="12"/>
      <color rgb="FF0000FF"/>
      <name val="Calibri"/>
      <family val="2"/>
      <charset val="1"/>
    </font>
    <font>
      <b/>
      <sz val="11"/>
      <color rgb="FF002060"/>
      <name val="Arial"/>
      <family val="2"/>
      <charset val="1"/>
    </font>
    <font>
      <b/>
      <sz val="11"/>
      <color rgb="FF0000FF"/>
      <name val="Arial"/>
      <family val="2"/>
      <charset val="1"/>
    </font>
    <font>
      <sz val="12"/>
      <color rgb="FF000000"/>
      <name val="Arial"/>
      <family val="2"/>
      <charset val="1"/>
    </font>
    <font>
      <b/>
      <sz val="12"/>
      <name val="Arial"/>
      <family val="2"/>
      <charset val="1"/>
    </font>
    <font>
      <sz val="12"/>
      <name val="Arial"/>
      <family val="2"/>
      <charset val="1"/>
    </font>
    <font>
      <b/>
      <sz val="16"/>
      <color rgb="FF000000"/>
      <name val="Arial"/>
      <family val="2"/>
      <charset val="1"/>
    </font>
    <font>
      <b/>
      <sz val="12"/>
      <color rgb="FFFF0000"/>
      <name val="Arial"/>
      <family val="2"/>
      <charset val="1"/>
    </font>
    <font>
      <i/>
      <sz val="11"/>
      <color rgb="FF000000"/>
      <name val="Arial"/>
      <family val="2"/>
      <charset val="1"/>
    </font>
    <font>
      <sz val="12"/>
      <color rgb="FFFF0000"/>
      <name val="Arial"/>
      <family val="2"/>
      <charset val="1"/>
    </font>
    <font>
      <sz val="14"/>
      <color rgb="FFFF0000"/>
      <name val="Calibri"/>
      <family val="2"/>
      <charset val="1"/>
    </font>
    <font>
      <b/>
      <i/>
      <sz val="12"/>
      <color rgb="FF000000"/>
      <name val="Calibri"/>
      <family val="2"/>
      <charset val="1"/>
    </font>
    <font>
      <b/>
      <sz val="11"/>
      <color rgb="FF0000FF"/>
      <name val="Calibri"/>
      <family val="2"/>
      <charset val="1"/>
    </font>
    <font>
      <b/>
      <sz val="11"/>
      <color rgb="FF000000"/>
      <name val="Calibri"/>
      <family val="2"/>
      <charset val="1"/>
    </font>
    <font>
      <u/>
      <sz val="11"/>
      <color rgb="FF000000"/>
      <name val="Arial"/>
      <family val="2"/>
      <charset val="1"/>
    </font>
    <font>
      <b/>
      <sz val="18"/>
      <color rgb="FFFFFFFF"/>
      <name val="Arial"/>
      <family val="2"/>
      <charset val="1"/>
    </font>
    <font>
      <sz val="14"/>
      <color rgb="FFFF0000"/>
      <name val="Arial"/>
      <family val="2"/>
      <charset val="1"/>
    </font>
    <font>
      <b/>
      <sz val="18"/>
      <name val="Arial"/>
      <family val="2"/>
      <charset val="1"/>
    </font>
    <font>
      <sz val="14"/>
      <color rgb="FF000000"/>
      <name val="Arial"/>
      <family val="2"/>
      <charset val="1"/>
    </font>
    <font>
      <sz val="11"/>
      <color rgb="FFFF0000"/>
      <name val="Arial"/>
      <family val="2"/>
      <charset val="1"/>
    </font>
    <font>
      <sz val="10"/>
      <color rgb="FFFF0000"/>
      <name val="Arial"/>
      <family val="2"/>
      <charset val="1"/>
    </font>
    <font>
      <b/>
      <u/>
      <sz val="16"/>
      <color rgb="FF000000"/>
      <name val="Arial"/>
      <family val="2"/>
      <charset val="1"/>
    </font>
    <font>
      <b/>
      <sz val="14"/>
      <color rgb="FF000000"/>
      <name val="Arial"/>
      <family val="2"/>
      <charset val="1"/>
    </font>
    <font>
      <sz val="12"/>
      <color rgb="FF0000FF"/>
      <name val="Arial"/>
      <family val="2"/>
      <charset val="1"/>
    </font>
    <font>
      <b/>
      <i/>
      <sz val="14"/>
      <color rgb="FF000000"/>
      <name val="Arial"/>
      <family val="2"/>
      <charset val="1"/>
    </font>
    <font>
      <u/>
      <sz val="11"/>
      <color rgb="FF0000FF"/>
      <name val="Calibri"/>
      <family val="2"/>
      <charset val="1"/>
    </font>
    <font>
      <sz val="11"/>
      <color rgb="FFFFFFFF"/>
      <name val="Arial"/>
      <family val="2"/>
      <charset val="1"/>
    </font>
    <font>
      <b/>
      <sz val="16"/>
      <color rgb="FFFFFFFF"/>
      <name val="Arial"/>
      <family val="2"/>
      <charset val="1"/>
    </font>
    <font>
      <b/>
      <sz val="14"/>
      <name val="Arial"/>
      <family val="2"/>
      <charset val="1"/>
    </font>
    <font>
      <sz val="10"/>
      <color rgb="FF000000"/>
      <name val="Arial"/>
      <family val="2"/>
      <charset val="1"/>
    </font>
    <font>
      <b/>
      <sz val="10"/>
      <color rgb="FFFF0000"/>
      <name val="Arial"/>
      <family val="2"/>
      <charset val="1"/>
    </font>
    <font>
      <b/>
      <sz val="7"/>
      <name val="Arial"/>
      <family val="2"/>
      <charset val="1"/>
    </font>
    <font>
      <b/>
      <sz val="8"/>
      <name val="Arial"/>
      <family val="2"/>
      <charset val="1"/>
    </font>
    <font>
      <b/>
      <sz val="8"/>
      <color rgb="FF000000"/>
      <name val="Arial"/>
      <family val="2"/>
      <charset val="1"/>
    </font>
    <font>
      <b/>
      <sz val="12"/>
      <color rgb="FF000000"/>
      <name val="Arial"/>
      <family val="2"/>
      <charset val="1"/>
    </font>
    <font>
      <b/>
      <sz val="10"/>
      <name val="Arial"/>
      <family val="2"/>
      <charset val="1"/>
    </font>
    <font>
      <b/>
      <i/>
      <sz val="10"/>
      <name val="Arial"/>
      <family val="2"/>
      <charset val="1"/>
    </font>
    <font>
      <i/>
      <sz val="9"/>
      <color rgb="FF000000"/>
      <name val="Calibri"/>
      <family val="2"/>
      <charset val="1"/>
    </font>
    <font>
      <sz val="9"/>
      <color rgb="FF000000"/>
      <name val="Arial"/>
      <family val="2"/>
      <charset val="1"/>
    </font>
    <font>
      <sz val="9"/>
      <name val="Arial"/>
      <family val="2"/>
      <charset val="1"/>
    </font>
    <font>
      <i/>
      <sz val="9"/>
      <name val="Arial"/>
      <family val="2"/>
      <charset val="1"/>
    </font>
    <font>
      <b/>
      <i/>
      <sz val="9"/>
      <name val="Arial"/>
      <family val="2"/>
      <charset val="1"/>
    </font>
    <font>
      <b/>
      <sz val="9"/>
      <name val="Arial"/>
      <family val="2"/>
      <charset val="1"/>
    </font>
    <font>
      <i/>
      <sz val="10"/>
      <name val="Arial"/>
      <family val="2"/>
      <charset val="1"/>
    </font>
    <font>
      <sz val="10"/>
      <color rgb="FF002060"/>
      <name val="Arial"/>
      <family val="2"/>
      <charset val="1"/>
    </font>
    <font>
      <i/>
      <sz val="10"/>
      <color rgb="FFFF0000"/>
      <name val="Arial"/>
      <family val="2"/>
      <charset val="1"/>
    </font>
    <font>
      <b/>
      <sz val="10"/>
      <color rgb="FF002060"/>
      <name val="Arial"/>
      <family val="2"/>
      <charset val="1"/>
    </font>
    <font>
      <i/>
      <sz val="10"/>
      <color rgb="FF000000"/>
      <name val="Arial"/>
      <family val="2"/>
      <charset val="1"/>
    </font>
    <font>
      <b/>
      <sz val="11"/>
      <color rgb="FFFF0000"/>
      <name val="Arial"/>
      <family val="2"/>
      <charset val="1"/>
    </font>
    <font>
      <b/>
      <sz val="12"/>
      <color rgb="FF993300"/>
      <name val="Arial"/>
      <family val="2"/>
      <charset val="1"/>
    </font>
    <font>
      <sz val="11"/>
      <color rgb="FF002060"/>
      <name val="Arial"/>
      <family val="2"/>
      <charset val="1"/>
    </font>
    <font>
      <i/>
      <sz val="14"/>
      <name val="Arial"/>
      <family val="2"/>
      <charset val="1"/>
    </font>
    <font>
      <i/>
      <sz val="14"/>
      <color rgb="FF000000"/>
      <name val="Arial"/>
      <family val="2"/>
      <charset val="1"/>
    </font>
    <font>
      <b/>
      <sz val="11"/>
      <color rgb="FF17375E"/>
      <name val="Arial"/>
      <family val="2"/>
      <charset val="1"/>
    </font>
    <font>
      <i/>
      <sz val="11"/>
      <color rgb="FFFF0000"/>
      <name val="Arial"/>
      <family val="2"/>
      <charset val="1"/>
    </font>
    <font>
      <i/>
      <sz val="12"/>
      <name val="Arial"/>
      <family val="2"/>
      <charset val="1"/>
    </font>
    <font>
      <i/>
      <sz val="12"/>
      <color rgb="FF000000"/>
      <name val="Arial"/>
      <family val="2"/>
      <charset val="1"/>
    </font>
    <font>
      <b/>
      <i/>
      <sz val="12"/>
      <name val="Arial"/>
      <family val="2"/>
      <charset val="1"/>
    </font>
    <font>
      <b/>
      <sz val="14"/>
      <color rgb="FF002060"/>
      <name val="Arial"/>
      <family val="2"/>
      <charset val="1"/>
    </font>
    <font>
      <sz val="14"/>
      <color rgb="FF002060"/>
      <name val="Arial"/>
      <family val="2"/>
      <charset val="1"/>
    </font>
    <font>
      <b/>
      <i/>
      <sz val="11"/>
      <color rgb="FFFF0000"/>
      <name val="Arial"/>
      <family val="2"/>
      <charset val="1"/>
    </font>
    <font>
      <b/>
      <i/>
      <sz val="11"/>
      <color rgb="FF000000"/>
      <name val="Arial"/>
      <family val="2"/>
      <charset val="1"/>
    </font>
    <font>
      <b/>
      <u/>
      <sz val="14"/>
      <color rgb="FF000000"/>
      <name val="Arial"/>
      <family val="2"/>
      <charset val="1"/>
    </font>
    <font>
      <b/>
      <i/>
      <sz val="12"/>
      <color rgb="FF000000"/>
      <name val="Arial"/>
      <family val="2"/>
      <charset val="1"/>
    </font>
    <font>
      <u/>
      <sz val="14"/>
      <color rgb="FF000000"/>
      <name val="Arial"/>
      <family val="2"/>
      <charset val="1"/>
    </font>
    <font>
      <b/>
      <sz val="24"/>
      <color rgb="FFFF0000"/>
      <name val="Arial"/>
      <family val="2"/>
      <charset val="1"/>
    </font>
    <font>
      <b/>
      <i/>
      <sz val="10"/>
      <color rgb="FF002060"/>
      <name val="Arial"/>
      <family val="2"/>
      <charset val="1"/>
    </font>
    <font>
      <b/>
      <sz val="12"/>
      <color rgb="FF002060"/>
      <name val="Arial"/>
      <family val="2"/>
      <charset val="1"/>
    </font>
    <font>
      <sz val="12"/>
      <color rgb="FF002060"/>
      <name val="Arial"/>
      <family val="2"/>
      <charset val="1"/>
    </font>
    <font>
      <i/>
      <sz val="12"/>
      <color rgb="FF002060"/>
      <name val="Arial"/>
      <family val="2"/>
      <charset val="1"/>
    </font>
    <font>
      <i/>
      <sz val="12"/>
      <color rgb="FF0070C0"/>
      <name val="Arial"/>
      <family val="2"/>
      <charset val="1"/>
    </font>
    <font>
      <b/>
      <sz val="14"/>
      <color rgb="FFFF0000"/>
      <name val="Arial"/>
      <family val="2"/>
      <charset val="1"/>
    </font>
    <font>
      <b/>
      <sz val="18"/>
      <color rgb="FF000000"/>
      <name val="Verdana"/>
      <family val="2"/>
      <charset val="1"/>
    </font>
    <font>
      <b/>
      <i/>
      <sz val="12"/>
      <color rgb="FF002060"/>
      <name val="Arial"/>
      <family val="2"/>
      <charset val="1"/>
    </font>
    <font>
      <b/>
      <sz val="14"/>
      <color rgb="FF0070C0"/>
      <name val="Arial"/>
      <family val="2"/>
      <charset val="1"/>
    </font>
    <font>
      <b/>
      <sz val="12"/>
      <color rgb="FF0070C0"/>
      <name val="Verdana"/>
      <family val="2"/>
      <charset val="1"/>
    </font>
    <font>
      <sz val="12"/>
      <color rgb="FFFFFFFF"/>
      <name val="Arial"/>
      <family val="2"/>
      <charset val="1"/>
    </font>
    <font>
      <sz val="12"/>
      <color rgb="FFFFFFFF"/>
      <name val="Calibri"/>
      <family val="2"/>
      <charset val="1"/>
    </font>
    <font>
      <b/>
      <i/>
      <sz val="12"/>
      <color rgb="FFFFFFFF"/>
      <name val="Arial"/>
      <family val="2"/>
      <charset val="1"/>
    </font>
    <font>
      <b/>
      <sz val="12"/>
      <color rgb="FFFFFFFF"/>
      <name val="Arial"/>
      <family val="2"/>
      <charset val="1"/>
    </font>
    <font>
      <sz val="12"/>
      <color rgb="FF003366"/>
      <name val="Arial"/>
      <family val="2"/>
      <charset val="1"/>
    </font>
    <font>
      <b/>
      <sz val="12"/>
      <color rgb="FF0066CC"/>
      <name val="Verdana"/>
      <family val="2"/>
      <charset val="1"/>
    </font>
    <font>
      <sz val="11"/>
      <color rgb="FF000000"/>
      <name val="Calibri"/>
      <family val="2"/>
      <charset val="1"/>
    </font>
    <font>
      <b/>
      <sz val="14"/>
      <color rgb="FFFF0000"/>
      <name val="Arial"/>
      <family val="2"/>
    </font>
    <font>
      <b/>
      <sz val="20"/>
      <color rgb="FF993300"/>
      <name val="Arial"/>
      <family val="2"/>
      <charset val="1"/>
    </font>
    <font>
      <b/>
      <sz val="11"/>
      <color rgb="FF000000"/>
      <name val="Calibri"/>
      <family val="2"/>
    </font>
    <font>
      <sz val="8"/>
      <color indexed="81"/>
      <name val="Tahoma"/>
      <charset val="1"/>
    </font>
    <font>
      <sz val="9"/>
      <color indexed="81"/>
      <name val="Tahoma"/>
      <family val="2"/>
    </font>
    <font>
      <sz val="9"/>
      <color indexed="81"/>
      <name val="Arial"/>
      <family val="2"/>
    </font>
    <font>
      <sz val="14"/>
      <name val="Arial"/>
      <family val="2"/>
    </font>
    <font>
      <sz val="8"/>
      <color indexed="81"/>
      <name val="Tahoma"/>
      <family val="2"/>
    </font>
    <font>
      <sz val="12"/>
      <color rgb="FF000000"/>
      <name val="Arial"/>
      <family val="2"/>
    </font>
  </fonts>
  <fills count="29">
    <fill>
      <patternFill patternType="none"/>
    </fill>
    <fill>
      <patternFill patternType="gray125"/>
    </fill>
    <fill>
      <patternFill patternType="solid">
        <fgColor rgb="FFD7E4BD"/>
        <bgColor rgb="FFDDD9C3"/>
      </patternFill>
    </fill>
    <fill>
      <patternFill patternType="solid">
        <fgColor rgb="FFFFFFFF"/>
        <bgColor rgb="FFEFF5FF"/>
      </patternFill>
    </fill>
    <fill>
      <patternFill patternType="solid">
        <fgColor rgb="FFEEECE1"/>
        <bgColor rgb="FFFDEADA"/>
      </patternFill>
    </fill>
    <fill>
      <patternFill patternType="solid">
        <fgColor rgb="FFEFF5FF"/>
        <bgColor rgb="FFFFFFFF"/>
      </patternFill>
    </fill>
    <fill>
      <patternFill patternType="solid">
        <fgColor rgb="FFFFFF00"/>
        <bgColor rgb="FFFFFF99"/>
      </patternFill>
    </fill>
    <fill>
      <patternFill patternType="solid">
        <fgColor rgb="FF0070C0"/>
        <bgColor rgb="FF0066CC"/>
      </patternFill>
    </fill>
    <fill>
      <patternFill patternType="solid">
        <fgColor rgb="FFCCCCFF"/>
        <bgColor rgb="FFD9D9D9"/>
      </patternFill>
    </fill>
    <fill>
      <patternFill patternType="solid">
        <fgColor rgb="FFFCD5B5"/>
        <bgColor rgb="FFDDD9C3"/>
      </patternFill>
    </fill>
    <fill>
      <patternFill patternType="solid">
        <fgColor rgb="FF0066CC"/>
        <bgColor rgb="FF0070C0"/>
      </patternFill>
    </fill>
    <fill>
      <patternFill patternType="solid">
        <fgColor rgb="FFFFFFCC"/>
        <bgColor rgb="FFFDEADA"/>
      </patternFill>
    </fill>
    <fill>
      <patternFill patternType="solid">
        <fgColor rgb="FFDCE6F1"/>
        <bgColor rgb="FFDCE6F2"/>
      </patternFill>
    </fill>
    <fill>
      <patternFill patternType="solid">
        <fgColor rgb="FFDCE6F2"/>
        <bgColor rgb="FFDCE6F1"/>
      </patternFill>
    </fill>
    <fill>
      <patternFill patternType="solid">
        <fgColor rgb="FFFFFF99"/>
        <bgColor rgb="FFFFFFCC"/>
      </patternFill>
    </fill>
    <fill>
      <patternFill patternType="solid">
        <fgColor rgb="FFDDD9C3"/>
        <bgColor rgb="FFD9D9D9"/>
      </patternFill>
    </fill>
    <fill>
      <patternFill patternType="solid">
        <fgColor rgb="FFA2A2A3"/>
        <bgColor rgb="FFBFBFC0"/>
      </patternFill>
    </fill>
    <fill>
      <patternFill patternType="solid">
        <fgColor rgb="FFBFBFC0"/>
        <bgColor rgb="FFCCCCFF"/>
      </patternFill>
    </fill>
    <fill>
      <patternFill patternType="solid">
        <fgColor rgb="FFDDECFF"/>
        <bgColor rgb="FFDAE8FE"/>
      </patternFill>
    </fill>
    <fill>
      <patternFill patternType="solid">
        <fgColor rgb="FFD9D9D9"/>
        <bgColor rgb="FFDDD9C3"/>
      </patternFill>
    </fill>
    <fill>
      <patternFill patternType="solid">
        <fgColor rgb="FFDAE8FE"/>
        <bgColor rgb="FFDDECFF"/>
      </patternFill>
    </fill>
    <fill>
      <patternFill patternType="solid">
        <fgColor rgb="FFCFFBC9"/>
        <bgColor rgb="FFCCFFFF"/>
      </patternFill>
    </fill>
    <fill>
      <patternFill patternType="solid">
        <fgColor rgb="FFFDEADA"/>
        <bgColor rgb="FFEEECE1"/>
      </patternFill>
    </fill>
    <fill>
      <patternFill patternType="solid">
        <fgColor rgb="FFCCFFFF"/>
        <bgColor rgb="FFDDECFF"/>
      </patternFill>
    </fill>
    <fill>
      <patternFill patternType="solid">
        <fgColor theme="6" tint="0.59999389629810485"/>
        <bgColor indexed="64"/>
      </patternFill>
    </fill>
    <fill>
      <patternFill patternType="solid">
        <fgColor theme="6" tint="0.59999389629810485"/>
        <bgColor rgb="FFDDD9C3"/>
      </patternFill>
    </fill>
    <fill>
      <patternFill patternType="solid">
        <fgColor theme="0" tint="-0.34998626667073579"/>
        <bgColor indexed="64"/>
      </patternFill>
    </fill>
    <fill>
      <patternFill patternType="solid">
        <fgColor theme="0" tint="-0.249977111117893"/>
        <bgColor rgb="FFEFF5FF"/>
      </patternFill>
    </fill>
    <fill>
      <patternFill patternType="solid">
        <fgColor theme="0" tint="-0.249977111117893"/>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diagonal/>
    </border>
    <border>
      <left/>
      <right style="medium">
        <color rgb="FFFF0000"/>
      </right>
      <top/>
      <bottom/>
      <diagonal/>
    </border>
    <border>
      <left/>
      <right/>
      <top/>
      <bottom style="thin">
        <color auto="1"/>
      </bottom>
      <diagonal/>
    </border>
    <border>
      <left/>
      <right/>
      <top style="thin">
        <color auto="1"/>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style="double">
        <color auto="1"/>
      </right>
      <top style="double">
        <color auto="1"/>
      </top>
      <bottom style="thin">
        <color auto="1"/>
      </bottom>
      <diagonal/>
    </border>
    <border>
      <left style="double">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mediumDashed">
        <color auto="1"/>
      </right>
      <top style="mediumDashed">
        <color auto="1"/>
      </top>
      <bottom style="mediumDashed">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double">
        <color auto="1"/>
      </right>
      <top style="double">
        <color auto="1"/>
      </top>
      <bottom/>
      <diagonal/>
    </border>
    <border>
      <left style="thin">
        <color auto="1"/>
      </left>
      <right/>
      <top/>
      <bottom/>
      <diagonal/>
    </border>
    <border>
      <left style="double">
        <color auto="1"/>
      </left>
      <right style="double">
        <color auto="1"/>
      </right>
      <top style="thin">
        <color auto="1"/>
      </top>
      <bottom style="thin">
        <color auto="1"/>
      </bottom>
      <diagonal/>
    </border>
    <border>
      <left/>
      <right/>
      <top style="double">
        <color auto="1"/>
      </top>
      <bottom style="double">
        <color auto="1"/>
      </bottom>
      <diagonal/>
    </border>
    <border>
      <left style="thin">
        <color auto="1"/>
      </left>
      <right/>
      <top style="thin">
        <color auto="1"/>
      </top>
      <bottom/>
      <diagonal/>
    </border>
    <border>
      <left style="thin">
        <color auto="1"/>
      </left>
      <right style="double">
        <color auto="1"/>
      </right>
      <top style="double">
        <color auto="1"/>
      </top>
      <bottom style="double">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double">
        <color rgb="FFFF0000"/>
      </left>
      <right style="thin">
        <color auto="1"/>
      </right>
      <top style="double">
        <color rgb="FFFF0000"/>
      </top>
      <bottom style="double">
        <color rgb="FFFF0000"/>
      </bottom>
      <diagonal/>
    </border>
    <border>
      <left style="thin">
        <color auto="1"/>
      </left>
      <right style="thin">
        <color auto="1"/>
      </right>
      <top style="double">
        <color rgb="FFFF0000"/>
      </top>
      <bottom style="double">
        <color rgb="FFFF0000"/>
      </bottom>
      <diagonal/>
    </border>
    <border>
      <left style="thin">
        <color auto="1"/>
      </left>
      <right style="double">
        <color rgb="FFFF0000"/>
      </right>
      <top style="double">
        <color rgb="FFFF0000"/>
      </top>
      <bottom style="double">
        <color rgb="FFFF0000"/>
      </bottom>
      <diagonal/>
    </border>
    <border>
      <left/>
      <right/>
      <top/>
      <bottom style="double">
        <color rgb="FFFF0000"/>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auto="1"/>
      </left>
      <right style="double">
        <color auto="1"/>
      </right>
      <top style="double">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double">
        <color auto="1"/>
      </right>
      <top style="thin">
        <color auto="1"/>
      </top>
      <bottom/>
      <diagonal/>
    </border>
    <border>
      <left style="double">
        <color auto="1"/>
      </left>
      <right style="thin">
        <color auto="1"/>
      </right>
      <top style="thin">
        <color auto="1"/>
      </top>
      <bottom/>
      <diagonal/>
    </border>
    <border>
      <left/>
      <right style="double">
        <color auto="1"/>
      </right>
      <top/>
      <bottom style="thin">
        <color auto="1"/>
      </bottom>
      <diagonal/>
    </border>
  </borders>
  <cellStyleXfs count="5">
    <xf numFmtId="0" fontId="0" fillId="0" borderId="0"/>
    <xf numFmtId="166" fontId="99" fillId="0" borderId="0" applyBorder="0" applyProtection="0"/>
    <xf numFmtId="0" fontId="42" fillId="0" borderId="0" applyBorder="0" applyProtection="0"/>
    <xf numFmtId="0" fontId="2" fillId="0" borderId="0"/>
    <xf numFmtId="0" fontId="1" fillId="0" borderId="0"/>
  </cellStyleXfs>
  <cellXfs count="741">
    <xf numFmtId="0" fontId="0" fillId="0" borderId="0" xfId="0"/>
    <xf numFmtId="0" fontId="0" fillId="0" borderId="0" xfId="0" applyFont="1"/>
    <xf numFmtId="0" fontId="3" fillId="0" borderId="0" xfId="0" applyFont="1" applyProtection="1"/>
    <xf numFmtId="0" fontId="4" fillId="0" borderId="0" xfId="0" applyFont="1" applyProtection="1"/>
    <xf numFmtId="0" fontId="6" fillId="0" borderId="0" xfId="0" applyFont="1" applyBorder="1" applyAlignment="1" applyProtection="1">
      <alignment horizontal="left" vertical="center" wrapText="1"/>
    </xf>
    <xf numFmtId="0" fontId="6" fillId="0" borderId="0" xfId="0" applyFont="1" applyAlignment="1" applyProtection="1">
      <alignment horizontal="left" vertical="top" wrapText="1"/>
    </xf>
    <xf numFmtId="0" fontId="11" fillId="0" borderId="0" xfId="0" applyFont="1" applyAlignment="1" applyProtection="1">
      <alignment vertical="center" wrapText="1"/>
    </xf>
    <xf numFmtId="0" fontId="13" fillId="0" borderId="0" xfId="0" applyFont="1" applyAlignment="1" applyProtection="1"/>
    <xf numFmtId="0" fontId="15" fillId="0" borderId="0" xfId="0" applyFont="1" applyProtection="1"/>
    <xf numFmtId="0" fontId="13" fillId="0" borderId="0" xfId="0" applyFont="1" applyAlignment="1" applyProtection="1">
      <alignment horizontal="left" indent="1"/>
    </xf>
    <xf numFmtId="0" fontId="15" fillId="3" borderId="0" xfId="0" applyFont="1" applyFill="1" applyProtection="1"/>
    <xf numFmtId="0" fontId="12" fillId="0" borderId="0" xfId="0" applyFont="1" applyProtection="1"/>
    <xf numFmtId="0" fontId="17" fillId="0" borderId="0" xfId="0" applyFont="1" applyProtection="1"/>
    <xf numFmtId="0" fontId="18" fillId="3" borderId="0" xfId="0" applyFont="1" applyFill="1" applyBorder="1" applyAlignment="1" applyProtection="1">
      <alignment horizontal="left" vertical="center" wrapText="1"/>
    </xf>
    <xf numFmtId="0" fontId="20" fillId="0" borderId="0" xfId="0" applyFont="1"/>
    <xf numFmtId="0" fontId="7" fillId="0" borderId="0"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3" fillId="0" borderId="0" xfId="0" applyFont="1" applyBorder="1" applyProtection="1"/>
    <xf numFmtId="0" fontId="13" fillId="3" borderId="0" xfId="0" applyFont="1" applyFill="1" applyBorder="1" applyProtection="1"/>
    <xf numFmtId="0" fontId="12" fillId="3" borderId="0" xfId="0" applyFont="1" applyFill="1" applyProtection="1"/>
    <xf numFmtId="0" fontId="22" fillId="3" borderId="0" xfId="0" applyFont="1" applyFill="1" applyProtection="1"/>
    <xf numFmtId="0" fontId="13" fillId="3" borderId="0" xfId="0" applyFont="1" applyFill="1" applyProtection="1"/>
    <xf numFmtId="0" fontId="20" fillId="0" borderId="0" xfId="0" applyFont="1" applyBorder="1" applyAlignment="1" applyProtection="1">
      <alignment horizontal="left" vertical="center" wrapText="1"/>
    </xf>
    <xf numFmtId="0" fontId="6" fillId="0" borderId="0" xfId="0" applyFont="1" applyAlignment="1" applyProtection="1">
      <alignment horizontal="left"/>
    </xf>
    <xf numFmtId="0" fontId="17" fillId="3" borderId="0" xfId="0" applyFont="1" applyFill="1" applyProtection="1"/>
    <xf numFmtId="0" fontId="6" fillId="0" borderId="0" xfId="0" applyFont="1" applyProtection="1"/>
    <xf numFmtId="0" fontId="11" fillId="3" borderId="0"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6" fillId="3" borderId="0"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10" fillId="0" borderId="9" xfId="0" applyFont="1" applyBorder="1" applyAlignment="1" applyProtection="1">
      <alignment vertical="center"/>
    </xf>
    <xf numFmtId="0" fontId="10" fillId="0" borderId="0" xfId="0" applyFont="1" applyBorder="1" applyAlignment="1" applyProtection="1">
      <alignment horizontal="center" vertical="center"/>
    </xf>
    <xf numFmtId="0" fontId="6" fillId="0" borderId="10" xfId="0" applyFont="1" applyBorder="1" applyAlignment="1" applyProtection="1">
      <alignment vertical="center" wrapText="1"/>
    </xf>
    <xf numFmtId="0" fontId="10" fillId="0" borderId="9" xfId="0" applyFont="1" applyBorder="1" applyAlignment="1" applyProtection="1">
      <alignment horizontal="right" vertical="center"/>
    </xf>
    <xf numFmtId="0" fontId="7" fillId="0" borderId="0"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3" fillId="0" borderId="13" xfId="0" applyFont="1" applyBorder="1" applyProtection="1"/>
    <xf numFmtId="0" fontId="6" fillId="0" borderId="6"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7" fillId="0" borderId="6" xfId="0" applyFont="1" applyBorder="1" applyProtection="1"/>
    <xf numFmtId="0" fontId="20" fillId="0" borderId="14" xfId="0" applyFont="1" applyBorder="1" applyAlignment="1" applyProtection="1">
      <alignment horizontal="left" vertical="center" wrapText="1"/>
    </xf>
    <xf numFmtId="0" fontId="6" fillId="0" borderId="0" xfId="0" applyFont="1" applyAlignment="1" applyProtection="1">
      <alignment vertical="top" wrapText="1"/>
    </xf>
    <xf numFmtId="0" fontId="28" fillId="0" borderId="0" xfId="0" applyFont="1"/>
    <xf numFmtId="0" fontId="0" fillId="0" borderId="0" xfId="0" applyFont="1" applyProtection="1"/>
    <xf numFmtId="0" fontId="19" fillId="3" borderId="0" xfId="0" applyFont="1" applyFill="1" applyProtection="1"/>
    <xf numFmtId="0" fontId="29" fillId="3" borderId="0" xfId="0" applyFont="1" applyFill="1" applyProtection="1"/>
    <xf numFmtId="0" fontId="30" fillId="3" borderId="0" xfId="0" applyFont="1" applyFill="1" applyProtection="1"/>
    <xf numFmtId="0" fontId="6" fillId="0" borderId="0" xfId="0" applyFont="1" applyAlignment="1" applyProtection="1">
      <alignment horizontal="left" vertical="center" wrapText="1"/>
    </xf>
    <xf numFmtId="0" fontId="11" fillId="0" borderId="0" xfId="0" applyFont="1" applyProtection="1"/>
    <xf numFmtId="0" fontId="32" fillId="0" borderId="0" xfId="0" applyFont="1" applyBorder="1" applyAlignment="1" applyProtection="1">
      <alignment horizontal="center" vertical="top"/>
    </xf>
    <xf numFmtId="0" fontId="11" fillId="2" borderId="0" xfId="0" applyFont="1" applyFill="1" applyBorder="1" applyProtection="1"/>
    <xf numFmtId="0" fontId="34" fillId="2" borderId="0" xfId="0" applyFont="1" applyFill="1" applyBorder="1" applyProtection="1"/>
    <xf numFmtId="0" fontId="6" fillId="0" borderId="0" xfId="0" applyFont="1" applyBorder="1" applyProtection="1"/>
    <xf numFmtId="0" fontId="35" fillId="0" borderId="0" xfId="0" applyFont="1" applyProtection="1"/>
    <xf numFmtId="0" fontId="6" fillId="3" borderId="0" xfId="0" applyFont="1" applyFill="1" applyProtection="1"/>
    <xf numFmtId="0" fontId="36" fillId="0" borderId="0" xfId="0" applyFont="1" applyProtection="1"/>
    <xf numFmtId="0" fontId="11" fillId="3" borderId="0" xfId="0" applyFont="1" applyFill="1" applyProtection="1"/>
    <xf numFmtId="0" fontId="11" fillId="0" borderId="0" xfId="0" applyFont="1" applyProtection="1"/>
    <xf numFmtId="0" fontId="37" fillId="0" borderId="0" xfId="0" applyFont="1" applyProtection="1"/>
    <xf numFmtId="0" fontId="6" fillId="0" borderId="0" xfId="0" applyFont="1" applyProtection="1"/>
    <xf numFmtId="0" fontId="6" fillId="0" borderId="0" xfId="0" applyFont="1" applyBorder="1" applyProtection="1"/>
    <xf numFmtId="0" fontId="38" fillId="0" borderId="0" xfId="0" applyFont="1" applyProtection="1"/>
    <xf numFmtId="0" fontId="7" fillId="0" borderId="0" xfId="0" applyFont="1" applyProtection="1"/>
    <xf numFmtId="0" fontId="7" fillId="0" borderId="0" xfId="0" applyFont="1" applyProtection="1"/>
    <xf numFmtId="0" fontId="8" fillId="0" borderId="1" xfId="0" applyFont="1" applyBorder="1" applyAlignment="1" applyProtection="1">
      <alignment horizontal="center" vertical="center"/>
      <protection locked="0"/>
    </xf>
    <xf numFmtId="0" fontId="7" fillId="0" borderId="0" xfId="0" applyFont="1" applyAlignment="1" applyProtection="1">
      <alignment horizontal="left"/>
    </xf>
    <xf numFmtId="0" fontId="39" fillId="3" borderId="0" xfId="0" applyFont="1" applyFill="1" applyBorder="1" applyAlignment="1" applyProtection="1">
      <alignment vertical="center"/>
    </xf>
    <xf numFmtId="0" fontId="8" fillId="0" borderId="0" xfId="0" applyFont="1" applyProtection="1"/>
    <xf numFmtId="0" fontId="8" fillId="0" borderId="0" xfId="0" applyFont="1" applyAlignment="1" applyProtection="1">
      <alignment horizontal="left"/>
    </xf>
    <xf numFmtId="0" fontId="6" fillId="0" borderId="0" xfId="0" applyFont="1"/>
    <xf numFmtId="0" fontId="20" fillId="3" borderId="0" xfId="0" applyFont="1" applyFill="1" applyAlignment="1" applyProtection="1">
      <alignment vertical="center"/>
    </xf>
    <xf numFmtId="0" fontId="20" fillId="3" borderId="0" xfId="0" applyFont="1" applyFill="1" applyAlignment="1" applyProtection="1"/>
    <xf numFmtId="0" fontId="20" fillId="3" borderId="0" xfId="0" applyFont="1" applyFill="1" applyAlignment="1" applyProtection="1">
      <alignment wrapText="1"/>
    </xf>
    <xf numFmtId="0" fontId="6" fillId="2" borderId="0" xfId="0" applyFont="1" applyFill="1" applyProtection="1"/>
    <xf numFmtId="0" fontId="6" fillId="8" borderId="0" xfId="0" applyFont="1" applyFill="1" applyProtection="1"/>
    <xf numFmtId="165" fontId="32" fillId="3" borderId="0" xfId="0" applyNumberFormat="1" applyFont="1" applyFill="1" applyAlignment="1" applyProtection="1"/>
    <xf numFmtId="0" fontId="41" fillId="0" borderId="0" xfId="0" applyFont="1" applyBorder="1" applyAlignment="1" applyProtection="1">
      <alignment vertical="center" wrapText="1"/>
    </xf>
    <xf numFmtId="0" fontId="6" fillId="0" borderId="0" xfId="0" applyFont="1" applyAlignment="1" applyProtection="1">
      <alignment vertical="center"/>
    </xf>
    <xf numFmtId="0" fontId="35" fillId="0" borderId="0" xfId="0" applyFont="1" applyAlignment="1" applyProtection="1">
      <alignment vertical="center"/>
    </xf>
    <xf numFmtId="0" fontId="20" fillId="3" borderId="4" xfId="0" applyFont="1" applyFill="1" applyBorder="1" applyAlignment="1" applyProtection="1">
      <alignment horizontal="center" vertical="top"/>
    </xf>
    <xf numFmtId="0" fontId="7" fillId="3" borderId="0" xfId="0" applyFont="1" applyFill="1" applyBorder="1" applyAlignment="1" applyProtection="1">
      <alignment horizontal="center"/>
    </xf>
    <xf numFmtId="0" fontId="0" fillId="0" borderId="0" xfId="0" applyProtection="1"/>
    <xf numFmtId="1" fontId="7" fillId="3" borderId="0" xfId="0" applyNumberFormat="1" applyFont="1" applyFill="1" applyBorder="1" applyAlignment="1" applyProtection="1">
      <alignment horizontal="center"/>
    </xf>
    <xf numFmtId="49" fontId="7" fillId="3" borderId="1" xfId="0" applyNumberFormat="1" applyFont="1" applyFill="1" applyBorder="1" applyAlignment="1" applyProtection="1">
      <alignment horizontal="center" vertical="center" wrapText="1"/>
    </xf>
    <xf numFmtId="49" fontId="7" fillId="3" borderId="0" xfId="0" applyNumberFormat="1" applyFont="1" applyFill="1" applyBorder="1" applyAlignment="1" applyProtection="1">
      <alignment horizontal="center" vertical="center" wrapText="1"/>
    </xf>
    <xf numFmtId="0" fontId="43" fillId="0" borderId="0" xfId="0" applyFont="1" applyProtection="1"/>
    <xf numFmtId="0" fontId="46" fillId="0" borderId="0" xfId="0" applyFont="1" applyBorder="1" applyAlignment="1" applyProtection="1">
      <alignment vertical="center" wrapText="1"/>
    </xf>
    <xf numFmtId="0" fontId="6" fillId="3" borderId="0" xfId="0" applyFont="1" applyFill="1" applyBorder="1" applyAlignment="1" applyProtection="1">
      <alignment vertical="center"/>
    </xf>
    <xf numFmtId="0" fontId="49" fillId="3" borderId="0" xfId="0" applyFont="1" applyFill="1" applyBorder="1" applyAlignment="1" applyProtection="1">
      <alignment horizontal="center" vertical="top" wrapText="1"/>
    </xf>
    <xf numFmtId="4" fontId="52" fillId="13" borderId="20" xfId="0" applyNumberFormat="1" applyFont="1" applyFill="1" applyBorder="1" applyAlignment="1" applyProtection="1">
      <alignment horizontal="center"/>
    </xf>
    <xf numFmtId="4" fontId="52" fillId="13" borderId="21" xfId="0" applyNumberFormat="1" applyFont="1" applyFill="1" applyBorder="1" applyAlignment="1" applyProtection="1">
      <alignment horizontal="center"/>
    </xf>
    <xf numFmtId="2" fontId="53" fillId="15" borderId="19" xfId="0" applyNumberFormat="1" applyFont="1" applyFill="1" applyBorder="1" applyAlignment="1" applyProtection="1">
      <alignment horizontal="center"/>
    </xf>
    <xf numFmtId="2" fontId="53" fillId="3" borderId="0" xfId="0" applyNumberFormat="1" applyFont="1" applyFill="1" applyBorder="1" applyAlignment="1" applyProtection="1">
      <alignment horizontal="center"/>
    </xf>
    <xf numFmtId="0" fontId="56" fillId="0" borderId="1" xfId="0" applyFont="1" applyBorder="1" applyAlignment="1" applyProtection="1">
      <alignment vertical="center"/>
      <protection locked="0"/>
    </xf>
    <xf numFmtId="0" fontId="56" fillId="0" borderId="1" xfId="0" applyFont="1" applyBorder="1" applyAlignment="1" applyProtection="1">
      <alignment horizontal="center" vertical="center"/>
      <protection locked="0"/>
    </xf>
    <xf numFmtId="2" fontId="56" fillId="0" borderId="1" xfId="0" applyNumberFormat="1" applyFont="1" applyBorder="1" applyAlignment="1" applyProtection="1">
      <alignment horizontal="center" vertical="center"/>
      <protection locked="0"/>
    </xf>
    <xf numFmtId="4" fontId="56" fillId="0" borderId="1" xfId="0" applyNumberFormat="1" applyFont="1" applyBorder="1" applyAlignment="1" applyProtection="1">
      <alignment horizontal="center" vertical="center"/>
      <protection locked="0"/>
    </xf>
    <xf numFmtId="4" fontId="57" fillId="11" borderId="20" xfId="0" applyNumberFormat="1" applyFont="1" applyFill="1" applyBorder="1" applyAlignment="1" applyProtection="1">
      <alignment horizontal="center" vertical="center"/>
    </xf>
    <xf numFmtId="4" fontId="57" fillId="11" borderId="21" xfId="0" applyNumberFormat="1" applyFont="1" applyFill="1" applyBorder="1" applyAlignment="1" applyProtection="1">
      <alignment horizontal="center" vertical="center"/>
    </xf>
    <xf numFmtId="2" fontId="57" fillId="4" borderId="23" xfId="0" applyNumberFormat="1" applyFont="1" applyFill="1" applyBorder="1" applyAlignment="1" applyProtection="1">
      <alignment horizontal="center" vertical="center"/>
    </xf>
    <xf numFmtId="2" fontId="57" fillId="3" borderId="0" xfId="0" applyNumberFormat="1" applyFont="1" applyFill="1" applyBorder="1" applyAlignment="1" applyProtection="1">
      <alignment horizontal="center" vertical="center"/>
    </xf>
    <xf numFmtId="0" fontId="52" fillId="0" borderId="16" xfId="0" applyFont="1" applyBorder="1" applyAlignment="1" applyProtection="1">
      <alignment horizontal="center" vertical="center"/>
      <protection locked="0"/>
    </xf>
    <xf numFmtId="0" fontId="52" fillId="0" borderId="1" xfId="0" applyFont="1" applyBorder="1" applyAlignment="1" applyProtection="1">
      <alignment horizontal="center" vertical="center"/>
      <protection locked="0"/>
    </xf>
    <xf numFmtId="0" fontId="6" fillId="3" borderId="0" xfId="0" applyFont="1" applyFill="1" applyBorder="1" applyProtection="1"/>
    <xf numFmtId="4" fontId="52" fillId="13" borderId="20" xfId="0" applyNumberFormat="1" applyFont="1" applyFill="1" applyBorder="1" applyAlignment="1" applyProtection="1">
      <alignment horizontal="center" vertical="center"/>
    </xf>
    <xf numFmtId="4" fontId="52" fillId="13" borderId="21" xfId="0" applyNumberFormat="1" applyFont="1" applyFill="1" applyBorder="1" applyAlignment="1" applyProtection="1">
      <alignment horizontal="center" vertical="center"/>
    </xf>
    <xf numFmtId="2" fontId="53" fillId="15" borderId="19" xfId="0" applyNumberFormat="1" applyFont="1" applyFill="1" applyBorder="1" applyAlignment="1" applyProtection="1">
      <alignment horizontal="center" vertical="center"/>
    </xf>
    <xf numFmtId="2" fontId="53" fillId="3" borderId="0" xfId="0" applyNumberFormat="1" applyFont="1" applyFill="1" applyBorder="1" applyAlignment="1" applyProtection="1">
      <alignment horizontal="center" vertical="center"/>
    </xf>
    <xf numFmtId="4" fontId="52" fillId="13" borderId="1" xfId="0" applyNumberFormat="1" applyFont="1" applyFill="1" applyBorder="1" applyAlignment="1" applyProtection="1">
      <alignment horizontal="center" vertical="center"/>
    </xf>
    <xf numFmtId="2" fontId="56" fillId="3" borderId="1" xfId="0" applyNumberFormat="1" applyFont="1" applyFill="1" applyBorder="1" applyAlignment="1" applyProtection="1">
      <alignment horizontal="center" vertical="center"/>
      <protection locked="0"/>
    </xf>
    <xf numFmtId="4" fontId="52" fillId="0" borderId="1" xfId="0" applyNumberFormat="1" applyFont="1" applyBorder="1" applyAlignment="1" applyProtection="1">
      <alignment horizontal="center" vertical="center"/>
      <protection locked="0"/>
    </xf>
    <xf numFmtId="0" fontId="56" fillId="3" borderId="1" xfId="0" applyFont="1" applyFill="1" applyBorder="1" applyAlignment="1" applyProtection="1">
      <alignment vertical="center"/>
      <protection locked="0"/>
    </xf>
    <xf numFmtId="4" fontId="2" fillId="3" borderId="1" xfId="0" applyNumberFormat="1" applyFont="1" applyFill="1" applyBorder="1" applyAlignment="1" applyProtection="1">
      <alignment horizontal="center" vertical="center"/>
      <protection locked="0"/>
    </xf>
    <xf numFmtId="4" fontId="56" fillId="0" borderId="2" xfId="0" applyNumberFormat="1" applyFont="1" applyBorder="1" applyAlignment="1" applyProtection="1">
      <alignment horizontal="center" vertical="center"/>
      <protection locked="0"/>
    </xf>
    <xf numFmtId="2" fontId="2" fillId="0" borderId="2" xfId="0" applyNumberFormat="1" applyFont="1" applyBorder="1" applyAlignment="1" applyProtection="1">
      <alignment horizontal="center" vertical="center"/>
      <protection locked="0"/>
    </xf>
    <xf numFmtId="2" fontId="57" fillId="4" borderId="24" xfId="0" applyNumberFormat="1" applyFont="1" applyFill="1" applyBorder="1" applyAlignment="1" applyProtection="1">
      <alignment horizontal="center" vertical="center"/>
    </xf>
    <xf numFmtId="4" fontId="58" fillId="13" borderId="25" xfId="0" applyNumberFormat="1" applyFont="1" applyFill="1" applyBorder="1" applyAlignment="1" applyProtection="1">
      <alignment horizontal="center"/>
    </xf>
    <xf numFmtId="4" fontId="58" fillId="13" borderId="26" xfId="0" applyNumberFormat="1" applyFont="1" applyFill="1" applyBorder="1" applyAlignment="1" applyProtection="1">
      <alignment horizontal="center"/>
    </xf>
    <xf numFmtId="2" fontId="58" fillId="3" borderId="27" xfId="0" applyNumberFormat="1" applyFont="1" applyFill="1" applyBorder="1" applyAlignment="1" applyProtection="1">
      <alignment horizontal="center"/>
    </xf>
    <xf numFmtId="2" fontId="58" fillId="3" borderId="0" xfId="0" applyNumberFormat="1" applyFont="1" applyFill="1" applyBorder="1" applyAlignment="1" applyProtection="1">
      <alignment horizontal="center"/>
    </xf>
    <xf numFmtId="0" fontId="53" fillId="3" borderId="0" xfId="0" applyFont="1" applyFill="1" applyBorder="1" applyAlignment="1" applyProtection="1">
      <alignment vertical="center"/>
    </xf>
    <xf numFmtId="0" fontId="30" fillId="3" borderId="0" xfId="0" applyFont="1" applyFill="1" applyBorder="1" applyAlignment="1" applyProtection="1">
      <alignment horizontal="center" vertical="center" textRotation="255"/>
    </xf>
    <xf numFmtId="0" fontId="56" fillId="3" borderId="0" xfId="0" applyFont="1" applyFill="1" applyBorder="1" applyProtection="1"/>
    <xf numFmtId="4" fontId="58" fillId="3" borderId="0" xfId="0" applyNumberFormat="1" applyFont="1" applyFill="1" applyBorder="1" applyAlignment="1" applyProtection="1">
      <alignment horizontal="center"/>
    </xf>
    <xf numFmtId="0" fontId="59" fillId="13" borderId="4" xfId="0" applyFont="1" applyFill="1" applyBorder="1" applyAlignment="1" applyProtection="1"/>
    <xf numFmtId="0" fontId="59" fillId="13" borderId="28" xfId="0" applyFont="1" applyFill="1" applyBorder="1" applyAlignment="1" applyProtection="1"/>
    <xf numFmtId="0" fontId="59" fillId="13" borderId="29" xfId="0" applyFont="1" applyFill="1" applyBorder="1" applyAlignment="1" applyProtection="1"/>
    <xf numFmtId="0" fontId="59" fillId="3" borderId="0" xfId="0" applyFont="1" applyFill="1" applyBorder="1" applyAlignment="1" applyProtection="1"/>
    <xf numFmtId="0" fontId="59" fillId="13" borderId="30" xfId="0" applyFont="1" applyFill="1" applyBorder="1" applyAlignment="1" applyProtection="1"/>
    <xf numFmtId="0" fontId="59" fillId="13" borderId="31" xfId="0" applyFont="1" applyFill="1" applyBorder="1" applyAlignment="1" applyProtection="1"/>
    <xf numFmtId="2" fontId="58" fillId="15" borderId="32" xfId="0" applyNumberFormat="1" applyFont="1" applyFill="1" applyBorder="1" applyAlignment="1" applyProtection="1">
      <alignment horizontal="center"/>
    </xf>
    <xf numFmtId="4" fontId="2" fillId="0" borderId="1" xfId="0" applyNumberFormat="1" applyFont="1" applyBorder="1" applyAlignment="1" applyProtection="1">
      <alignment horizontal="center"/>
      <protection locked="0"/>
    </xf>
    <xf numFmtId="2" fontId="56" fillId="3" borderId="33" xfId="0" applyNumberFormat="1" applyFont="1" applyFill="1" applyBorder="1" applyAlignment="1" applyProtection="1">
      <alignment horizontal="center"/>
    </xf>
    <xf numFmtId="2" fontId="57" fillId="4" borderId="34" xfId="0" applyNumberFormat="1" applyFont="1" applyFill="1" applyBorder="1" applyAlignment="1" applyProtection="1">
      <alignment horizontal="center" vertical="center"/>
    </xf>
    <xf numFmtId="2" fontId="56" fillId="0" borderId="33" xfId="0" applyNumberFormat="1" applyFont="1" applyBorder="1" applyAlignment="1" applyProtection="1">
      <alignment horizontal="center"/>
    </xf>
    <xf numFmtId="4" fontId="2" fillId="0" borderId="2" xfId="0" applyNumberFormat="1" applyFont="1" applyBorder="1" applyAlignment="1" applyProtection="1">
      <alignment horizontal="center"/>
      <protection locked="0"/>
    </xf>
    <xf numFmtId="0" fontId="6" fillId="0" borderId="0" xfId="0" applyFont="1" applyProtection="1"/>
    <xf numFmtId="4" fontId="52" fillId="3" borderId="2" xfId="0" applyNumberFormat="1" applyFont="1" applyFill="1" applyBorder="1" applyAlignment="1" applyProtection="1">
      <alignment horizontal="center" vertical="center"/>
      <protection locked="0"/>
    </xf>
    <xf numFmtId="4" fontId="52" fillId="3" borderId="1" xfId="0" applyNumberFormat="1" applyFont="1" applyFill="1" applyBorder="1" applyAlignment="1" applyProtection="1">
      <alignment horizontal="center" vertical="center"/>
      <protection locked="0"/>
    </xf>
    <xf numFmtId="0" fontId="53" fillId="3" borderId="33" xfId="0" applyFont="1" applyFill="1" applyBorder="1" applyAlignment="1" applyProtection="1">
      <alignment vertical="center"/>
    </xf>
    <xf numFmtId="4" fontId="52" fillId="3" borderId="12" xfId="0" applyNumberFormat="1" applyFont="1" applyFill="1" applyBorder="1" applyAlignment="1" applyProtection="1">
      <alignment horizontal="center" vertical="center"/>
    </xf>
    <xf numFmtId="0" fontId="0" fillId="0" borderId="0" xfId="0" applyBorder="1" applyProtection="1"/>
    <xf numFmtId="0" fontId="49" fillId="0" borderId="0" xfId="0" applyFont="1" applyBorder="1" applyAlignment="1" applyProtection="1">
      <alignment horizontal="center" vertical="center" wrapText="1"/>
    </xf>
    <xf numFmtId="0" fontId="49" fillId="0" borderId="11" xfId="0" applyFont="1" applyBorder="1" applyAlignment="1" applyProtection="1">
      <alignment horizontal="center" vertical="center" wrapText="1"/>
    </xf>
    <xf numFmtId="0" fontId="59" fillId="0" borderId="0" xfId="0" applyFont="1" applyBorder="1" applyAlignment="1" applyProtection="1">
      <alignment horizontal="center"/>
    </xf>
    <xf numFmtId="0" fontId="59" fillId="0" borderId="35" xfId="0" applyFont="1" applyBorder="1" applyAlignment="1" applyProtection="1">
      <alignment horizontal="center"/>
    </xf>
    <xf numFmtId="4" fontId="2" fillId="0" borderId="0" xfId="0" applyNumberFormat="1" applyFont="1" applyBorder="1" applyAlignment="1" applyProtection="1">
      <alignment horizontal="center" vertical="center"/>
    </xf>
    <xf numFmtId="0" fontId="59" fillId="3" borderId="33" xfId="0" applyFont="1" applyFill="1" applyBorder="1" applyAlignment="1" applyProtection="1"/>
    <xf numFmtId="2" fontId="57" fillId="4" borderId="32" xfId="0" applyNumberFormat="1" applyFont="1" applyFill="1" applyBorder="1" applyAlignment="1" applyProtection="1">
      <alignment horizontal="center" vertical="center"/>
    </xf>
    <xf numFmtId="4" fontId="2" fillId="3" borderId="4" xfId="0" applyNumberFormat="1" applyFont="1" applyFill="1" applyBorder="1" applyAlignment="1" applyProtection="1">
      <alignment horizontal="center"/>
      <protection locked="0"/>
    </xf>
    <xf numFmtId="4" fontId="2" fillId="0" borderId="4" xfId="0" applyNumberFormat="1" applyFont="1" applyBorder="1" applyAlignment="1" applyProtection="1">
      <alignment horizontal="center"/>
      <protection locked="0"/>
    </xf>
    <xf numFmtId="4" fontId="2" fillId="0" borderId="36" xfId="0" applyNumberFormat="1" applyFont="1" applyBorder="1" applyAlignment="1" applyProtection="1">
      <alignment horizontal="center"/>
      <protection locked="0"/>
    </xf>
    <xf numFmtId="4" fontId="58" fillId="13" borderId="37" xfId="0" applyNumberFormat="1" applyFont="1" applyFill="1" applyBorder="1" applyAlignment="1" applyProtection="1">
      <alignment horizontal="center"/>
    </xf>
    <xf numFmtId="2" fontId="58" fillId="0" borderId="27" xfId="0" applyNumberFormat="1" applyFont="1" applyBorder="1" applyAlignment="1" applyProtection="1">
      <alignment horizontal="center"/>
    </xf>
    <xf numFmtId="4" fontId="2" fillId="0" borderId="12" xfId="0" applyNumberFormat="1" applyFont="1" applyBorder="1" applyAlignment="1" applyProtection="1">
      <alignment horizontal="center" vertical="center"/>
    </xf>
    <xf numFmtId="0" fontId="2" fillId="0" borderId="0" xfId="0" applyFont="1" applyProtection="1"/>
    <xf numFmtId="0" fontId="52" fillId="0" borderId="0" xfId="0" applyFont="1" applyBorder="1" applyAlignment="1" applyProtection="1">
      <alignment horizontal="right" vertical="center"/>
    </xf>
    <xf numFmtId="0" fontId="53" fillId="0" borderId="0" xfId="0" applyFont="1" applyBorder="1" applyAlignment="1" applyProtection="1">
      <alignment horizontal="lef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vertical="center"/>
    </xf>
    <xf numFmtId="4" fontId="2" fillId="0" borderId="0" xfId="0" applyNumberFormat="1" applyFont="1" applyBorder="1" applyAlignment="1" applyProtection="1">
      <alignment horizontal="center"/>
    </xf>
    <xf numFmtId="0" fontId="52" fillId="13" borderId="4" xfId="0" applyFont="1" applyFill="1" applyBorder="1" applyAlignment="1" applyProtection="1">
      <alignment vertical="center"/>
    </xf>
    <xf numFmtId="0" fontId="52" fillId="13" borderId="28" xfId="0" applyFont="1" applyFill="1" applyBorder="1" applyAlignment="1" applyProtection="1">
      <alignment vertical="center"/>
    </xf>
    <xf numFmtId="0" fontId="52" fillId="3" borderId="33" xfId="0" applyFont="1" applyFill="1" applyBorder="1" applyAlignment="1" applyProtection="1">
      <alignment vertical="center"/>
    </xf>
    <xf numFmtId="0" fontId="52" fillId="13" borderId="38" xfId="0" applyFont="1" applyFill="1" applyBorder="1" applyAlignment="1" applyProtection="1">
      <alignment vertical="center"/>
    </xf>
    <xf numFmtId="0" fontId="52" fillId="13" borderId="39" xfId="0" applyFont="1" applyFill="1" applyBorder="1" applyAlignment="1" applyProtection="1">
      <alignment vertical="center"/>
    </xf>
    <xf numFmtId="0" fontId="59" fillId="3" borderId="1" xfId="0" applyFont="1" applyFill="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4" fontId="2" fillId="0" borderId="4" xfId="0" applyNumberFormat="1" applyFont="1" applyBorder="1" applyAlignment="1" applyProtection="1">
      <alignment horizontal="center" vertical="center"/>
      <protection locked="0"/>
    </xf>
    <xf numFmtId="2" fontId="2" fillId="3" borderId="33" xfId="0" applyNumberFormat="1" applyFont="1" applyFill="1" applyBorder="1" applyAlignment="1" applyProtection="1">
      <alignment horizontal="center" vertical="center"/>
    </xf>
    <xf numFmtId="4" fontId="60" fillId="11" borderId="20" xfId="0" applyNumberFormat="1" applyFont="1" applyFill="1" applyBorder="1" applyAlignment="1" applyProtection="1">
      <alignment horizontal="center"/>
    </xf>
    <xf numFmtId="4" fontId="60" fillId="11" borderId="21" xfId="0" applyNumberFormat="1" applyFont="1" applyFill="1" applyBorder="1" applyAlignment="1" applyProtection="1">
      <alignment horizontal="center"/>
    </xf>
    <xf numFmtId="4" fontId="61" fillId="16" borderId="1" xfId="3" applyNumberFormat="1" applyFont="1" applyFill="1" applyBorder="1" applyAlignment="1" applyProtection="1">
      <alignment horizontal="center" vertical="center"/>
    </xf>
    <xf numFmtId="4" fontId="61" fillId="3" borderId="0" xfId="3" applyNumberFormat="1" applyFont="1" applyFill="1" applyBorder="1" applyAlignment="1" applyProtection="1">
      <alignment horizontal="center" vertical="center"/>
    </xf>
    <xf numFmtId="4" fontId="61" fillId="3" borderId="33" xfId="3" applyNumberFormat="1" applyFont="1" applyFill="1" applyBorder="1" applyAlignment="1" applyProtection="1">
      <alignment horizontal="center" vertical="center"/>
    </xf>
    <xf numFmtId="4" fontId="53" fillId="13" borderId="40" xfId="0" applyNumberFormat="1" applyFont="1" applyFill="1" applyBorder="1" applyAlignment="1" applyProtection="1">
      <alignment horizontal="center" vertical="center"/>
    </xf>
    <xf numFmtId="4" fontId="53" fillId="13" borderId="41" xfId="0" applyNumberFormat="1" applyFont="1" applyFill="1" applyBorder="1" applyAlignment="1" applyProtection="1">
      <alignment horizontal="center" vertical="center"/>
    </xf>
    <xf numFmtId="2" fontId="57" fillId="0" borderId="0" xfId="0" applyNumberFormat="1" applyFont="1" applyBorder="1" applyAlignment="1" applyProtection="1">
      <alignment horizontal="center" vertical="center"/>
    </xf>
    <xf numFmtId="4" fontId="61" fillId="0" borderId="42" xfId="3" applyNumberFormat="1" applyFont="1" applyBorder="1" applyAlignment="1" applyProtection="1">
      <alignment horizontal="center" vertical="center"/>
    </xf>
    <xf numFmtId="4" fontId="59" fillId="13" borderId="3" xfId="0" applyNumberFormat="1" applyFont="1" applyFill="1" applyBorder="1" applyAlignment="1" applyProtection="1">
      <alignment horizontal="center" vertical="center"/>
    </xf>
    <xf numFmtId="2" fontId="7" fillId="12" borderId="3" xfId="0" applyNumberFormat="1" applyFont="1" applyFill="1" applyBorder="1" applyAlignment="1" applyProtection="1">
      <alignment horizontal="center" vertical="center"/>
      <protection locked="0"/>
    </xf>
    <xf numFmtId="0" fontId="53" fillId="3" borderId="0" xfId="0" applyFont="1" applyFill="1" applyBorder="1" applyAlignment="1" applyProtection="1">
      <alignment horizontal="right" vertical="center"/>
    </xf>
    <xf numFmtId="4" fontId="59" fillId="3" borderId="0" xfId="0" applyNumberFormat="1" applyFont="1" applyFill="1" applyBorder="1" applyAlignment="1" applyProtection="1">
      <alignment horizontal="center" vertical="center"/>
    </xf>
    <xf numFmtId="4" fontId="61" fillId="0" borderId="0" xfId="3" applyNumberFormat="1" applyFont="1" applyBorder="1" applyAlignment="1" applyProtection="1">
      <alignment horizontal="center" vertical="center"/>
    </xf>
    <xf numFmtId="4" fontId="63" fillId="0" borderId="0" xfId="3" applyNumberFormat="1" applyFont="1" applyBorder="1" applyAlignment="1" applyProtection="1">
      <alignment horizontal="center" vertical="center"/>
    </xf>
    <xf numFmtId="0" fontId="0" fillId="3" borderId="0" xfId="0" applyFont="1" applyFill="1" applyProtection="1"/>
    <xf numFmtId="0" fontId="0" fillId="0" borderId="0" xfId="0" applyFont="1" applyBorder="1" applyProtection="1"/>
    <xf numFmtId="0" fontId="0" fillId="3" borderId="0" xfId="0" applyFont="1" applyFill="1" applyBorder="1" applyProtection="1"/>
    <xf numFmtId="0" fontId="6" fillId="3" borderId="0" xfId="0" applyFont="1" applyFill="1" applyBorder="1" applyProtection="1"/>
    <xf numFmtId="0" fontId="32" fillId="0" borderId="0" xfId="0" applyFont="1" applyBorder="1" applyProtection="1"/>
    <xf numFmtId="0" fontId="66" fillId="0" borderId="0" xfId="0" applyFont="1" applyBorder="1" applyAlignment="1" applyProtection="1">
      <alignment horizontal="center" vertical="center"/>
    </xf>
    <xf numFmtId="0" fontId="39" fillId="0" borderId="0" xfId="0" applyFont="1" applyAlignment="1" applyProtection="1">
      <alignment horizontal="center" vertical="center"/>
    </xf>
    <xf numFmtId="0" fontId="6" fillId="3" borderId="0" xfId="0" applyFont="1" applyFill="1" applyAlignment="1" applyProtection="1">
      <alignment vertical="center"/>
    </xf>
    <xf numFmtId="0" fontId="6" fillId="0" borderId="0" xfId="0" applyFont="1" applyBorder="1" applyAlignment="1" applyProtection="1">
      <alignment vertical="center"/>
    </xf>
    <xf numFmtId="0" fontId="39" fillId="0" borderId="0" xfId="0" applyFont="1" applyBorder="1" applyAlignment="1" applyProtection="1">
      <alignment horizontal="center" vertical="center"/>
    </xf>
    <xf numFmtId="0" fontId="52" fillId="0" borderId="0" xfId="3" applyFont="1" applyBorder="1" applyAlignment="1" applyProtection="1">
      <alignment horizontal="center" vertical="center"/>
    </xf>
    <xf numFmtId="0" fontId="35" fillId="3" borderId="3" xfId="0" applyFont="1" applyFill="1" applyBorder="1" applyAlignment="1" applyProtection="1">
      <alignment horizontal="left" vertical="center"/>
    </xf>
    <xf numFmtId="0" fontId="35" fillId="3" borderId="43" xfId="0" applyFont="1" applyFill="1" applyBorder="1" applyAlignment="1" applyProtection="1">
      <alignment horizontal="left" vertical="center"/>
    </xf>
    <xf numFmtId="4" fontId="22" fillId="3" borderId="3" xfId="3" applyNumberFormat="1" applyFont="1" applyFill="1" applyBorder="1" applyAlignment="1" applyProtection="1">
      <alignment horizontal="right" vertical="center"/>
      <protection locked="0"/>
    </xf>
    <xf numFmtId="4" fontId="45" fillId="0" borderId="0" xfId="3" applyNumberFormat="1" applyFont="1" applyBorder="1" applyAlignment="1" applyProtection="1">
      <alignment horizontal="center" vertical="center"/>
    </xf>
    <xf numFmtId="4" fontId="20" fillId="3" borderId="44" xfId="0" applyNumberFormat="1" applyFont="1" applyFill="1" applyBorder="1" applyAlignment="1" applyProtection="1">
      <alignment horizontal="right" vertical="center"/>
      <protection locked="0"/>
    </xf>
    <xf numFmtId="0" fontId="8" fillId="3" borderId="0" xfId="3" applyFont="1" applyFill="1" applyBorder="1" applyAlignment="1" applyProtection="1">
      <alignment horizontal="left" vertical="center"/>
    </xf>
    <xf numFmtId="0" fontId="39" fillId="3" borderId="0" xfId="0" applyFont="1" applyFill="1" applyBorder="1" applyAlignment="1" applyProtection="1">
      <alignment horizontal="center" vertical="center"/>
    </xf>
    <xf numFmtId="0" fontId="8" fillId="3" borderId="45" xfId="3" applyFont="1" applyFill="1" applyBorder="1" applyAlignment="1" applyProtection="1">
      <alignment horizontal="left" vertical="center"/>
    </xf>
    <xf numFmtId="0" fontId="8" fillId="3" borderId="46" xfId="3" applyFont="1" applyFill="1" applyBorder="1" applyAlignment="1" applyProtection="1">
      <alignment horizontal="left" vertical="center"/>
    </xf>
    <xf numFmtId="0" fontId="35" fillId="3" borderId="47" xfId="0" applyFont="1" applyFill="1" applyBorder="1" applyAlignment="1" applyProtection="1">
      <alignment horizontal="left" vertical="center"/>
    </xf>
    <xf numFmtId="0" fontId="35" fillId="3" borderId="0" xfId="0" applyFont="1" applyFill="1" applyBorder="1" applyAlignment="1" applyProtection="1">
      <alignment horizontal="left" vertical="center"/>
    </xf>
    <xf numFmtId="4" fontId="22" fillId="3" borderId="47" xfId="3" applyNumberFormat="1" applyFont="1" applyFill="1" applyBorder="1" applyAlignment="1" applyProtection="1">
      <alignment horizontal="right" vertical="center"/>
      <protection locked="0"/>
    </xf>
    <xf numFmtId="4" fontId="67" fillId="17" borderId="48" xfId="3" applyNumberFormat="1" applyFont="1" applyFill="1" applyBorder="1" applyAlignment="1" applyProtection="1">
      <alignment horizontal="left" vertical="center"/>
    </xf>
    <xf numFmtId="4" fontId="67" fillId="17" borderId="49" xfId="3" applyNumberFormat="1" applyFont="1" applyFill="1" applyBorder="1" applyAlignment="1" applyProtection="1">
      <alignment horizontal="right" vertical="center"/>
    </xf>
    <xf numFmtId="4" fontId="67" fillId="17" borderId="50" xfId="3" applyNumberFormat="1" applyFont="1" applyFill="1" applyBorder="1" applyAlignment="1" applyProtection="1">
      <alignment horizontal="left" vertical="center"/>
    </xf>
    <xf numFmtId="4" fontId="67" fillId="17" borderId="51" xfId="3" applyNumberFormat="1" applyFont="1" applyFill="1" applyBorder="1" applyAlignment="1" applyProtection="1">
      <alignment horizontal="right" vertical="center"/>
    </xf>
    <xf numFmtId="4" fontId="67" fillId="17" borderId="52" xfId="3" applyNumberFormat="1" applyFont="1" applyFill="1" applyBorder="1" applyAlignment="1" applyProtection="1">
      <alignment horizontal="left" vertical="center"/>
    </xf>
    <xf numFmtId="4" fontId="67" fillId="17" borderId="53" xfId="3" applyNumberFormat="1" applyFont="1" applyFill="1" applyBorder="1" applyAlignment="1" applyProtection="1">
      <alignment horizontal="right" vertical="center"/>
    </xf>
    <xf numFmtId="4" fontId="8" fillId="0" borderId="0" xfId="3" applyNumberFormat="1" applyFont="1" applyBorder="1" applyAlignment="1" applyProtection="1">
      <alignment horizontal="center" vertical="center"/>
    </xf>
    <xf numFmtId="4" fontId="20" fillId="3" borderId="42" xfId="0" applyNumberFormat="1" applyFont="1" applyFill="1" applyBorder="1" applyAlignment="1" applyProtection="1">
      <alignment horizontal="right" vertical="center"/>
      <protection locked="0"/>
    </xf>
    <xf numFmtId="0" fontId="35" fillId="3" borderId="43" xfId="0" applyFont="1" applyFill="1" applyBorder="1" applyAlignment="1" applyProtection="1">
      <alignment horizontal="left" vertical="center" wrapText="1"/>
    </xf>
    <xf numFmtId="4" fontId="20" fillId="3" borderId="3" xfId="0" applyNumberFormat="1" applyFont="1" applyFill="1" applyBorder="1" applyAlignment="1" applyProtection="1">
      <alignment horizontal="right" vertical="center"/>
      <protection locked="0"/>
    </xf>
    <xf numFmtId="0" fontId="35" fillId="3" borderId="54" xfId="0" applyFont="1" applyFill="1" applyBorder="1" applyAlignment="1" applyProtection="1">
      <alignment horizontal="left" vertical="center"/>
    </xf>
    <xf numFmtId="0" fontId="7" fillId="0" borderId="0" xfId="0" applyFont="1" applyBorder="1" applyAlignment="1" applyProtection="1">
      <alignment horizontal="center" vertical="center"/>
    </xf>
    <xf numFmtId="4" fontId="20" fillId="3" borderId="47" xfId="3" applyNumberFormat="1" applyFont="1" applyFill="1" applyBorder="1" applyAlignment="1" applyProtection="1">
      <alignment horizontal="right" vertical="center"/>
      <protection locked="0"/>
    </xf>
    <xf numFmtId="4" fontId="45" fillId="18" borderId="55" xfId="3" applyNumberFormat="1" applyFont="1" applyFill="1" applyBorder="1" applyAlignment="1" applyProtection="1">
      <alignment horizontal="right" vertical="center"/>
    </xf>
    <xf numFmtId="4" fontId="45" fillId="18" borderId="3" xfId="3" applyNumberFormat="1" applyFont="1" applyFill="1" applyBorder="1" applyAlignment="1" applyProtection="1">
      <alignment horizontal="right" vertical="center"/>
    </xf>
    <xf numFmtId="0" fontId="35" fillId="3" borderId="33" xfId="0" applyFont="1" applyFill="1" applyBorder="1" applyAlignment="1" applyProtection="1">
      <alignment horizontal="left" vertical="center"/>
    </xf>
    <xf numFmtId="0" fontId="35" fillId="3" borderId="3" xfId="0" applyFont="1" applyFill="1" applyBorder="1" applyAlignment="1" applyProtection="1">
      <alignment horizontal="left" vertical="center" wrapText="1"/>
    </xf>
    <xf numFmtId="0" fontId="35" fillId="3" borderId="52" xfId="0" applyFont="1" applyFill="1" applyBorder="1" applyAlignment="1" applyProtection="1">
      <alignment horizontal="left" vertical="center"/>
    </xf>
    <xf numFmtId="4" fontId="20" fillId="3" borderId="57" xfId="0" applyNumberFormat="1" applyFont="1" applyFill="1" applyBorder="1" applyAlignment="1" applyProtection="1">
      <alignment horizontal="right" vertical="center"/>
      <protection locked="0"/>
    </xf>
    <xf numFmtId="0" fontId="68" fillId="0" borderId="16" xfId="0" applyFont="1" applyBorder="1" applyAlignment="1" applyProtection="1">
      <alignment horizontal="right" vertical="center"/>
    </xf>
    <xf numFmtId="4" fontId="65" fillId="14" borderId="16" xfId="0" applyNumberFormat="1" applyFont="1" applyFill="1" applyBorder="1" applyAlignment="1" applyProtection="1">
      <alignment vertical="center"/>
    </xf>
    <xf numFmtId="0" fontId="69" fillId="0" borderId="16" xfId="0" applyFont="1" applyBorder="1" applyAlignment="1" applyProtection="1">
      <alignment horizontal="right" vertical="center"/>
    </xf>
    <xf numFmtId="4" fontId="70" fillId="14" borderId="16" xfId="0" applyNumberFormat="1" applyFont="1" applyFill="1" applyBorder="1" applyAlignment="1" applyProtection="1">
      <alignment vertical="center"/>
    </xf>
    <xf numFmtId="0" fontId="71" fillId="0" borderId="0" xfId="0" applyFont="1" applyProtection="1"/>
    <xf numFmtId="0" fontId="71" fillId="0" borderId="0" xfId="0" applyFont="1" applyProtection="1"/>
    <xf numFmtId="4" fontId="72" fillId="0" borderId="59" xfId="3" applyNumberFormat="1" applyFont="1" applyBorder="1" applyAlignment="1" applyProtection="1">
      <alignment horizontal="right" vertical="center"/>
    </xf>
    <xf numFmtId="0" fontId="73" fillId="0" borderId="59" xfId="0" applyFont="1" applyBorder="1" applyAlignment="1" applyProtection="1">
      <alignment horizontal="left" vertical="center"/>
    </xf>
    <xf numFmtId="4" fontId="22" fillId="0" borderId="59" xfId="3" applyNumberFormat="1" applyFont="1" applyBorder="1" applyAlignment="1" applyProtection="1">
      <alignment horizontal="right" vertical="center"/>
      <protection locked="0"/>
    </xf>
    <xf numFmtId="4" fontId="72" fillId="0" borderId="50" xfId="3" applyNumberFormat="1" applyFont="1" applyBorder="1" applyAlignment="1" applyProtection="1">
      <alignment horizontal="right" vertical="center"/>
    </xf>
    <xf numFmtId="0" fontId="73" fillId="0" borderId="50" xfId="0" applyFont="1" applyBorder="1" applyAlignment="1" applyProtection="1">
      <alignment horizontal="left" vertical="center"/>
    </xf>
    <xf numFmtId="4" fontId="22" fillId="0" borderId="50" xfId="3" applyNumberFormat="1" applyFont="1" applyBorder="1" applyAlignment="1" applyProtection="1">
      <alignment horizontal="right" vertical="center"/>
      <protection locked="0"/>
    </xf>
    <xf numFmtId="4" fontId="72" fillId="0" borderId="50" xfId="3" applyNumberFormat="1" applyFont="1" applyBorder="1" applyAlignment="1" applyProtection="1">
      <alignment horizontal="left" vertical="center"/>
    </xf>
    <xf numFmtId="0" fontId="72" fillId="3" borderId="50" xfId="0" applyFont="1" applyFill="1" applyBorder="1" applyAlignment="1" applyProtection="1">
      <alignment horizontal="left" vertical="center"/>
    </xf>
    <xf numFmtId="0" fontId="72" fillId="3" borderId="50" xfId="3" applyFont="1" applyFill="1" applyBorder="1" applyAlignment="1" applyProtection="1">
      <alignment horizontal="right" vertical="center" wrapText="1"/>
    </xf>
    <xf numFmtId="0" fontId="72" fillId="3" borderId="50" xfId="0" applyFont="1" applyFill="1" applyBorder="1" applyAlignment="1" applyProtection="1">
      <alignment horizontal="left" vertical="center" wrapText="1"/>
    </xf>
    <xf numFmtId="0" fontId="72" fillId="3" borderId="52" xfId="3" applyFont="1" applyFill="1" applyBorder="1" applyAlignment="1" applyProtection="1">
      <alignment horizontal="right" vertical="center" wrapText="1"/>
    </xf>
    <xf numFmtId="0" fontId="72" fillId="3" borderId="52" xfId="3" applyFont="1" applyFill="1" applyBorder="1" applyAlignment="1" applyProtection="1">
      <alignment horizontal="left" vertical="center" wrapText="1"/>
    </xf>
    <xf numFmtId="4" fontId="22" fillId="0" borderId="52" xfId="3" applyNumberFormat="1" applyFont="1" applyBorder="1" applyAlignment="1" applyProtection="1">
      <alignment horizontal="right" vertical="center"/>
      <protection locked="0"/>
    </xf>
    <xf numFmtId="0" fontId="35" fillId="18" borderId="3" xfId="0" applyFont="1" applyFill="1" applyBorder="1" applyAlignment="1" applyProtection="1">
      <alignment horizontal="left" vertical="center"/>
    </xf>
    <xf numFmtId="4" fontId="67" fillId="17" borderId="3" xfId="3" applyNumberFormat="1" applyFont="1" applyFill="1" applyBorder="1" applyAlignment="1" applyProtection="1">
      <alignment horizontal="left" vertical="center"/>
    </xf>
    <xf numFmtId="0" fontId="72" fillId="0" borderId="48" xfId="3" applyFont="1" applyBorder="1" applyAlignment="1" applyProtection="1">
      <alignment horizontal="right" vertical="center" wrapText="1"/>
    </xf>
    <xf numFmtId="0" fontId="72" fillId="0" borderId="48" xfId="3" applyFont="1" applyBorder="1" applyAlignment="1" applyProtection="1">
      <alignment horizontal="left" vertical="center" wrapText="1"/>
    </xf>
    <xf numFmtId="4" fontId="22" fillId="0" borderId="48" xfId="3" applyNumberFormat="1" applyFont="1" applyBorder="1" applyAlignment="1" applyProtection="1">
      <alignment horizontal="right" vertical="center"/>
      <protection locked="0"/>
    </xf>
    <xf numFmtId="0" fontId="72" fillId="0" borderId="50" xfId="3" applyFont="1" applyBorder="1" applyAlignment="1" applyProtection="1">
      <alignment horizontal="right" vertical="center" wrapText="1"/>
    </xf>
    <xf numFmtId="0" fontId="72" fillId="0" borderId="50" xfId="3" applyFont="1" applyBorder="1" applyAlignment="1" applyProtection="1">
      <alignment horizontal="left" vertical="center" wrapText="1"/>
    </xf>
    <xf numFmtId="0" fontId="72" fillId="0" borderId="50" xfId="0" applyFont="1" applyBorder="1" applyAlignment="1" applyProtection="1">
      <alignment horizontal="left" vertical="center" wrapText="1"/>
    </xf>
    <xf numFmtId="0" fontId="20" fillId="3" borderId="50" xfId="0" applyFont="1" applyFill="1" applyBorder="1" applyAlignment="1" applyProtection="1">
      <alignment horizontal="left" vertical="center"/>
    </xf>
    <xf numFmtId="0" fontId="72" fillId="0" borderId="52" xfId="3" applyFont="1" applyBorder="1" applyAlignment="1" applyProtection="1">
      <alignment horizontal="right" vertical="center" wrapText="1"/>
    </xf>
    <xf numFmtId="0" fontId="72" fillId="0" borderId="52" xfId="3" applyFont="1" applyBorder="1" applyAlignment="1" applyProtection="1">
      <alignment horizontal="left" vertical="center" wrapText="1"/>
    </xf>
    <xf numFmtId="0" fontId="52" fillId="0" borderId="60" xfId="3" applyFont="1" applyBorder="1" applyAlignment="1" applyProtection="1">
      <alignment horizontal="center" vertical="center"/>
    </xf>
    <xf numFmtId="0" fontId="72" fillId="0" borderId="50" xfId="0" applyFont="1" applyBorder="1" applyAlignment="1" applyProtection="1">
      <alignment horizontal="right" vertical="center"/>
    </xf>
    <xf numFmtId="0" fontId="72" fillId="0" borderId="50" xfId="0" applyFont="1" applyBorder="1" applyAlignment="1" applyProtection="1">
      <alignment vertical="center" wrapText="1"/>
    </xf>
    <xf numFmtId="167" fontId="72" fillId="5" borderId="48" xfId="1" applyNumberFormat="1" applyFont="1" applyFill="1" applyBorder="1" applyAlignment="1" applyProtection="1">
      <alignment horizontal="right" vertical="center"/>
    </xf>
    <xf numFmtId="0" fontId="72" fillId="0" borderId="52" xfId="0" applyFont="1" applyBorder="1" applyAlignment="1" applyProtection="1">
      <alignment horizontal="right" vertical="center"/>
    </xf>
    <xf numFmtId="0" fontId="72" fillId="0" borderId="52" xfId="0" applyFont="1" applyBorder="1" applyAlignment="1" applyProtection="1">
      <alignment vertical="center" wrapText="1"/>
    </xf>
    <xf numFmtId="166" fontId="22" fillId="17" borderId="52" xfId="1" applyFont="1" applyFill="1" applyBorder="1" applyAlignment="1" applyProtection="1">
      <alignment horizontal="right" vertical="center"/>
    </xf>
    <xf numFmtId="0" fontId="39" fillId="18" borderId="3" xfId="0" applyFont="1" applyFill="1" applyBorder="1" applyAlignment="1" applyProtection="1">
      <alignment horizontal="left" vertical="center"/>
    </xf>
    <xf numFmtId="0" fontId="39" fillId="18" borderId="3" xfId="0" applyFont="1" applyFill="1" applyBorder="1" applyAlignment="1" applyProtection="1">
      <alignment horizontal="left" vertical="center" wrapText="1"/>
    </xf>
    <xf numFmtId="167" fontId="39" fillId="18" borderId="3" xfId="1" applyNumberFormat="1" applyFont="1" applyFill="1" applyBorder="1" applyAlignment="1" applyProtection="1">
      <alignment horizontal="right" vertical="center" wrapText="1"/>
    </xf>
    <xf numFmtId="167" fontId="39" fillId="18" borderId="3" xfId="1" applyNumberFormat="1" applyFont="1" applyFill="1" applyBorder="1" applyAlignment="1" applyProtection="1">
      <alignment horizontal="right" vertical="center"/>
    </xf>
    <xf numFmtId="0" fontId="72" fillId="0" borderId="48" xfId="0" applyFont="1" applyBorder="1" applyAlignment="1" applyProtection="1">
      <alignment horizontal="right" vertical="center"/>
    </xf>
    <xf numFmtId="0" fontId="72" fillId="0" borderId="48" xfId="0" applyFont="1" applyBorder="1" applyAlignment="1" applyProtection="1">
      <alignment vertical="center" wrapText="1"/>
    </xf>
    <xf numFmtId="166" fontId="22" fillId="17" borderId="50" xfId="1" applyFont="1" applyFill="1" applyBorder="1" applyAlignment="1" applyProtection="1">
      <alignment horizontal="right" vertical="center"/>
    </xf>
    <xf numFmtId="167" fontId="72" fillId="5" borderId="50" xfId="1" applyNumberFormat="1" applyFont="1" applyFill="1" applyBorder="1" applyAlignment="1" applyProtection="1">
      <alignment horizontal="right" vertical="center"/>
    </xf>
    <xf numFmtId="4" fontId="67" fillId="3" borderId="0" xfId="3" applyNumberFormat="1" applyFont="1" applyFill="1" applyBorder="1" applyAlignment="1" applyProtection="1">
      <alignment horizontal="center" vertical="center"/>
    </xf>
    <xf numFmtId="0" fontId="74" fillId="0" borderId="50" xfId="0" applyFont="1" applyBorder="1" applyAlignment="1" applyProtection="1">
      <alignment horizontal="right" vertical="center"/>
    </xf>
    <xf numFmtId="0" fontId="74" fillId="0" borderId="50" xfId="0" applyFont="1" applyBorder="1" applyAlignment="1" applyProtection="1">
      <alignment vertical="center" wrapText="1"/>
    </xf>
    <xf numFmtId="0" fontId="74" fillId="0" borderId="52" xfId="0" applyFont="1" applyBorder="1" applyAlignment="1" applyProtection="1">
      <alignment horizontal="right" vertical="center"/>
    </xf>
    <xf numFmtId="0" fontId="74" fillId="0" borderId="52" xfId="0" applyFont="1" applyBorder="1" applyAlignment="1" applyProtection="1">
      <alignment vertical="center" wrapText="1"/>
    </xf>
    <xf numFmtId="167" fontId="72" fillId="5" borderId="52" xfId="1" applyNumberFormat="1" applyFont="1" applyFill="1" applyBorder="1" applyAlignment="1" applyProtection="1">
      <alignment horizontal="right" vertical="center"/>
    </xf>
    <xf numFmtId="166" fontId="39" fillId="18" borderId="3" xfId="1" applyFont="1" applyFill="1" applyBorder="1" applyAlignment="1" applyProtection="1">
      <alignment horizontal="right" vertical="center" wrapText="1"/>
    </xf>
    <xf numFmtId="0" fontId="72" fillId="0" borderId="48" xfId="0" applyFont="1" applyBorder="1" applyAlignment="1" applyProtection="1">
      <alignment horizontal="right" vertical="center"/>
    </xf>
    <xf numFmtId="166" fontId="22" fillId="17" borderId="48" xfId="1" applyFont="1" applyFill="1" applyBorder="1" applyAlignment="1" applyProtection="1">
      <alignment horizontal="right" vertical="center"/>
    </xf>
    <xf numFmtId="0" fontId="72" fillId="0" borderId="50" xfId="0" applyFont="1" applyBorder="1" applyAlignment="1" applyProtection="1">
      <alignment horizontal="right" vertical="center"/>
    </xf>
    <xf numFmtId="0" fontId="72" fillId="0" borderId="50" xfId="0" applyFont="1" applyBorder="1" applyAlignment="1" applyProtection="1">
      <alignment vertical="center" wrapText="1"/>
    </xf>
    <xf numFmtId="0" fontId="72" fillId="0" borderId="52" xfId="0" applyFont="1" applyBorder="1" applyAlignment="1" applyProtection="1">
      <alignment horizontal="right" vertical="center"/>
    </xf>
    <xf numFmtId="0" fontId="72" fillId="0" borderId="52" xfId="0" applyFont="1" applyBorder="1" applyAlignment="1" applyProtection="1">
      <alignment vertical="center" wrapText="1"/>
    </xf>
    <xf numFmtId="0" fontId="72" fillId="0" borderId="47" xfId="0" applyFont="1" applyBorder="1" applyAlignment="1" applyProtection="1">
      <alignment horizontal="right" vertical="center"/>
    </xf>
    <xf numFmtId="0" fontId="72" fillId="0" borderId="47" xfId="0" applyFont="1" applyBorder="1" applyAlignment="1" applyProtection="1">
      <alignment vertical="center" wrapText="1"/>
    </xf>
    <xf numFmtId="167" fontId="72" fillId="0" borderId="47" xfId="1" applyNumberFormat="1" applyFont="1" applyBorder="1" applyAlignment="1" applyProtection="1">
      <alignment horizontal="right" vertical="center"/>
      <protection locked="0"/>
    </xf>
    <xf numFmtId="166" fontId="22" fillId="17" borderId="47" xfId="1" applyFont="1" applyFill="1" applyBorder="1" applyAlignment="1" applyProtection="1">
      <alignment horizontal="right" vertical="center"/>
    </xf>
    <xf numFmtId="167" fontId="72" fillId="5" borderId="47" xfId="1" applyNumberFormat="1" applyFont="1" applyFill="1" applyBorder="1" applyAlignment="1" applyProtection="1">
      <alignment horizontal="right"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2" fontId="7" fillId="3" borderId="0" xfId="0" applyNumberFormat="1" applyFont="1" applyFill="1" applyBorder="1" applyAlignment="1" applyProtection="1">
      <alignment horizontal="center" vertical="center"/>
    </xf>
    <xf numFmtId="2" fontId="7" fillId="3" borderId="0" xfId="0" applyNumberFormat="1" applyFont="1" applyFill="1" applyBorder="1" applyAlignment="1" applyProtection="1">
      <alignment horizontal="center" vertical="center" wrapText="1"/>
    </xf>
    <xf numFmtId="0" fontId="7" fillId="19" borderId="0" xfId="0" applyFont="1" applyFill="1" applyBorder="1" applyAlignment="1" applyProtection="1">
      <alignment horizontal="center" vertical="center" wrapText="1"/>
    </xf>
    <xf numFmtId="0" fontId="7" fillId="19" borderId="0" xfId="0" applyFont="1" applyFill="1" applyBorder="1" applyAlignment="1" applyProtection="1">
      <alignment horizontal="center" vertical="center"/>
    </xf>
    <xf numFmtId="0" fontId="11" fillId="3" borderId="0" xfId="0" applyFont="1" applyFill="1" applyBorder="1" applyProtection="1"/>
    <xf numFmtId="0" fontId="72" fillId="0" borderId="61" xfId="0" applyFont="1" applyBorder="1" applyAlignment="1" applyProtection="1">
      <alignment horizontal="right" vertical="center"/>
    </xf>
    <xf numFmtId="0" fontId="72" fillId="0" borderId="61" xfId="0" applyFont="1" applyBorder="1" applyAlignment="1" applyProtection="1">
      <alignment vertical="center" wrapText="1"/>
    </xf>
    <xf numFmtId="166" fontId="22" fillId="17" borderId="61" xfId="1" applyFont="1" applyFill="1" applyBorder="1" applyAlignment="1" applyProtection="1">
      <alignment horizontal="right" vertical="center"/>
    </xf>
    <xf numFmtId="167" fontId="72" fillId="5" borderId="61" xfId="1" applyNumberFormat="1" applyFont="1" applyFill="1" applyBorder="1" applyAlignment="1" applyProtection="1">
      <alignment horizontal="right" vertical="center"/>
    </xf>
    <xf numFmtId="0" fontId="7" fillId="3" borderId="0" xfId="0" applyFont="1" applyFill="1" applyBorder="1" applyAlignment="1" applyProtection="1">
      <alignment horizontal="left" vertical="top" wrapText="1"/>
    </xf>
    <xf numFmtId="4" fontId="8" fillId="3" borderId="0" xfId="3" applyNumberFormat="1" applyFont="1" applyFill="1" applyBorder="1" applyAlignment="1" applyProtection="1">
      <alignment horizontal="center" vertical="center"/>
    </xf>
    <xf numFmtId="4" fontId="53" fillId="3" borderId="0" xfId="3" applyNumberFormat="1" applyFont="1" applyFill="1" applyBorder="1" applyAlignment="1" applyProtection="1">
      <alignment horizontal="center" vertical="center"/>
    </xf>
    <xf numFmtId="0" fontId="52" fillId="3" borderId="0" xfId="3" applyFont="1" applyFill="1" applyBorder="1" applyAlignment="1" applyProtection="1">
      <alignment horizontal="center" vertical="center"/>
    </xf>
    <xf numFmtId="0" fontId="39" fillId="3" borderId="63" xfId="0" applyFont="1" applyFill="1" applyBorder="1" applyAlignment="1" applyProtection="1">
      <alignment horizontal="left" vertical="center"/>
    </xf>
    <xf numFmtId="0" fontId="39" fillId="0" borderId="63" xfId="0" applyFont="1" applyBorder="1" applyAlignment="1" applyProtection="1">
      <alignment horizontal="left" vertical="center"/>
    </xf>
    <xf numFmtId="167" fontId="35" fillId="0" borderId="48" xfId="1" applyNumberFormat="1" applyFont="1" applyBorder="1" applyAlignment="1" applyProtection="1">
      <alignment horizontal="right" vertical="center"/>
      <protection locked="0"/>
    </xf>
    <xf numFmtId="0" fontId="39" fillId="3" borderId="48" xfId="0" applyFont="1" applyFill="1" applyBorder="1" applyAlignment="1" applyProtection="1">
      <alignment horizontal="left" vertical="center"/>
    </xf>
    <xf numFmtId="0" fontId="39" fillId="3" borderId="63" xfId="0" applyFont="1" applyFill="1" applyBorder="1" applyAlignment="1" applyProtection="1">
      <alignment horizontal="left" vertical="center" wrapText="1"/>
    </xf>
    <xf numFmtId="167" fontId="35" fillId="3" borderId="59" xfId="1" applyNumberFormat="1" applyFont="1" applyFill="1" applyBorder="1" applyAlignment="1" applyProtection="1">
      <alignment horizontal="right" vertical="center"/>
      <protection locked="0"/>
    </xf>
    <xf numFmtId="0" fontId="39" fillId="3" borderId="64" xfId="0" applyFont="1" applyFill="1" applyBorder="1" applyAlignment="1" applyProtection="1">
      <alignment horizontal="left" vertical="center"/>
    </xf>
    <xf numFmtId="0" fontId="39" fillId="0" borderId="64" xfId="0" applyFont="1" applyBorder="1" applyAlignment="1" applyProtection="1">
      <alignment horizontal="left" vertical="center"/>
    </xf>
    <xf numFmtId="167" fontId="35" fillId="0" borderId="47" xfId="1" applyNumberFormat="1" applyFont="1" applyBorder="1" applyAlignment="1" applyProtection="1">
      <alignment horizontal="right" vertical="center"/>
      <protection locked="0"/>
    </xf>
    <xf numFmtId="4" fontId="75" fillId="17" borderId="48" xfId="3" applyNumberFormat="1" applyFont="1" applyFill="1" applyBorder="1" applyAlignment="1" applyProtection="1">
      <alignment horizontal="center" vertical="center"/>
    </xf>
    <xf numFmtId="4" fontId="75" fillId="17" borderId="63" xfId="3" applyNumberFormat="1" applyFont="1" applyFill="1" applyBorder="1" applyAlignment="1" applyProtection="1">
      <alignment horizontal="center" vertical="center"/>
    </xf>
    <xf numFmtId="166" fontId="76" fillId="17" borderId="48" xfId="1" applyFont="1" applyFill="1" applyBorder="1" applyAlignment="1" applyProtection="1">
      <alignment horizontal="right" vertical="center"/>
    </xf>
    <xf numFmtId="0" fontId="39" fillId="3" borderId="65" xfId="0" applyFont="1" applyFill="1" applyBorder="1" applyAlignment="1" applyProtection="1">
      <alignment horizontal="left" vertical="center"/>
    </xf>
    <xf numFmtId="0" fontId="39" fillId="0" borderId="65" xfId="0" applyFont="1" applyBorder="1" applyAlignment="1" applyProtection="1">
      <alignment horizontal="left" vertical="center"/>
    </xf>
    <xf numFmtId="4" fontId="75" fillId="17" borderId="47" xfId="3" applyNumberFormat="1" applyFont="1" applyFill="1" applyBorder="1" applyAlignment="1" applyProtection="1">
      <alignment horizontal="center" vertical="center"/>
    </xf>
    <xf numFmtId="4" fontId="75" fillId="17" borderId="64" xfId="3" applyNumberFormat="1" applyFont="1" applyFill="1" applyBorder="1" applyAlignment="1" applyProtection="1">
      <alignment horizontal="center" vertical="center"/>
    </xf>
    <xf numFmtId="166" fontId="76" fillId="17" borderId="47" xfId="1" applyFont="1" applyFill="1" applyBorder="1" applyAlignment="1" applyProtection="1">
      <alignment horizontal="right" vertical="center"/>
    </xf>
    <xf numFmtId="167" fontId="35" fillId="0" borderId="50" xfId="1" applyNumberFormat="1" applyFont="1" applyBorder="1" applyAlignment="1" applyProtection="1">
      <alignment horizontal="right" vertical="center"/>
      <protection locked="0"/>
    </xf>
    <xf numFmtId="0" fontId="39" fillId="3" borderId="50" xfId="0" applyFont="1" applyFill="1" applyBorder="1" applyAlignment="1" applyProtection="1">
      <alignment horizontal="left" vertical="center"/>
    </xf>
    <xf numFmtId="2" fontId="35" fillId="3" borderId="50" xfId="1" applyNumberFormat="1" applyFont="1" applyFill="1" applyBorder="1" applyAlignment="1" applyProtection="1">
      <alignment horizontal="right" vertical="center" wrapText="1"/>
      <protection locked="0"/>
    </xf>
    <xf numFmtId="0" fontId="39" fillId="3" borderId="47" xfId="0" applyFont="1" applyFill="1" applyBorder="1" applyAlignment="1" applyProtection="1">
      <alignment horizontal="left" vertical="center"/>
    </xf>
    <xf numFmtId="2" fontId="35" fillId="3" borderId="47" xfId="1" applyNumberFormat="1" applyFont="1" applyFill="1" applyBorder="1" applyAlignment="1" applyProtection="1">
      <alignment horizontal="right" vertical="center" wrapText="1"/>
      <protection locked="0"/>
    </xf>
    <xf numFmtId="0" fontId="39" fillId="0" borderId="65" xfId="0" applyFont="1" applyBorder="1" applyAlignment="1" applyProtection="1">
      <alignment horizontal="left" vertical="center" wrapText="1"/>
    </xf>
    <xf numFmtId="0" fontId="39" fillId="3" borderId="66" xfId="0" applyFont="1" applyFill="1" applyBorder="1" applyAlignment="1" applyProtection="1">
      <alignment horizontal="left" vertical="center"/>
    </xf>
    <xf numFmtId="0" fontId="39" fillId="0" borderId="66" xfId="0" applyFont="1" applyBorder="1" applyAlignment="1" applyProtection="1">
      <alignment horizontal="left" vertical="center"/>
    </xf>
    <xf numFmtId="167" fontId="35" fillId="0" borderId="54" xfId="1" applyNumberFormat="1" applyFont="1" applyBorder="1" applyAlignment="1" applyProtection="1">
      <alignment horizontal="right" vertical="center"/>
      <protection locked="0"/>
    </xf>
    <xf numFmtId="0" fontId="39" fillId="3" borderId="54" xfId="0" applyFont="1" applyFill="1" applyBorder="1" applyAlignment="1" applyProtection="1">
      <alignment horizontal="left" vertical="center"/>
    </xf>
    <xf numFmtId="2" fontId="35" fillId="3" borderId="54" xfId="1" applyNumberFormat="1" applyFont="1" applyFill="1" applyBorder="1" applyAlignment="1" applyProtection="1">
      <alignment horizontal="right" vertical="center" wrapText="1"/>
      <protection locked="0"/>
    </xf>
    <xf numFmtId="4" fontId="45" fillId="20" borderId="3" xfId="3" applyNumberFormat="1" applyFont="1" applyFill="1" applyBorder="1" applyAlignment="1" applyProtection="1">
      <alignment horizontal="right" vertical="center"/>
    </xf>
    <xf numFmtId="167" fontId="45" fillId="20" borderId="3" xfId="1" applyNumberFormat="1" applyFont="1" applyFill="1" applyBorder="1" applyAlignment="1" applyProtection="1">
      <alignment horizontal="right" vertical="center" wrapText="1"/>
    </xf>
    <xf numFmtId="0" fontId="39" fillId="3" borderId="61" xfId="0" applyFont="1" applyFill="1" applyBorder="1" applyAlignment="1" applyProtection="1">
      <alignment horizontal="left" vertical="center"/>
    </xf>
    <xf numFmtId="0" fontId="39" fillId="0" borderId="67" xfId="0" applyFont="1" applyBorder="1" applyAlignment="1" applyProtection="1">
      <alignment horizontal="left" vertical="center"/>
    </xf>
    <xf numFmtId="2" fontId="35" fillId="0" borderId="50" xfId="0" applyNumberFormat="1" applyFont="1" applyBorder="1" applyAlignment="1" applyProtection="1">
      <alignment horizontal="right" vertical="center"/>
      <protection locked="0"/>
    </xf>
    <xf numFmtId="0" fontId="39" fillId="3" borderId="68" xfId="0" applyFont="1" applyFill="1" applyBorder="1" applyAlignment="1" applyProtection="1">
      <alignment horizontal="left" vertical="center"/>
    </xf>
    <xf numFmtId="4" fontId="45" fillId="20" borderId="54" xfId="3" applyNumberFormat="1" applyFont="1" applyFill="1" applyBorder="1" applyAlignment="1" applyProtection="1">
      <alignment horizontal="right" vertical="center"/>
    </xf>
    <xf numFmtId="0" fontId="45" fillId="3" borderId="0" xfId="3" applyFont="1" applyFill="1" applyBorder="1" applyAlignment="1" applyProtection="1">
      <alignment horizontal="right" vertical="center" wrapText="1"/>
    </xf>
    <xf numFmtId="0" fontId="6" fillId="0" borderId="1" xfId="0" applyFont="1" applyBorder="1" applyProtection="1"/>
    <xf numFmtId="4" fontId="65" fillId="0" borderId="1" xfId="0" applyNumberFormat="1" applyFont="1" applyBorder="1" applyAlignment="1" applyProtection="1">
      <alignment vertical="center"/>
    </xf>
    <xf numFmtId="0" fontId="6" fillId="0" borderId="1" xfId="0" applyFont="1" applyBorder="1" applyProtection="1"/>
    <xf numFmtId="4" fontId="70" fillId="0" borderId="1" xfId="0" applyNumberFormat="1" applyFont="1" applyBorder="1" applyAlignment="1" applyProtection="1">
      <alignment vertical="center"/>
    </xf>
    <xf numFmtId="0" fontId="73" fillId="0" borderId="3" xfId="0" applyFont="1" applyBorder="1" applyAlignment="1" applyProtection="1">
      <alignment horizontal="right" vertical="center"/>
    </xf>
    <xf numFmtId="0" fontId="73" fillId="0" borderId="0" xfId="0" applyFont="1" applyAlignment="1" applyProtection="1">
      <alignment vertical="center"/>
    </xf>
    <xf numFmtId="0" fontId="73" fillId="3" borderId="62" xfId="0" applyFont="1" applyFill="1" applyBorder="1" applyAlignment="1" applyProtection="1">
      <alignment horizontal="right" vertical="center"/>
    </xf>
    <xf numFmtId="0" fontId="73" fillId="3" borderId="59" xfId="0" applyFont="1" applyFill="1" applyBorder="1" applyAlignment="1" applyProtection="1">
      <alignment horizontal="left" vertical="center"/>
    </xf>
    <xf numFmtId="0" fontId="45" fillId="20" borderId="56" xfId="0" applyFont="1" applyFill="1" applyBorder="1" applyAlignment="1" applyProtection="1">
      <alignment horizontal="left" vertical="center"/>
    </xf>
    <xf numFmtId="0" fontId="45" fillId="20" borderId="3" xfId="0" applyFont="1" applyFill="1" applyBorder="1" applyAlignment="1" applyProtection="1">
      <alignment horizontal="left" vertical="center"/>
    </xf>
    <xf numFmtId="4" fontId="45" fillId="17" borderId="44" xfId="3" applyNumberFormat="1" applyFont="1" applyFill="1" applyBorder="1" applyAlignment="1" applyProtection="1">
      <alignment horizontal="right" vertical="center"/>
    </xf>
    <xf numFmtId="0" fontId="25" fillId="0" borderId="50" xfId="0" applyFont="1" applyBorder="1" applyProtection="1"/>
    <xf numFmtId="0" fontId="73" fillId="0" borderId="50" xfId="0" applyFont="1" applyBorder="1" applyProtection="1"/>
    <xf numFmtId="4" fontId="72" fillId="0" borderId="68" xfId="3" applyNumberFormat="1" applyFont="1" applyBorder="1" applyAlignment="1" applyProtection="1">
      <alignment horizontal="right" vertical="center"/>
    </xf>
    <xf numFmtId="4" fontId="72" fillId="0" borderId="52" xfId="3" applyNumberFormat="1" applyFont="1" applyBorder="1" applyAlignment="1" applyProtection="1">
      <alignment horizontal="left" vertical="center"/>
    </xf>
    <xf numFmtId="0" fontId="72" fillId="3" borderId="65" xfId="3" applyFont="1" applyFill="1" applyBorder="1" applyAlignment="1" applyProtection="1">
      <alignment horizontal="right" vertical="center" wrapText="1"/>
    </xf>
    <xf numFmtId="4" fontId="72" fillId="0" borderId="51" xfId="3" applyNumberFormat="1" applyFont="1" applyBorder="1" applyAlignment="1" applyProtection="1">
      <alignment horizontal="right" vertical="center"/>
      <protection locked="0"/>
    </xf>
    <xf numFmtId="4" fontId="72" fillId="0" borderId="65" xfId="3" applyNumberFormat="1" applyFont="1" applyBorder="1" applyAlignment="1" applyProtection="1">
      <alignment horizontal="right" vertical="center"/>
    </xf>
    <xf numFmtId="0" fontId="72" fillId="3" borderId="68" xfId="3" applyFont="1" applyFill="1" applyBorder="1" applyAlignment="1" applyProtection="1">
      <alignment horizontal="right" vertical="center" wrapText="1"/>
    </xf>
    <xf numFmtId="4" fontId="72" fillId="0" borderId="63" xfId="3" applyNumberFormat="1" applyFont="1" applyBorder="1" applyAlignment="1" applyProtection="1">
      <alignment horizontal="right" vertical="center"/>
    </xf>
    <xf numFmtId="4" fontId="72" fillId="0" borderId="48" xfId="3" applyNumberFormat="1" applyFont="1" applyBorder="1" applyAlignment="1" applyProtection="1">
      <alignment horizontal="left" vertical="center"/>
    </xf>
    <xf numFmtId="0" fontId="45" fillId="20" borderId="3" xfId="0" applyFont="1" applyFill="1" applyBorder="1" applyAlignment="1" applyProtection="1">
      <alignment horizontal="left" vertical="center" wrapText="1"/>
    </xf>
    <xf numFmtId="0" fontId="72" fillId="0" borderId="63" xfId="3" applyFont="1" applyBorder="1" applyAlignment="1" applyProtection="1">
      <alignment horizontal="right" vertical="center"/>
    </xf>
    <xf numFmtId="0" fontId="72" fillId="0" borderId="48" xfId="3" applyFont="1" applyBorder="1" applyAlignment="1" applyProtection="1">
      <alignment vertical="center" wrapText="1"/>
    </xf>
    <xf numFmtId="4" fontId="72" fillId="0" borderId="49" xfId="3" applyNumberFormat="1" applyFont="1" applyBorder="1" applyAlignment="1" applyProtection="1">
      <alignment horizontal="right" vertical="center"/>
      <protection locked="0"/>
    </xf>
    <xf numFmtId="4" fontId="72" fillId="0" borderId="62" xfId="3" applyNumberFormat="1" applyFont="1" applyBorder="1" applyAlignment="1" applyProtection="1">
      <alignment horizontal="right" vertical="center"/>
    </xf>
    <xf numFmtId="4" fontId="72" fillId="0" borderId="59" xfId="3" applyNumberFormat="1" applyFont="1" applyBorder="1" applyAlignment="1" applyProtection="1">
      <alignment horizontal="left" vertical="center" wrapText="1"/>
    </xf>
    <xf numFmtId="0" fontId="72" fillId="0" borderId="48" xfId="0" applyFont="1" applyBorder="1" applyAlignment="1" applyProtection="1">
      <alignment vertical="center" wrapText="1"/>
    </xf>
    <xf numFmtId="0" fontId="72" fillId="0" borderId="50" xfId="3" applyFont="1" applyBorder="1" applyAlignment="1" applyProtection="1">
      <alignment vertical="center" wrapText="1"/>
    </xf>
    <xf numFmtId="0" fontId="72" fillId="0" borderId="70" xfId="3" applyFont="1" applyBorder="1" applyAlignment="1" applyProtection="1">
      <alignment horizontal="right" vertical="center"/>
    </xf>
    <xf numFmtId="0" fontId="72" fillId="0" borderId="64" xfId="3" applyFont="1" applyBorder="1" applyAlignment="1" applyProtection="1">
      <alignment horizontal="right" vertical="center"/>
    </xf>
    <xf numFmtId="0" fontId="72" fillId="0" borderId="65" xfId="3" applyFont="1" applyBorder="1" applyAlignment="1" applyProtection="1">
      <alignment horizontal="right" vertical="center"/>
    </xf>
    <xf numFmtId="0" fontId="73" fillId="3" borderId="47" xfId="0" applyFont="1" applyFill="1" applyBorder="1" applyAlignment="1" applyProtection="1">
      <alignment vertical="center"/>
    </xf>
    <xf numFmtId="0" fontId="72" fillId="0" borderId="50" xfId="3" applyFont="1" applyBorder="1" applyAlignment="1" applyProtection="1">
      <alignment vertical="center" wrapText="1"/>
    </xf>
    <xf numFmtId="0" fontId="57" fillId="0" borderId="0" xfId="3" applyFont="1" applyBorder="1" applyAlignment="1" applyProtection="1">
      <alignment horizontal="right" vertical="center"/>
    </xf>
    <xf numFmtId="0" fontId="6" fillId="3" borderId="0" xfId="0" applyFont="1" applyFill="1" applyBorder="1" applyAlignment="1" applyProtection="1">
      <alignment vertical="center" wrapText="1"/>
    </xf>
    <xf numFmtId="0" fontId="51" fillId="0" borderId="0" xfId="0" applyFont="1" applyBorder="1" applyAlignment="1" applyProtection="1">
      <alignment horizontal="center" vertical="center"/>
    </xf>
    <xf numFmtId="0" fontId="39" fillId="0" borderId="0" xfId="0" applyFont="1" applyProtection="1"/>
    <xf numFmtId="0" fontId="7" fillId="0" borderId="36" xfId="0" applyFont="1" applyBorder="1" applyProtection="1"/>
    <xf numFmtId="0" fontId="6" fillId="0" borderId="12" xfId="0" applyFont="1" applyBorder="1" applyProtection="1"/>
    <xf numFmtId="0" fontId="6" fillId="0" borderId="71" xfId="0" applyFont="1" applyBorder="1" applyProtection="1"/>
    <xf numFmtId="0" fontId="79" fillId="0" borderId="33" xfId="0" applyFont="1" applyBorder="1" applyAlignment="1" applyProtection="1">
      <alignment horizontal="right"/>
    </xf>
    <xf numFmtId="0" fontId="20" fillId="0" borderId="0" xfId="0" applyFont="1" applyBorder="1" applyProtection="1"/>
    <xf numFmtId="0" fontId="20" fillId="0" borderId="0" xfId="0" applyFont="1" applyBorder="1" applyAlignment="1" applyProtection="1">
      <alignment horizontal="right"/>
    </xf>
    <xf numFmtId="0" fontId="6" fillId="0" borderId="33" xfId="0" applyFont="1" applyBorder="1" applyProtection="1"/>
    <xf numFmtId="0" fontId="11" fillId="0" borderId="0" xfId="0" applyFont="1" applyBorder="1" applyProtection="1"/>
    <xf numFmtId="0" fontId="11" fillId="0" borderId="15" xfId="0" applyFont="1" applyBorder="1" applyProtection="1"/>
    <xf numFmtId="0" fontId="8" fillId="0" borderId="0" xfId="0" applyFont="1" applyBorder="1" applyProtection="1"/>
    <xf numFmtId="0" fontId="8" fillId="0" borderId="15" xfId="0" applyFont="1" applyBorder="1" applyProtection="1"/>
    <xf numFmtId="0" fontId="8" fillId="0" borderId="0" xfId="0" applyFont="1" applyBorder="1" applyAlignment="1" applyProtection="1">
      <alignment horizontal="right"/>
    </xf>
    <xf numFmtId="0" fontId="6" fillId="0" borderId="33" xfId="0" applyFont="1" applyBorder="1" applyAlignment="1" applyProtection="1">
      <alignment horizontal="right"/>
    </xf>
    <xf numFmtId="0" fontId="6" fillId="0" borderId="5" xfId="0" applyFont="1" applyBorder="1" applyProtection="1"/>
    <xf numFmtId="0" fontId="6" fillId="0" borderId="11" xfId="0" applyFont="1" applyBorder="1" applyProtection="1"/>
    <xf numFmtId="0" fontId="20" fillId="0" borderId="11" xfId="0" applyFont="1" applyBorder="1" applyAlignment="1" applyProtection="1">
      <alignment horizontal="right"/>
    </xf>
    <xf numFmtId="0" fontId="6" fillId="3" borderId="11" xfId="0" applyFont="1" applyFill="1" applyBorder="1" applyAlignment="1" applyProtection="1">
      <alignment horizontal="center"/>
    </xf>
    <xf numFmtId="0" fontId="6" fillId="3" borderId="72" xfId="0" applyFont="1" applyFill="1" applyBorder="1" applyAlignment="1" applyProtection="1">
      <alignment horizontal="center"/>
    </xf>
    <xf numFmtId="0" fontId="6" fillId="0" borderId="36" xfId="0" applyFont="1" applyBorder="1" applyProtection="1"/>
    <xf numFmtId="0" fontId="6" fillId="0" borderId="15" xfId="0" applyFont="1" applyBorder="1" applyProtection="1"/>
    <xf numFmtId="0" fontId="35" fillId="0" borderId="0" xfId="0" applyFont="1" applyBorder="1" applyAlignment="1" applyProtection="1">
      <alignment horizontal="center"/>
    </xf>
    <xf numFmtId="0" fontId="35" fillId="0" borderId="33" xfId="0" applyFont="1" applyBorder="1" applyProtection="1"/>
    <xf numFmtId="0" fontId="35" fillId="0" borderId="0" xfId="0" applyFont="1" applyBorder="1" applyProtection="1"/>
    <xf numFmtId="0" fontId="6" fillId="23" borderId="33" xfId="0" applyFont="1" applyFill="1" applyBorder="1" applyAlignment="1" applyProtection="1">
      <alignment vertical="center"/>
      <protection locked="0"/>
    </xf>
    <xf numFmtId="0" fontId="6" fillId="23" borderId="0" xfId="0" applyFont="1" applyFill="1" applyBorder="1" applyAlignment="1" applyProtection="1">
      <alignment vertical="center"/>
      <protection locked="0"/>
    </xf>
    <xf numFmtId="0" fontId="6" fillId="23" borderId="5" xfId="0" applyFont="1" applyFill="1" applyBorder="1" applyAlignment="1" applyProtection="1">
      <alignment vertical="center"/>
      <protection locked="0"/>
    </xf>
    <xf numFmtId="0" fontId="6" fillId="23" borderId="11" xfId="0" applyFont="1" applyFill="1" applyBorder="1" applyAlignment="1" applyProtection="1">
      <alignment vertical="center"/>
      <protection locked="0"/>
    </xf>
    <xf numFmtId="0" fontId="6" fillId="0" borderId="72" xfId="0" applyFont="1" applyBorder="1" applyProtection="1"/>
    <xf numFmtId="0" fontId="0" fillId="3" borderId="0" xfId="0" applyFill="1"/>
    <xf numFmtId="0" fontId="0" fillId="3" borderId="0" xfId="0" applyFill="1" applyProtection="1"/>
    <xf numFmtId="0" fontId="0" fillId="3" borderId="0" xfId="0" applyFill="1" applyBorder="1" applyProtection="1"/>
    <xf numFmtId="0" fontId="39" fillId="20" borderId="50" xfId="0" applyFont="1" applyFill="1" applyBorder="1" applyAlignment="1" applyProtection="1">
      <alignment horizontal="left" vertical="center"/>
    </xf>
    <xf numFmtId="4" fontId="45" fillId="20" borderId="50" xfId="3" applyNumberFormat="1" applyFont="1" applyFill="1" applyBorder="1" applyAlignment="1" applyProtection="1">
      <alignment horizontal="left" vertical="center"/>
    </xf>
    <xf numFmtId="0" fontId="72" fillId="3" borderId="50" xfId="3" applyFont="1" applyFill="1" applyBorder="1" applyAlignment="1" applyProtection="1">
      <alignment horizontal="right" vertical="center"/>
    </xf>
    <xf numFmtId="0" fontId="72" fillId="3" borderId="50" xfId="3" applyFont="1" applyFill="1" applyBorder="1" applyAlignment="1" applyProtection="1">
      <alignment vertical="center" wrapText="1"/>
    </xf>
    <xf numFmtId="0" fontId="21" fillId="3" borderId="50" xfId="3" applyFont="1" applyFill="1" applyBorder="1" applyProtection="1"/>
    <xf numFmtId="0" fontId="72" fillId="3" borderId="50" xfId="0" applyFont="1" applyFill="1" applyBorder="1" applyAlignment="1" applyProtection="1">
      <alignment vertical="center" wrapText="1"/>
    </xf>
    <xf numFmtId="0" fontId="75" fillId="20" borderId="50" xfId="3" applyFont="1" applyFill="1" applyBorder="1" applyAlignment="1" applyProtection="1">
      <alignment horizontal="left" vertical="center"/>
    </xf>
    <xf numFmtId="4" fontId="75" fillId="20" borderId="50" xfId="3" applyNumberFormat="1" applyFont="1" applyFill="1" applyBorder="1" applyAlignment="1" applyProtection="1">
      <alignment horizontal="left" vertical="center"/>
    </xf>
    <xf numFmtId="0" fontId="87" fillId="3" borderId="50" xfId="0" applyFont="1" applyFill="1" applyBorder="1" applyAlignment="1" applyProtection="1">
      <alignment horizontal="right" vertical="center"/>
    </xf>
    <xf numFmtId="0" fontId="87" fillId="3" borderId="50" xfId="0" applyFont="1" applyFill="1" applyBorder="1" applyAlignment="1" applyProtection="1">
      <alignment vertical="center" wrapText="1"/>
    </xf>
    <xf numFmtId="0" fontId="72" fillId="3" borderId="50" xfId="0" applyFont="1" applyFill="1" applyBorder="1" applyAlignment="1" applyProtection="1">
      <alignment horizontal="right" vertical="center"/>
    </xf>
    <xf numFmtId="0" fontId="45" fillId="20" borderId="50" xfId="3" applyFont="1" applyFill="1" applyBorder="1" applyAlignment="1" applyProtection="1">
      <alignment horizontal="left" vertical="center"/>
    </xf>
    <xf numFmtId="0" fontId="74" fillId="3" borderId="50" xfId="3" applyFont="1" applyFill="1" applyBorder="1" applyAlignment="1" applyProtection="1">
      <alignment horizontal="right"/>
    </xf>
    <xf numFmtId="0" fontId="84" fillId="3" borderId="50" xfId="3" applyFont="1" applyFill="1" applyBorder="1" applyProtection="1"/>
    <xf numFmtId="0" fontId="87" fillId="3" borderId="50" xfId="3" applyFont="1" applyFill="1" applyBorder="1" applyAlignment="1" applyProtection="1">
      <alignment horizontal="right" vertical="center"/>
    </xf>
    <xf numFmtId="0" fontId="72" fillId="3" borderId="50" xfId="3" applyFont="1" applyFill="1" applyBorder="1" applyAlignment="1" applyProtection="1">
      <alignment horizontal="right"/>
    </xf>
    <xf numFmtId="0" fontId="39" fillId="20" borderId="50" xfId="0" applyFont="1" applyFill="1" applyBorder="1" applyAlignment="1" applyProtection="1">
      <alignment horizontal="left" vertical="center"/>
    </xf>
    <xf numFmtId="0" fontId="45" fillId="20" borderId="50" xfId="3" applyFont="1" applyFill="1" applyBorder="1" applyAlignment="1" applyProtection="1">
      <alignment horizontal="right"/>
    </xf>
    <xf numFmtId="0" fontId="45" fillId="20" borderId="50" xfId="0" applyFont="1" applyFill="1" applyBorder="1" applyAlignment="1" applyProtection="1">
      <alignment horizontal="left" vertical="center"/>
    </xf>
    <xf numFmtId="0" fontId="45" fillId="20" borderId="50" xfId="0" applyFont="1" applyFill="1" applyBorder="1" applyAlignment="1" applyProtection="1">
      <alignment vertical="center" wrapText="1"/>
    </xf>
    <xf numFmtId="0" fontId="30" fillId="3" borderId="0" xfId="0" applyFont="1" applyFill="1" applyBorder="1" applyProtection="1"/>
    <xf numFmtId="0" fontId="30" fillId="3" borderId="0" xfId="0" applyFont="1" applyFill="1"/>
    <xf numFmtId="0" fontId="39" fillId="20" borderId="50" xfId="0" applyFont="1" applyFill="1" applyBorder="1" applyAlignment="1" applyProtection="1">
      <alignment horizontal="left" vertical="center" wrapText="1"/>
    </xf>
    <xf numFmtId="0" fontId="75" fillId="20" borderId="50" xfId="3" applyFont="1" applyFill="1" applyBorder="1" applyProtection="1"/>
    <xf numFmtId="0" fontId="39" fillId="20" borderId="50" xfId="0" applyFont="1" applyFill="1" applyBorder="1" applyAlignment="1" applyProtection="1">
      <alignment horizontal="center" vertical="center"/>
    </xf>
    <xf numFmtId="167" fontId="75" fillId="20" borderId="50" xfId="1" applyNumberFormat="1" applyFont="1" applyFill="1" applyBorder="1" applyAlignment="1" applyProtection="1">
      <alignment horizontal="right" vertical="center"/>
    </xf>
    <xf numFmtId="0" fontId="75" fillId="20" borderId="61" xfId="3" applyFont="1" applyFill="1" applyBorder="1" applyProtection="1"/>
    <xf numFmtId="0" fontId="25" fillId="3" borderId="74" xfId="0" applyFont="1" applyFill="1" applyBorder="1" applyAlignment="1" applyProtection="1">
      <alignment vertical="center" wrapText="1"/>
    </xf>
    <xf numFmtId="0" fontId="25" fillId="3" borderId="77" xfId="0" applyFont="1" applyFill="1" applyBorder="1" applyAlignment="1" applyProtection="1">
      <alignment vertical="center" wrapText="1"/>
    </xf>
    <xf numFmtId="0" fontId="20" fillId="0" borderId="0" xfId="0" applyFont="1" applyBorder="1" applyProtection="1"/>
    <xf numFmtId="0" fontId="72" fillId="0" borderId="0" xfId="3" applyFont="1" applyBorder="1" applyAlignment="1" applyProtection="1">
      <alignment horizontal="right" vertical="center"/>
    </xf>
    <xf numFmtId="0" fontId="72" fillId="0" borderId="0" xfId="3" applyFont="1" applyBorder="1" applyAlignment="1" applyProtection="1">
      <alignment vertical="center" wrapText="1"/>
    </xf>
    <xf numFmtId="0" fontId="90" fillId="0" borderId="0" xfId="0" applyFont="1" applyBorder="1" applyAlignment="1" applyProtection="1">
      <alignment horizontal="right" vertical="center"/>
    </xf>
    <xf numFmtId="0" fontId="90" fillId="0" borderId="0" xfId="0" applyFont="1" applyBorder="1" applyAlignment="1" applyProtection="1">
      <alignment vertical="center" wrapText="1"/>
    </xf>
    <xf numFmtId="4" fontId="86" fillId="0" borderId="0" xfId="3" applyNumberFormat="1" applyFont="1" applyBorder="1" applyAlignment="1" applyProtection="1">
      <alignment horizontal="center" vertical="center"/>
      <protection locked="0"/>
    </xf>
    <xf numFmtId="0" fontId="72" fillId="0" borderId="0" xfId="3" applyFont="1" applyBorder="1" applyAlignment="1" applyProtection="1">
      <alignment vertical="center"/>
    </xf>
    <xf numFmtId="0" fontId="91" fillId="0" borderId="3" xfId="0" applyFont="1" applyBorder="1" applyAlignment="1">
      <alignment horizontal="center" vertical="center" wrapText="1"/>
    </xf>
    <xf numFmtId="0" fontId="20" fillId="0" borderId="59" xfId="0" applyFont="1" applyBorder="1" applyAlignment="1">
      <alignment horizontal="left" vertical="center" wrapText="1"/>
    </xf>
    <xf numFmtId="0" fontId="20" fillId="0" borderId="59" xfId="0" applyFont="1" applyBorder="1" applyAlignment="1">
      <alignment vertical="center" wrapText="1"/>
    </xf>
    <xf numFmtId="0" fontId="20" fillId="0" borderId="50" xfId="0" applyFont="1" applyBorder="1" applyAlignment="1">
      <alignment horizontal="left" vertical="center" wrapText="1"/>
    </xf>
    <xf numFmtId="0" fontId="20" fillId="0" borderId="50" xfId="0" applyFont="1" applyBorder="1" applyAlignment="1">
      <alignment vertical="center" wrapText="1"/>
    </xf>
    <xf numFmtId="0" fontId="21" fillId="0" borderId="0" xfId="3" applyFont="1" applyBorder="1" applyAlignment="1" applyProtection="1">
      <alignment vertical="center" wrapText="1"/>
    </xf>
    <xf numFmtId="0" fontId="20" fillId="0" borderId="51" xfId="0" applyFont="1" applyBorder="1" applyAlignment="1">
      <alignment horizontal="left" vertical="center" wrapText="1"/>
    </xf>
    <xf numFmtId="0" fontId="22" fillId="0" borderId="50" xfId="0" applyFont="1" applyBorder="1" applyAlignment="1">
      <alignment horizontal="left" vertical="center" wrapText="1"/>
    </xf>
    <xf numFmtId="0" fontId="22" fillId="0" borderId="50" xfId="0" applyFont="1" applyBorder="1" applyAlignment="1">
      <alignment vertical="center" wrapText="1"/>
    </xf>
    <xf numFmtId="0" fontId="21" fillId="0" borderId="0" xfId="3" applyFont="1" applyBorder="1" applyAlignment="1" applyProtection="1">
      <alignment horizontal="right" vertical="center" wrapText="1"/>
    </xf>
    <xf numFmtId="0" fontId="20" fillId="0" borderId="61" xfId="0" applyFont="1" applyBorder="1" applyAlignment="1">
      <alignment horizontal="left" vertical="center" wrapText="1"/>
    </xf>
    <xf numFmtId="0" fontId="20" fillId="0" borderId="61" xfId="0" applyFont="1" applyBorder="1" applyAlignment="1">
      <alignment vertical="center" wrapText="1"/>
    </xf>
    <xf numFmtId="0" fontId="92" fillId="0" borderId="0" xfId="0" applyFont="1" applyAlignment="1">
      <alignment horizontal="center" vertical="center"/>
    </xf>
    <xf numFmtId="0" fontId="3" fillId="0" borderId="0" xfId="0" applyFont="1"/>
    <xf numFmtId="4" fontId="21" fillId="0" borderId="0" xfId="3" applyNumberFormat="1" applyFont="1" applyBorder="1" applyAlignment="1" applyProtection="1">
      <alignment horizontal="left" vertical="center"/>
    </xf>
    <xf numFmtId="0" fontId="20" fillId="0" borderId="58" xfId="0" applyFont="1" applyBorder="1" applyAlignment="1">
      <alignment horizontal="left" vertical="center" wrapText="1"/>
    </xf>
    <xf numFmtId="0" fontId="20" fillId="0" borderId="78" xfId="0" applyFont="1" applyBorder="1" applyAlignment="1">
      <alignment horizontal="left" vertical="center" wrapText="1"/>
    </xf>
    <xf numFmtId="0" fontId="20" fillId="0" borderId="52" xfId="0" applyFont="1" applyBorder="1" applyAlignment="1">
      <alignment horizontal="left" vertical="center" wrapText="1"/>
    </xf>
    <xf numFmtId="0" fontId="20" fillId="0" borderId="53" xfId="0" applyFont="1" applyBorder="1" applyAlignment="1">
      <alignment horizontal="left" vertical="center" wrapText="1"/>
    </xf>
    <xf numFmtId="0" fontId="93" fillId="0" borderId="0" xfId="0" applyFont="1" applyBorder="1" applyProtection="1"/>
    <xf numFmtId="0" fontId="94" fillId="0" borderId="0" xfId="0" applyFont="1" applyBorder="1"/>
    <xf numFmtId="0" fontId="3" fillId="0" borderId="0" xfId="0" applyFont="1" applyBorder="1"/>
    <xf numFmtId="0" fontId="95" fillId="0" borderId="0" xfId="0" applyFont="1" applyBorder="1" applyAlignment="1" applyProtection="1">
      <alignment vertical="center" wrapText="1"/>
    </xf>
    <xf numFmtId="0" fontId="96" fillId="0" borderId="0" xfId="3" applyFont="1" applyBorder="1" applyAlignment="1" applyProtection="1">
      <alignment horizontal="left" vertical="center"/>
    </xf>
    <xf numFmtId="2" fontId="96" fillId="0" borderId="0" xfId="0" applyNumberFormat="1" applyFont="1" applyBorder="1" applyAlignment="1" applyProtection="1">
      <alignment horizontal="center" vertical="center"/>
    </xf>
    <xf numFmtId="0" fontId="20" fillId="0" borderId="48" xfId="0" applyFont="1" applyBorder="1" applyAlignment="1">
      <alignment horizontal="left" vertical="center" wrapText="1"/>
    </xf>
    <xf numFmtId="0" fontId="20" fillId="0" borderId="49" xfId="0" applyFont="1" applyBorder="1" applyAlignment="1">
      <alignment horizontal="left" vertical="center" wrapText="1"/>
    </xf>
    <xf numFmtId="0" fontId="20" fillId="0" borderId="57" xfId="0" applyFont="1" applyBorder="1" applyAlignment="1">
      <alignment horizontal="left" vertical="center" wrapText="1"/>
    </xf>
    <xf numFmtId="0" fontId="96" fillId="0" borderId="0" xfId="0" applyFont="1" applyBorder="1" applyAlignment="1" applyProtection="1">
      <alignment horizontal="center" vertical="center"/>
    </xf>
    <xf numFmtId="0" fontId="20" fillId="0" borderId="42" xfId="0" applyFont="1" applyBorder="1" applyAlignment="1">
      <alignment horizontal="left" vertical="center" wrapText="1"/>
    </xf>
    <xf numFmtId="0" fontId="20" fillId="0" borderId="47" xfId="0" applyFont="1" applyBorder="1" applyAlignment="1">
      <alignment horizontal="left" vertical="center" wrapText="1"/>
    </xf>
    <xf numFmtId="0" fontId="20" fillId="0" borderId="79" xfId="0" applyFont="1" applyBorder="1" applyAlignment="1">
      <alignment horizontal="left" vertical="center" wrapText="1"/>
    </xf>
    <xf numFmtId="0" fontId="6" fillId="0" borderId="0" xfId="0" applyFont="1" applyBorder="1" applyAlignment="1" applyProtection="1">
      <alignment horizontal="left" vertical="center" wrapText="1"/>
    </xf>
    <xf numFmtId="2" fontId="58" fillId="15" borderId="34" xfId="0" applyNumberFormat="1" applyFont="1" applyFill="1" applyBorder="1" applyAlignment="1" applyProtection="1">
      <alignment horizontal="center"/>
    </xf>
    <xf numFmtId="2" fontId="57" fillId="4" borderId="18"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1" fontId="7" fillId="3" borderId="1" xfId="0" applyNumberFormat="1"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56" fillId="26" borderId="1" xfId="0" applyFont="1" applyFill="1" applyBorder="1" applyAlignment="1" applyProtection="1">
      <alignment horizontal="center" vertical="center"/>
      <protection locked="0"/>
    </xf>
    <xf numFmtId="0" fontId="56" fillId="0" borderId="1" xfId="0" applyFont="1" applyBorder="1" applyAlignment="1" applyProtection="1">
      <alignment horizontal="center" vertical="center" wrapText="1"/>
      <protection locked="0"/>
    </xf>
    <xf numFmtId="0" fontId="6" fillId="3" borderId="0" xfId="0" applyFont="1" applyFill="1" applyBorder="1" applyProtection="1">
      <protection hidden="1"/>
    </xf>
    <xf numFmtId="0" fontId="52" fillId="13" borderId="1" xfId="0" applyFont="1" applyFill="1" applyBorder="1" applyAlignment="1" applyProtection="1">
      <alignment horizontal="left"/>
    </xf>
    <xf numFmtId="4" fontId="61" fillId="0" borderId="0" xfId="3" applyNumberFormat="1" applyFont="1" applyBorder="1" applyAlignment="1" applyProtection="1">
      <alignment horizontal="center" vertical="center"/>
    </xf>
    <xf numFmtId="167" fontId="72" fillId="0" borderId="50" xfId="1" applyNumberFormat="1" applyFont="1" applyBorder="1" applyAlignment="1" applyProtection="1">
      <alignment horizontal="right" vertical="center"/>
      <protection locked="0"/>
    </xf>
    <xf numFmtId="167" fontId="72" fillId="0" borderId="52" xfId="1" applyNumberFormat="1" applyFont="1" applyBorder="1" applyAlignment="1" applyProtection="1">
      <alignment horizontal="right" vertical="center"/>
      <protection locked="0"/>
    </xf>
    <xf numFmtId="167" fontId="22" fillId="17" borderId="52" xfId="1" applyNumberFormat="1" applyFont="1" applyFill="1" applyBorder="1" applyAlignment="1" applyProtection="1">
      <alignment horizontal="right" vertical="center"/>
    </xf>
    <xf numFmtId="167" fontId="72" fillId="0" borderId="48" xfId="1" applyNumberFormat="1" applyFont="1" applyBorder="1" applyAlignment="1" applyProtection="1">
      <alignment horizontal="right" vertical="center"/>
      <protection locked="0"/>
    </xf>
    <xf numFmtId="167" fontId="22" fillId="0" borderId="50" xfId="1" applyNumberFormat="1" applyFont="1" applyBorder="1" applyAlignment="1" applyProtection="1">
      <alignment horizontal="right" vertical="center"/>
      <protection locked="0"/>
    </xf>
    <xf numFmtId="167" fontId="22" fillId="17" borderId="50" xfId="1" applyNumberFormat="1" applyFont="1" applyFill="1" applyBorder="1" applyAlignment="1" applyProtection="1">
      <alignment horizontal="right" vertical="center"/>
    </xf>
    <xf numFmtId="167" fontId="72" fillId="0" borderId="50" xfId="1" applyNumberFormat="1" applyFont="1" applyBorder="1" applyAlignment="1" applyProtection="1">
      <alignment horizontal="right"/>
      <protection locked="0"/>
    </xf>
    <xf numFmtId="167" fontId="72" fillId="0" borderId="61" xfId="1" applyNumberFormat="1" applyFont="1" applyBorder="1" applyAlignment="1" applyProtection="1">
      <alignment horizontal="right" vertical="center"/>
      <protection locked="0"/>
    </xf>
    <xf numFmtId="2" fontId="106" fillId="3" borderId="50" xfId="0" applyNumberFormat="1" applyFont="1" applyFill="1" applyBorder="1" applyAlignment="1" applyProtection="1">
      <alignment horizontal="right"/>
      <protection locked="0"/>
    </xf>
    <xf numFmtId="4" fontId="72" fillId="22" borderId="59" xfId="0" applyNumberFormat="1" applyFont="1" applyFill="1" applyBorder="1" applyAlignment="1" applyProtection="1">
      <alignment horizontal="right" vertical="center"/>
      <protection locked="0"/>
    </xf>
    <xf numFmtId="4" fontId="72" fillId="21" borderId="47" xfId="0" applyNumberFormat="1" applyFont="1" applyFill="1" applyBorder="1" applyAlignment="1" applyProtection="1">
      <alignment horizontal="right"/>
      <protection locked="0"/>
    </xf>
    <xf numFmtId="4" fontId="72" fillId="22" borderId="47" xfId="0" applyNumberFormat="1" applyFont="1" applyFill="1" applyBorder="1" applyAlignment="1" applyProtection="1">
      <alignment horizontal="right"/>
      <protection locked="0"/>
    </xf>
    <xf numFmtId="4" fontId="72" fillId="0" borderId="50" xfId="0" applyNumberFormat="1" applyFont="1" applyBorder="1" applyAlignment="1" applyProtection="1">
      <alignment horizontal="right"/>
      <protection locked="0"/>
    </xf>
    <xf numFmtId="4" fontId="72" fillId="0" borderId="47" xfId="0" applyNumberFormat="1" applyFont="1" applyBorder="1" applyAlignment="1" applyProtection="1">
      <alignment horizontal="right"/>
      <protection locked="0"/>
    </xf>
    <xf numFmtId="4" fontId="72" fillId="0" borderId="47" xfId="0" applyNumberFormat="1" applyFont="1" applyBorder="1" applyAlignment="1" applyProtection="1">
      <alignment horizontal="right" vertical="center"/>
      <protection locked="0"/>
    </xf>
    <xf numFmtId="4" fontId="72" fillId="14" borderId="61" xfId="0" applyNumberFormat="1" applyFont="1" applyFill="1" applyBorder="1" applyAlignment="1" applyProtection="1">
      <alignment horizontal="right"/>
      <protection locked="0"/>
    </xf>
    <xf numFmtId="2" fontId="72" fillId="27" borderId="69" xfId="0" applyNumberFormat="1" applyFont="1" applyFill="1" applyBorder="1" applyAlignment="1" applyProtection="1">
      <alignment horizontal="right" vertical="center"/>
      <protection locked="0"/>
    </xf>
    <xf numFmtId="0" fontId="11" fillId="28" borderId="50" xfId="0" applyFont="1" applyFill="1" applyBorder="1" applyProtection="1">
      <protection locked="0"/>
    </xf>
    <xf numFmtId="4" fontId="72" fillId="28" borderId="51" xfId="3" applyNumberFormat="1" applyFont="1" applyFill="1" applyBorder="1" applyAlignment="1" applyProtection="1">
      <alignment horizontal="right" vertical="center"/>
      <protection locked="0"/>
    </xf>
    <xf numFmtId="4" fontId="72" fillId="28" borderId="53" xfId="3" applyNumberFormat="1" applyFont="1" applyFill="1" applyBorder="1" applyAlignment="1" applyProtection="1">
      <alignment horizontal="right" vertical="center"/>
      <protection locked="0"/>
    </xf>
    <xf numFmtId="0" fontId="8" fillId="0" borderId="0"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108" fillId="0" borderId="0" xfId="0" applyFont="1" applyAlignment="1" applyProtection="1">
      <alignment horizontal="right"/>
    </xf>
    <xf numFmtId="0" fontId="8" fillId="0" borderId="12" xfId="0" applyFont="1" applyBorder="1" applyAlignment="1" applyProtection="1">
      <alignment horizontal="center"/>
      <protection locked="0"/>
    </xf>
    <xf numFmtId="0" fontId="8" fillId="0" borderId="71" xfId="0" applyFont="1" applyBorder="1" applyAlignment="1" applyProtection="1">
      <alignment horizontal="center"/>
      <protection locked="0"/>
    </xf>
    <xf numFmtId="167" fontId="85" fillId="17" borderId="50" xfId="3" applyNumberFormat="1" applyFont="1" applyFill="1" applyBorder="1" applyAlignment="1" applyProtection="1">
      <alignment horizontal="right" vertical="center"/>
    </xf>
    <xf numFmtId="167" fontId="39" fillId="20" borderId="50" xfId="1" applyNumberFormat="1" applyFont="1" applyFill="1" applyBorder="1" applyAlignment="1" applyProtection="1">
      <alignment horizontal="center" vertical="center"/>
    </xf>
    <xf numFmtId="167" fontId="72" fillId="3" borderId="50" xfId="3" applyNumberFormat="1" applyFont="1" applyFill="1" applyBorder="1" applyAlignment="1" applyProtection="1">
      <alignment horizontal="right" vertical="center"/>
    </xf>
    <xf numFmtId="167" fontId="86" fillId="3" borderId="50" xfId="3" applyNumberFormat="1" applyFont="1" applyFill="1" applyBorder="1" applyAlignment="1" applyProtection="1">
      <alignment horizontal="right" vertical="center"/>
    </xf>
    <xf numFmtId="167" fontId="72" fillId="21" borderId="50" xfId="3" applyNumberFormat="1" applyFont="1" applyFill="1" applyBorder="1" applyAlignment="1" applyProtection="1">
      <alignment horizontal="right" vertical="center"/>
    </xf>
    <xf numFmtId="167" fontId="72" fillId="22" borderId="50" xfId="3" applyNumberFormat="1" applyFont="1" applyFill="1" applyBorder="1" applyAlignment="1" applyProtection="1">
      <alignment horizontal="right" vertical="center"/>
    </xf>
    <xf numFmtId="167" fontId="86" fillId="22" borderId="50" xfId="3" applyNumberFormat="1" applyFont="1" applyFill="1" applyBorder="1" applyAlignment="1" applyProtection="1">
      <alignment horizontal="right" vertical="center"/>
    </xf>
    <xf numFmtId="167" fontId="75" fillId="20" borderId="50" xfId="3" applyNumberFormat="1" applyFont="1" applyFill="1" applyBorder="1" applyAlignment="1" applyProtection="1">
      <alignment horizontal="right" vertical="center"/>
    </xf>
    <xf numFmtId="167" fontId="76" fillId="17" borderId="50" xfId="3" applyNumberFormat="1" applyFont="1" applyFill="1" applyBorder="1" applyAlignment="1" applyProtection="1">
      <alignment horizontal="right" vertical="center"/>
    </xf>
    <xf numFmtId="167" fontId="86" fillId="14" borderId="50" xfId="3" applyNumberFormat="1" applyFont="1" applyFill="1" applyBorder="1" applyAlignment="1" applyProtection="1">
      <alignment horizontal="right" vertical="center"/>
    </xf>
    <xf numFmtId="167" fontId="75" fillId="20" borderId="61" xfId="1" applyNumberFormat="1" applyFont="1" applyFill="1" applyBorder="1" applyAlignment="1" applyProtection="1">
      <alignment horizontal="right" vertical="center"/>
    </xf>
    <xf numFmtId="167" fontId="75" fillId="3" borderId="61" xfId="1" applyNumberFormat="1" applyFont="1" applyFill="1" applyBorder="1" applyAlignment="1" applyProtection="1">
      <alignment horizontal="right" vertical="center"/>
    </xf>
    <xf numFmtId="4" fontId="39" fillId="3" borderId="1" xfId="0" applyNumberFormat="1" applyFont="1" applyFill="1" applyBorder="1" applyAlignment="1" applyProtection="1">
      <alignment vertical="center" wrapText="1"/>
    </xf>
    <xf numFmtId="4" fontId="45" fillId="3" borderId="76" xfId="0" applyNumberFormat="1" applyFont="1" applyFill="1" applyBorder="1" applyAlignment="1" applyProtection="1">
      <alignment vertical="center" wrapText="1"/>
    </xf>
    <xf numFmtId="0" fontId="56" fillId="0" borderId="1" xfId="0" applyFont="1" applyBorder="1" applyAlignment="1" applyProtection="1">
      <alignment horizontal="center" vertical="center" wrapText="1" shrinkToFit="1"/>
      <protection locked="0"/>
    </xf>
    <xf numFmtId="0" fontId="56" fillId="0" borderId="1" xfId="0" applyFont="1" applyBorder="1" applyAlignment="1" applyProtection="1">
      <alignment vertical="center" wrapText="1"/>
      <protection locked="0"/>
    </xf>
    <xf numFmtId="2" fontId="56" fillId="0" borderId="1" xfId="0" applyNumberFormat="1" applyFont="1" applyBorder="1" applyAlignment="1" applyProtection="1">
      <alignment horizontal="center" vertical="center" wrapText="1"/>
      <protection locked="0"/>
    </xf>
    <xf numFmtId="4" fontId="56" fillId="0" borderId="1" xfId="0" applyNumberFormat="1" applyFont="1" applyBorder="1" applyAlignment="1" applyProtection="1">
      <alignment horizontal="center" vertical="center" wrapText="1"/>
      <protection locked="0"/>
    </xf>
    <xf numFmtId="0" fontId="0" fillId="0" borderId="0" xfId="0" applyAlignment="1">
      <alignment wrapText="1"/>
    </xf>
    <xf numFmtId="4" fontId="57" fillId="11" borderId="20" xfId="0" applyNumberFormat="1" applyFont="1" applyFill="1" applyBorder="1" applyAlignment="1" applyProtection="1">
      <alignment horizontal="center" vertical="center" wrapText="1"/>
    </xf>
    <xf numFmtId="4" fontId="57" fillId="11" borderId="21" xfId="0" applyNumberFormat="1" applyFont="1" applyFill="1" applyBorder="1" applyAlignment="1" applyProtection="1">
      <alignment horizontal="center" vertical="center" wrapText="1"/>
    </xf>
    <xf numFmtId="2" fontId="57" fillId="4" borderId="23" xfId="0" applyNumberFormat="1" applyFont="1" applyFill="1" applyBorder="1" applyAlignment="1" applyProtection="1">
      <alignment horizontal="center" vertical="center" wrapText="1"/>
    </xf>
    <xf numFmtId="2" fontId="57" fillId="3" borderId="0" xfId="0" applyNumberFormat="1" applyFont="1" applyFill="1" applyBorder="1" applyAlignment="1" applyProtection="1">
      <alignment horizontal="center" vertical="center" wrapText="1"/>
    </xf>
    <xf numFmtId="0" fontId="52" fillId="0" borderId="16" xfId="0" applyFont="1" applyBorder="1" applyAlignment="1" applyProtection="1">
      <alignment horizontal="center" vertical="center" wrapText="1"/>
      <protection locked="0"/>
    </xf>
    <xf numFmtId="0" fontId="0" fillId="0" borderId="0" xfId="0" applyFont="1" applyAlignment="1" applyProtection="1">
      <alignment wrapText="1"/>
    </xf>
    <xf numFmtId="4" fontId="2" fillId="3" borderId="2" xfId="0" applyNumberFormat="1" applyFont="1" applyFill="1" applyBorder="1" applyAlignment="1" applyProtection="1">
      <alignment horizontal="center" vertical="center"/>
      <protection locked="0"/>
    </xf>
    <xf numFmtId="2" fontId="56" fillId="3" borderId="2" xfId="0" applyNumberFormat="1" applyFont="1" applyFill="1" applyBorder="1" applyAlignment="1" applyProtection="1">
      <alignment horizontal="center" vertical="center"/>
      <protection locked="0"/>
    </xf>
    <xf numFmtId="170" fontId="75" fillId="20" borderId="50" xfId="1" applyNumberFormat="1" applyFont="1" applyFill="1" applyBorder="1" applyAlignment="1" applyProtection="1">
      <alignment horizontal="right" vertical="center"/>
    </xf>
    <xf numFmtId="0" fontId="12" fillId="0" borderId="0" xfId="0" applyFont="1" applyBorder="1" applyAlignment="1" applyProtection="1">
      <alignment horizontal="left" vertical="center" wrapText="1"/>
    </xf>
    <xf numFmtId="170" fontId="75" fillId="20" borderId="50" xfId="3" applyNumberFormat="1" applyFont="1" applyFill="1" applyBorder="1" applyAlignment="1" applyProtection="1">
      <alignment horizontal="right" vertical="center"/>
    </xf>
    <xf numFmtId="170" fontId="75" fillId="20" borderId="61" xfId="1" applyNumberFormat="1" applyFont="1" applyFill="1" applyBorder="1" applyAlignment="1" applyProtection="1">
      <alignment horizontal="right" vertical="center"/>
    </xf>
    <xf numFmtId="4" fontId="61" fillId="0" borderId="1" xfId="3" applyNumberFormat="1" applyFont="1" applyFill="1" applyBorder="1" applyAlignment="1" applyProtection="1">
      <alignment horizontal="center" vertical="center"/>
      <protection locked="0"/>
    </xf>
    <xf numFmtId="0" fontId="11" fillId="0" borderId="0" xfId="0" applyFont="1" applyBorder="1" applyAlignment="1" applyProtection="1">
      <alignment horizontal="left" vertical="center" wrapText="1"/>
    </xf>
    <xf numFmtId="0" fontId="19" fillId="4" borderId="80" xfId="0" applyFont="1" applyFill="1" applyBorder="1" applyAlignment="1" applyProtection="1">
      <alignment horizontal="left" vertical="center" wrapText="1"/>
    </xf>
    <xf numFmtId="0" fontId="19" fillId="4" borderId="81" xfId="0" applyFont="1" applyFill="1" applyBorder="1" applyAlignment="1" applyProtection="1">
      <alignment horizontal="left" vertical="center" wrapText="1"/>
    </xf>
    <xf numFmtId="0" fontId="19" fillId="4" borderId="82" xfId="0" applyFont="1" applyFill="1" applyBorder="1" applyAlignment="1" applyProtection="1">
      <alignment horizontal="left" vertical="center" wrapText="1"/>
    </xf>
    <xf numFmtId="0" fontId="26" fillId="0" borderId="6"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19" fillId="3" borderId="0" xfId="0" applyFont="1" applyFill="1" applyBorder="1" applyAlignment="1" applyProtection="1">
      <alignment horizontal="left"/>
    </xf>
    <xf numFmtId="0" fontId="6" fillId="0" borderId="0" xfId="0" applyFont="1" applyBorder="1" applyAlignment="1" applyProtection="1">
      <alignment horizontal="left"/>
    </xf>
    <xf numFmtId="0" fontId="6" fillId="0" borderId="0" xfId="0" applyFont="1" applyBorder="1" applyAlignment="1" applyProtection="1">
      <alignment horizontal="left" vertical="center" wrapText="1"/>
    </xf>
    <xf numFmtId="0" fontId="100" fillId="0" borderId="83"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8" fillId="0" borderId="11" xfId="0" applyFont="1" applyBorder="1" applyAlignment="1" applyProtection="1">
      <alignment horizontal="center"/>
    </xf>
    <xf numFmtId="0" fontId="7" fillId="0" borderId="11" xfId="0" applyFont="1" applyBorder="1" applyAlignment="1" applyProtection="1">
      <alignment horizontal="center" wrapText="1"/>
    </xf>
    <xf numFmtId="0" fontId="8" fillId="0" borderId="12" xfId="0" applyFont="1" applyBorder="1" applyAlignment="1" applyProtection="1">
      <alignment horizontal="center" vertical="center"/>
    </xf>
    <xf numFmtId="0" fontId="16" fillId="5" borderId="3" xfId="0" applyFont="1" applyFill="1" applyBorder="1" applyAlignment="1" applyProtection="1">
      <alignment horizontal="center" vertical="center"/>
    </xf>
    <xf numFmtId="0" fontId="6" fillId="0" borderId="6" xfId="0" applyFont="1" applyBorder="1" applyAlignment="1" applyProtection="1">
      <alignment horizontal="left" vertical="top" wrapText="1"/>
    </xf>
    <xf numFmtId="0" fontId="24" fillId="0" borderId="7" xfId="0" applyFont="1" applyBorder="1" applyAlignment="1" applyProtection="1">
      <alignment horizontal="left" vertical="center" wrapText="1"/>
    </xf>
    <xf numFmtId="0" fontId="8" fillId="6" borderId="8" xfId="0" applyFont="1" applyFill="1" applyBorder="1" applyAlignment="1" applyProtection="1">
      <alignment horizontal="center" vertical="center" wrapText="1"/>
    </xf>
    <xf numFmtId="0" fontId="20" fillId="0" borderId="8" xfId="0" applyFont="1" applyBorder="1" applyAlignment="1" applyProtection="1">
      <alignment horizontal="left"/>
    </xf>
    <xf numFmtId="0" fontId="7" fillId="0" borderId="0" xfId="0" applyFont="1" applyBorder="1" applyAlignment="1" applyProtection="1">
      <alignment horizontal="left"/>
    </xf>
    <xf numFmtId="0" fontId="7" fillId="0" borderId="4" xfId="0" applyFont="1" applyBorder="1" applyAlignment="1" applyProtection="1">
      <alignment vertical="center" wrapText="1"/>
    </xf>
    <xf numFmtId="0" fontId="11" fillId="3" borderId="1" xfId="0" applyFont="1" applyFill="1" applyBorder="1" applyAlignment="1" applyProtection="1">
      <alignment horizontal="left" vertical="center" wrapText="1"/>
    </xf>
    <xf numFmtId="0" fontId="7" fillId="0" borderId="5" xfId="0" applyFont="1" applyBorder="1" applyAlignment="1" applyProtection="1">
      <alignment vertical="center" wrapText="1"/>
    </xf>
    <xf numFmtId="0" fontId="19" fillId="3" borderId="1" xfId="0" applyFont="1" applyFill="1" applyBorder="1" applyAlignment="1" applyProtection="1">
      <alignment horizontal="left" vertical="center" wrapText="1"/>
    </xf>
    <xf numFmtId="0" fontId="22" fillId="0" borderId="1" xfId="0" applyFont="1" applyBorder="1" applyAlignment="1" applyProtection="1">
      <alignment horizontal="center" vertical="center" wrapText="1"/>
    </xf>
    <xf numFmtId="0" fontId="12" fillId="0" borderId="1" xfId="0" applyFont="1" applyBorder="1" applyAlignment="1" applyProtection="1">
      <alignment horizontal="left" vertical="center" wrapText="1"/>
    </xf>
    <xf numFmtId="0" fontId="3" fillId="0" borderId="0" xfId="0" applyFont="1" applyBorder="1" applyAlignment="1" applyProtection="1">
      <alignment horizontal="center"/>
    </xf>
    <xf numFmtId="0" fontId="16" fillId="2" borderId="3" xfId="0" applyFont="1" applyFill="1" applyBorder="1" applyAlignment="1" applyProtection="1">
      <alignment horizontal="center" vertical="center"/>
    </xf>
    <xf numFmtId="0" fontId="18" fillId="4" borderId="1" xfId="0" applyFont="1" applyFill="1" applyBorder="1" applyAlignment="1" applyProtection="1">
      <alignment horizontal="left" vertical="center" wrapText="1"/>
    </xf>
    <xf numFmtId="0" fontId="21" fillId="0" borderId="1"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11" fillId="0" borderId="0" xfId="0" applyFont="1" applyBorder="1" applyAlignment="1" applyProtection="1">
      <alignment horizontal="left"/>
    </xf>
    <xf numFmtId="0" fontId="11" fillId="3" borderId="0" xfId="0" applyFont="1" applyFill="1" applyBorder="1" applyAlignment="1" applyProtection="1">
      <alignment horizontal="left"/>
    </xf>
    <xf numFmtId="0" fontId="16" fillId="2" borderId="1" xfId="0" applyFont="1" applyFill="1" applyBorder="1" applyAlignment="1" applyProtection="1">
      <alignment horizontal="left" vertical="center"/>
    </xf>
    <xf numFmtId="0" fontId="5" fillId="2" borderId="1" xfId="0" applyFont="1" applyFill="1" applyBorder="1" applyAlignment="1" applyProtection="1">
      <alignment horizontal="center" vertical="center"/>
    </xf>
    <xf numFmtId="0" fontId="11" fillId="0" borderId="0" xfId="0" applyFont="1" applyBorder="1" applyAlignment="1" applyProtection="1">
      <alignment horizontal="left" vertical="top" wrapText="1"/>
    </xf>
    <xf numFmtId="0" fontId="12" fillId="0" borderId="0" xfId="0" applyFont="1" applyBorder="1" applyAlignment="1" applyProtection="1">
      <alignment horizontal="left" vertical="center" wrapText="1"/>
    </xf>
    <xf numFmtId="0" fontId="41" fillId="0" borderId="15" xfId="0" applyFont="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41" fillId="0" borderId="33" xfId="0" applyFont="1" applyBorder="1" applyAlignment="1" applyProtection="1">
      <alignment horizontal="center" vertical="center" wrapText="1"/>
    </xf>
    <xf numFmtId="0" fontId="41" fillId="0" borderId="71"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36" xfId="0" applyFont="1" applyBorder="1" applyAlignment="1" applyProtection="1">
      <alignment horizontal="center" vertical="center" wrapText="1"/>
    </xf>
    <xf numFmtId="0" fontId="40" fillId="0" borderId="15" xfId="2" applyFont="1" applyBorder="1" applyAlignment="1" applyProtection="1">
      <alignment horizontal="center" vertical="center"/>
      <protection locked="0"/>
    </xf>
    <xf numFmtId="0" fontId="40" fillId="0" borderId="17" xfId="2" applyFont="1" applyBorder="1" applyAlignment="1" applyProtection="1">
      <alignment horizontal="center" vertical="center"/>
      <protection locked="0"/>
    </xf>
    <xf numFmtId="0" fontId="40" fillId="0" borderId="33" xfId="2" applyFont="1" applyBorder="1" applyAlignment="1" applyProtection="1">
      <alignment horizontal="center" vertical="center"/>
      <protection locked="0"/>
    </xf>
    <xf numFmtId="0" fontId="40" fillId="2" borderId="0" xfId="0" applyFont="1" applyFill="1" applyBorder="1" applyAlignment="1" applyProtection="1">
      <alignment horizontal="center" wrapText="1"/>
      <protection locked="0"/>
    </xf>
    <xf numFmtId="0" fontId="40" fillId="2" borderId="0" xfId="0" applyFont="1" applyFill="1" applyBorder="1" applyAlignment="1" applyProtection="1">
      <alignment horizontal="center"/>
      <protection locked="0"/>
    </xf>
    <xf numFmtId="0" fontId="35" fillId="8" borderId="0" xfId="0" applyFont="1" applyFill="1" applyBorder="1" applyAlignment="1" applyProtection="1">
      <alignment horizontal="left"/>
    </xf>
    <xf numFmtId="169" fontId="16" fillId="9" borderId="0" xfId="0" applyNumberFormat="1" applyFont="1" applyFill="1" applyBorder="1" applyAlignment="1" applyProtection="1">
      <alignment horizontal="center"/>
      <protection locked="0"/>
    </xf>
    <xf numFmtId="0" fontId="41" fillId="0" borderId="0" xfId="0" applyFont="1" applyBorder="1" applyAlignment="1" applyProtection="1">
      <alignment horizontal="center" vertical="center" wrapText="1"/>
    </xf>
    <xf numFmtId="0" fontId="35" fillId="2" borderId="0" xfId="0" applyFont="1" applyFill="1" applyBorder="1" applyAlignment="1" applyProtection="1">
      <alignment horizontal="center" vertical="center"/>
    </xf>
    <xf numFmtId="0" fontId="42" fillId="24" borderId="0" xfId="2" applyFill="1" applyBorder="1" applyAlignment="1" applyProtection="1">
      <alignment horizontal="center"/>
      <protection locked="0"/>
    </xf>
    <xf numFmtId="0" fontId="40" fillId="25" borderId="0" xfId="0" applyFont="1" applyFill="1" applyBorder="1" applyAlignment="1" applyProtection="1">
      <alignment horizontal="center" wrapText="1"/>
      <protection locked="0"/>
    </xf>
    <xf numFmtId="0" fontId="35" fillId="2" borderId="0" xfId="0" applyFont="1" applyFill="1" applyBorder="1" applyAlignment="1" applyProtection="1">
      <alignment horizontal="center"/>
    </xf>
    <xf numFmtId="0" fontId="8" fillId="0" borderId="1" xfId="0" applyFont="1" applyBorder="1" applyAlignment="1" applyProtection="1">
      <alignment horizontal="center"/>
      <protection locked="0"/>
    </xf>
    <xf numFmtId="16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102" fillId="0" borderId="4" xfId="0" applyFont="1" applyBorder="1" applyAlignment="1">
      <alignment horizontal="center" vertical="center"/>
    </xf>
    <xf numFmtId="0" fontId="102" fillId="0" borderId="28" xfId="0" applyFont="1" applyBorder="1" applyAlignment="1">
      <alignment horizontal="center" vertical="center"/>
    </xf>
    <xf numFmtId="0" fontId="102" fillId="0" borderId="29" xfId="0" applyFont="1" applyBorder="1" applyAlignment="1">
      <alignment horizontal="center" vertical="center"/>
    </xf>
    <xf numFmtId="0" fontId="24" fillId="2" borderId="1" xfId="0" applyFont="1" applyFill="1" applyBorder="1" applyAlignment="1" applyProtection="1">
      <alignment horizontal="center" vertical="center"/>
    </xf>
    <xf numFmtId="0" fontId="32" fillId="7" borderId="15" xfId="0" applyFont="1" applyFill="1" applyBorder="1" applyAlignment="1" applyProtection="1">
      <alignment horizontal="center" vertical="top"/>
    </xf>
    <xf numFmtId="0" fontId="33" fillId="0" borderId="0" xfId="0" applyFont="1" applyBorder="1" applyAlignment="1" applyProtection="1">
      <alignment horizontal="center" wrapText="1"/>
    </xf>
    <xf numFmtId="0" fontId="34" fillId="2" borderId="0" xfId="0" applyFont="1" applyFill="1" applyBorder="1" applyAlignment="1" applyProtection="1">
      <alignment horizontal="center"/>
    </xf>
    <xf numFmtId="0" fontId="8" fillId="3" borderId="1" xfId="0" applyFont="1" applyFill="1" applyBorder="1" applyAlignment="1" applyProtection="1">
      <alignment horizontal="center"/>
      <protection locked="0"/>
    </xf>
    <xf numFmtId="0" fontId="53" fillId="13" borderId="56" xfId="0" applyFont="1" applyFill="1" applyBorder="1" applyAlignment="1" applyProtection="1">
      <alignment horizontal="left" vertical="center" wrapText="1"/>
    </xf>
    <xf numFmtId="0" fontId="53" fillId="13" borderId="43" xfId="0" applyFont="1" applyFill="1" applyBorder="1" applyAlignment="1" applyProtection="1">
      <alignment horizontal="left" vertical="center" wrapText="1"/>
    </xf>
    <xf numFmtId="0" fontId="53" fillId="13" borderId="44" xfId="0" applyFont="1" applyFill="1" applyBorder="1" applyAlignment="1" applyProtection="1">
      <alignment horizontal="left" vertical="center" wrapText="1"/>
    </xf>
    <xf numFmtId="4" fontId="61" fillId="0" borderId="0" xfId="3" applyNumberFormat="1" applyFont="1" applyBorder="1" applyAlignment="1" applyProtection="1">
      <alignment horizontal="center" vertical="center"/>
    </xf>
    <xf numFmtId="0" fontId="51" fillId="0" borderId="11" xfId="0" applyFont="1" applyBorder="1" applyAlignment="1" applyProtection="1">
      <alignment horizontal="left" vertical="center"/>
    </xf>
    <xf numFmtId="0" fontId="46" fillId="0" borderId="36" xfId="0" applyFont="1" applyBorder="1" applyAlignment="1" applyProtection="1">
      <alignment horizontal="left" vertical="top" wrapText="1"/>
      <protection locked="0"/>
    </xf>
    <xf numFmtId="0" fontId="46" fillId="0" borderId="12" xfId="0" applyFont="1" applyBorder="1" applyAlignment="1" applyProtection="1">
      <alignment horizontal="left" vertical="top" wrapText="1"/>
      <protection locked="0"/>
    </xf>
    <xf numFmtId="0" fontId="46" fillId="0" borderId="71" xfId="0" applyFont="1" applyBorder="1" applyAlignment="1" applyProtection="1">
      <alignment horizontal="left" vertical="top" wrapText="1"/>
      <protection locked="0"/>
    </xf>
    <xf numFmtId="0" fontId="46" fillId="0" borderId="33"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15" xfId="0" applyFont="1" applyBorder="1" applyAlignment="1" applyProtection="1">
      <alignment horizontal="left" vertical="top" wrapText="1"/>
      <protection locked="0"/>
    </xf>
    <xf numFmtId="0" fontId="46" fillId="0" borderId="5" xfId="0" applyFont="1" applyBorder="1" applyAlignment="1" applyProtection="1">
      <alignment horizontal="left" vertical="top" wrapText="1"/>
      <protection locked="0"/>
    </xf>
    <xf numFmtId="0" fontId="46" fillId="0" borderId="11" xfId="0" applyFont="1" applyBorder="1" applyAlignment="1" applyProtection="1">
      <alignment horizontal="left" vertical="top" wrapText="1"/>
      <protection locked="0"/>
    </xf>
    <xf numFmtId="0" fontId="46" fillId="0" borderId="72" xfId="0" applyFont="1" applyBorder="1" applyAlignment="1" applyProtection="1">
      <alignment horizontal="left" vertical="top" wrapText="1"/>
      <protection locked="0"/>
    </xf>
    <xf numFmtId="0" fontId="49" fillId="4" borderId="32" xfId="0" applyFont="1" applyFill="1" applyBorder="1" applyAlignment="1" applyProtection="1">
      <alignment horizontal="center" vertical="center" wrapText="1"/>
    </xf>
    <xf numFmtId="0" fontId="49" fillId="4" borderId="84" xfId="0" applyFont="1" applyFill="1" applyBorder="1" applyAlignment="1" applyProtection="1">
      <alignment horizontal="center" vertical="center" wrapText="1"/>
    </xf>
    <xf numFmtId="0" fontId="49" fillId="4" borderId="85" xfId="0" applyFont="1" applyFill="1" applyBorder="1" applyAlignment="1" applyProtection="1">
      <alignment horizontal="center" vertical="center" wrapText="1"/>
    </xf>
    <xf numFmtId="0" fontId="49" fillId="12" borderId="2" xfId="0" applyFont="1" applyFill="1" applyBorder="1" applyAlignment="1" applyProtection="1">
      <alignment horizontal="center" vertical="center" wrapText="1"/>
    </xf>
    <xf numFmtId="0" fontId="49" fillId="12" borderId="17" xfId="0" applyFont="1" applyFill="1" applyBorder="1" applyAlignment="1" applyProtection="1">
      <alignment horizontal="center" vertical="center" wrapText="1"/>
    </xf>
    <xf numFmtId="0" fontId="49" fillId="12" borderId="16" xfId="0" applyFont="1" applyFill="1" applyBorder="1" applyAlignment="1" applyProtection="1">
      <alignment horizontal="center" vertical="center" wrapText="1"/>
    </xf>
    <xf numFmtId="0" fontId="21" fillId="14" borderId="2" xfId="0" applyFont="1" applyFill="1" applyBorder="1" applyAlignment="1" applyProtection="1">
      <alignment horizontal="center" vertical="center" textRotation="255"/>
    </xf>
    <xf numFmtId="0" fontId="21" fillId="14" borderId="17" xfId="0" applyFont="1" applyFill="1" applyBorder="1" applyAlignment="1" applyProtection="1">
      <alignment horizontal="center" vertical="center" textRotation="255"/>
    </xf>
    <xf numFmtId="0" fontId="21" fillId="14" borderId="16" xfId="0" applyFont="1" applyFill="1" applyBorder="1" applyAlignment="1" applyProtection="1">
      <alignment horizontal="center" vertical="center" textRotation="255"/>
    </xf>
    <xf numFmtId="0" fontId="50" fillId="13" borderId="2" xfId="0" applyFont="1" applyFill="1" applyBorder="1" applyAlignment="1" applyProtection="1">
      <alignment horizontal="center" vertical="center" wrapText="1"/>
    </xf>
    <xf numFmtId="0" fontId="49" fillId="12" borderId="4" xfId="0" applyFont="1" applyFill="1" applyBorder="1" applyAlignment="1" applyProtection="1">
      <alignment horizontal="center" vertical="center" wrapText="1"/>
    </xf>
    <xf numFmtId="0" fontId="49" fillId="12" borderId="29" xfId="0" applyFont="1" applyFill="1" applyBorder="1" applyAlignment="1" applyProtection="1">
      <alignment horizontal="center" vertical="center" wrapText="1"/>
    </xf>
    <xf numFmtId="0" fontId="53" fillId="13" borderId="4" xfId="0" applyFont="1" applyFill="1" applyBorder="1" applyAlignment="1" applyProtection="1">
      <alignment horizontal="right" vertical="center"/>
    </xf>
    <xf numFmtId="0" fontId="53" fillId="13" borderId="28" xfId="0" applyFont="1" applyFill="1" applyBorder="1" applyAlignment="1" applyProtection="1">
      <alignment horizontal="right" vertical="center"/>
    </xf>
    <xf numFmtId="0" fontId="53" fillId="13" borderId="29" xfId="0" applyFont="1" applyFill="1" applyBorder="1" applyAlignment="1" applyProtection="1">
      <alignment horizontal="right" vertical="center"/>
    </xf>
    <xf numFmtId="0" fontId="49" fillId="0" borderId="2"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0" borderId="16" xfId="0" applyFont="1" applyBorder="1" applyAlignment="1" applyProtection="1">
      <alignment horizontal="center" vertical="center" wrapText="1"/>
    </xf>
    <xf numFmtId="0" fontId="49" fillId="3" borderId="2" xfId="0" applyFont="1" applyFill="1" applyBorder="1" applyAlignment="1" applyProtection="1">
      <alignment horizontal="center" vertical="center" wrapText="1"/>
    </xf>
    <xf numFmtId="0" fontId="49" fillId="3" borderId="17" xfId="0" applyFont="1" applyFill="1" applyBorder="1" applyAlignment="1" applyProtection="1">
      <alignment horizontal="center" vertical="center" wrapText="1"/>
    </xf>
    <xf numFmtId="0" fontId="49" fillId="3" borderId="16" xfId="0" applyFont="1" applyFill="1" applyBorder="1" applyAlignment="1" applyProtection="1">
      <alignment horizontal="center" vertical="center" wrapText="1"/>
    </xf>
    <xf numFmtId="0" fontId="49" fillId="11" borderId="89" xfId="0" applyFont="1" applyFill="1" applyBorder="1" applyAlignment="1" applyProtection="1">
      <alignment horizontal="center" vertical="center" wrapText="1"/>
    </xf>
    <xf numFmtId="0" fontId="49" fillId="11" borderId="90" xfId="0" applyFont="1" applyFill="1" applyBorder="1" applyAlignment="1" applyProtection="1">
      <alignment horizontal="center" vertical="center" wrapText="1"/>
    </xf>
    <xf numFmtId="0" fontId="49" fillId="11" borderId="91" xfId="0" applyFont="1" applyFill="1" applyBorder="1" applyAlignment="1" applyProtection="1">
      <alignment horizontal="center" vertical="center" wrapText="1"/>
    </xf>
    <xf numFmtId="0" fontId="49" fillId="11" borderId="86" xfId="0" applyFont="1" applyFill="1" applyBorder="1" applyAlignment="1" applyProtection="1">
      <alignment horizontal="center" vertical="center" wrapText="1"/>
    </xf>
    <xf numFmtId="0" fontId="49" fillId="11" borderId="87" xfId="0" applyFont="1" applyFill="1" applyBorder="1" applyAlignment="1" applyProtection="1">
      <alignment horizontal="center" vertical="center" wrapText="1"/>
    </xf>
    <xf numFmtId="0" fontId="49" fillId="11" borderId="88" xfId="0" applyFont="1" applyFill="1" applyBorder="1" applyAlignment="1" applyProtection="1">
      <alignment horizontal="center" vertical="center" wrapText="1"/>
    </xf>
    <xf numFmtId="0" fontId="51" fillId="14" borderId="2" xfId="0" applyFont="1" applyFill="1" applyBorder="1" applyAlignment="1" applyProtection="1">
      <alignment horizontal="center" vertical="center" textRotation="255"/>
    </xf>
    <xf numFmtId="0" fontId="51" fillId="14" borderId="17" xfId="0" applyFont="1" applyFill="1" applyBorder="1" applyAlignment="1" applyProtection="1">
      <alignment horizontal="center" vertical="center" textRotation="255"/>
    </xf>
    <xf numFmtId="0" fontId="51" fillId="14" borderId="16" xfId="0" applyFont="1" applyFill="1" applyBorder="1" applyAlignment="1" applyProtection="1">
      <alignment horizontal="center" vertical="center" textRotation="255"/>
    </xf>
    <xf numFmtId="0" fontId="52" fillId="13" borderId="4" xfId="0" applyFont="1" applyFill="1" applyBorder="1" applyAlignment="1" applyProtection="1">
      <alignment horizontal="left"/>
    </xf>
    <xf numFmtId="0" fontId="52" fillId="13" borderId="28" xfId="0" applyFont="1" applyFill="1" applyBorder="1" applyAlignment="1" applyProtection="1">
      <alignment horizontal="left"/>
    </xf>
    <xf numFmtId="0" fontId="52" fillId="13" borderId="29" xfId="0" applyFont="1" applyFill="1" applyBorder="1" applyAlignment="1" applyProtection="1">
      <alignment horizontal="left"/>
    </xf>
    <xf numFmtId="0" fontId="54" fillId="12" borderId="4" xfId="0" applyFont="1" applyFill="1" applyBorder="1" applyAlignment="1">
      <alignment horizontal="center" vertical="center" wrapText="1"/>
    </xf>
    <xf numFmtId="0" fontId="54" fillId="12" borderId="29" xfId="0" applyFont="1" applyFill="1" applyBorder="1" applyAlignment="1">
      <alignment horizontal="center" vertical="center" wrapText="1"/>
    </xf>
    <xf numFmtId="0" fontId="55" fillId="3" borderId="22" xfId="0" applyFont="1" applyFill="1" applyBorder="1" applyAlignment="1" applyProtection="1">
      <alignment horizontal="left" vertical="center" wrapText="1"/>
    </xf>
    <xf numFmtId="0" fontId="55" fillId="3" borderId="22" xfId="0" applyFont="1" applyFill="1" applyBorder="1" applyAlignment="1" applyProtection="1">
      <alignment vertical="center" wrapText="1"/>
    </xf>
    <xf numFmtId="0" fontId="46" fillId="0" borderId="11" xfId="0" applyFont="1" applyBorder="1" applyAlignment="1" applyProtection="1">
      <alignment horizontal="center" vertical="center" wrapText="1"/>
    </xf>
    <xf numFmtId="0" fontId="46" fillId="0" borderId="94" xfId="0" applyFont="1" applyBorder="1" applyAlignment="1" applyProtection="1">
      <alignment horizontal="center" vertical="center" wrapText="1"/>
    </xf>
    <xf numFmtId="0" fontId="49" fillId="11" borderId="30" xfId="0" applyFont="1" applyFill="1" applyBorder="1" applyAlignment="1" applyProtection="1">
      <alignment horizontal="center" vertical="center" wrapText="1"/>
    </xf>
    <xf numFmtId="0" fontId="48" fillId="11" borderId="31" xfId="0" applyFont="1" applyFill="1" applyBorder="1" applyAlignment="1" applyProtection="1">
      <alignment horizontal="center" vertical="center" wrapText="1"/>
    </xf>
    <xf numFmtId="0" fontId="49" fillId="3" borderId="2" xfId="0" applyFont="1" applyFill="1" applyBorder="1" applyAlignment="1" applyProtection="1">
      <alignment horizontal="center" vertical="top" wrapText="1"/>
    </xf>
    <xf numFmtId="0" fontId="49" fillId="3" borderId="17" xfId="0" applyFont="1" applyFill="1" applyBorder="1" applyAlignment="1" applyProtection="1">
      <alignment horizontal="center" vertical="top" wrapText="1"/>
    </xf>
    <xf numFmtId="0" fontId="49" fillId="3" borderId="16" xfId="0" applyFont="1" applyFill="1" applyBorder="1" applyAlignment="1" applyProtection="1">
      <alignment horizontal="center" vertical="top" wrapText="1"/>
    </xf>
    <xf numFmtId="0" fontId="49" fillId="11" borderId="93" xfId="0" applyFont="1" applyFill="1" applyBorder="1" applyAlignment="1" applyProtection="1">
      <alignment horizontal="center" vertical="center" wrapText="1"/>
    </xf>
    <xf numFmtId="0" fontId="49" fillId="11" borderId="92"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xf>
    <xf numFmtId="0" fontId="32" fillId="7" borderId="0" xfId="0" applyFont="1" applyFill="1" applyBorder="1" applyAlignment="1" applyProtection="1">
      <alignment horizontal="center" vertical="top"/>
    </xf>
    <xf numFmtId="0" fontId="44" fillId="10" borderId="0" xfId="0" applyFont="1" applyFill="1" applyBorder="1" applyAlignment="1" applyProtection="1">
      <alignment horizontal="center" vertical="top" wrapText="1"/>
    </xf>
    <xf numFmtId="0" fontId="45" fillId="2" borderId="0" xfId="0" applyFont="1" applyFill="1" applyBorder="1" applyAlignment="1" applyProtection="1">
      <alignment horizontal="center" vertical="center"/>
    </xf>
    <xf numFmtId="0" fontId="21" fillId="0" borderId="0" xfId="0" applyFont="1" applyBorder="1" applyAlignment="1" applyProtection="1">
      <alignment horizontal="center" vertical="center"/>
    </xf>
    <xf numFmtId="0" fontId="71" fillId="0" borderId="16" xfId="0" applyFont="1" applyBorder="1" applyAlignment="1" applyProtection="1">
      <alignment horizontal="center" vertical="center" wrapText="1"/>
    </xf>
    <xf numFmtId="0" fontId="21" fillId="0" borderId="58" xfId="3" applyFont="1" applyBorder="1" applyAlignment="1" applyProtection="1">
      <alignment horizontal="left" vertical="center" wrapText="1"/>
    </xf>
    <xf numFmtId="0" fontId="21" fillId="0" borderId="58" xfId="3" applyFont="1" applyBorder="1" applyAlignment="1" applyProtection="1">
      <alignment horizontal="left" vertical="center"/>
    </xf>
    <xf numFmtId="0" fontId="45" fillId="18" borderId="46" xfId="3" applyFont="1" applyFill="1" applyBorder="1" applyAlignment="1" applyProtection="1">
      <alignment horizontal="left" vertical="center" wrapText="1"/>
    </xf>
    <xf numFmtId="0" fontId="45" fillId="18" borderId="56" xfId="3" applyFont="1" applyFill="1" applyBorder="1" applyAlignment="1" applyProtection="1">
      <alignment horizontal="left" vertical="center" wrapText="1"/>
    </xf>
    <xf numFmtId="0" fontId="39" fillId="0" borderId="2" xfId="0" applyFont="1" applyBorder="1" applyAlignment="1" applyProtection="1">
      <alignment horizontal="center"/>
    </xf>
    <xf numFmtId="0" fontId="65" fillId="2" borderId="4" xfId="0" applyFont="1" applyFill="1" applyBorder="1" applyAlignment="1" applyProtection="1">
      <alignment horizontal="center" vertical="center"/>
    </xf>
    <xf numFmtId="0" fontId="32" fillId="10" borderId="0" xfId="0" applyFont="1" applyFill="1" applyBorder="1" applyAlignment="1" applyProtection="1">
      <alignment horizontal="center" vertical="top"/>
    </xf>
    <xf numFmtId="0" fontId="21" fillId="0" borderId="3" xfId="3" applyFont="1" applyBorder="1" applyAlignment="1" applyProtection="1">
      <alignment horizontal="left" vertical="center" wrapText="1"/>
    </xf>
    <xf numFmtId="0" fontId="21" fillId="0" borderId="43" xfId="3" applyFont="1" applyBorder="1" applyAlignment="1" applyProtection="1">
      <alignment horizontal="left" vertical="center" wrapText="1"/>
    </xf>
    <xf numFmtId="0" fontId="21" fillId="0" borderId="3" xfId="3" applyFont="1" applyBorder="1" applyAlignment="1" applyProtection="1">
      <alignment horizontal="left" vertical="center"/>
    </xf>
    <xf numFmtId="0" fontId="21" fillId="0" borderId="44" xfId="3" applyFont="1" applyBorder="1" applyAlignment="1" applyProtection="1">
      <alignment horizontal="left" vertical="center"/>
    </xf>
    <xf numFmtId="0" fontId="52" fillId="0" borderId="59" xfId="3" applyFont="1" applyBorder="1" applyAlignment="1" applyProtection="1">
      <alignment horizontal="center" vertical="center" wrapText="1"/>
    </xf>
    <xf numFmtId="0" fontId="21" fillId="0" borderId="59" xfId="3" applyFont="1" applyBorder="1" applyAlignment="1" applyProtection="1">
      <alignment horizontal="center" vertical="center"/>
    </xf>
    <xf numFmtId="0" fontId="39" fillId="18" borderId="3" xfId="0" applyFont="1" applyFill="1" applyBorder="1" applyAlignment="1" applyProtection="1">
      <alignment horizontal="right" vertical="center"/>
    </xf>
    <xf numFmtId="0" fontId="21" fillId="0" borderId="59" xfId="3" applyFont="1" applyBorder="1" applyAlignment="1" applyProtection="1">
      <alignment horizontal="left" vertical="center"/>
    </xf>
    <xf numFmtId="0" fontId="21" fillId="0" borderId="59" xfId="3" applyFont="1" applyBorder="1" applyAlignment="1" applyProtection="1">
      <alignment horizontal="center" vertical="center" wrapText="1"/>
    </xf>
    <xf numFmtId="0" fontId="65" fillId="2" borderId="33" xfId="0" applyFont="1" applyFill="1" applyBorder="1" applyAlignment="1" applyProtection="1">
      <alignment horizontal="center" vertical="center"/>
    </xf>
    <xf numFmtId="0" fontId="45" fillId="2" borderId="0" xfId="0" applyFont="1" applyFill="1" applyBorder="1" applyAlignment="1" applyProtection="1">
      <alignment horizontal="center" vertical="center" wrapText="1"/>
    </xf>
    <xf numFmtId="0" fontId="65" fillId="0" borderId="0" xfId="0" applyFont="1" applyBorder="1" applyAlignment="1" applyProtection="1">
      <alignment horizontal="center" vertical="center" wrapText="1"/>
    </xf>
    <xf numFmtId="0" fontId="45" fillId="0" borderId="44" xfId="3" applyFont="1" applyBorder="1" applyAlignment="1" applyProtection="1">
      <alignment horizontal="center" vertical="center"/>
    </xf>
    <xf numFmtId="0" fontId="25" fillId="11" borderId="1" xfId="0" applyFont="1" applyFill="1" applyBorder="1" applyAlignment="1" applyProtection="1">
      <alignment vertical="center" wrapText="1"/>
    </xf>
    <xf numFmtId="0" fontId="77" fillId="0" borderId="0" xfId="0" applyFont="1" applyBorder="1" applyAlignment="1" applyProtection="1">
      <alignment horizontal="center" wrapText="1"/>
    </xf>
    <xf numFmtId="0" fontId="21" fillId="0" borderId="56" xfId="3" applyFont="1" applyBorder="1" applyAlignment="1" applyProtection="1">
      <alignment horizontal="center" vertical="center" wrapText="1"/>
    </xf>
    <xf numFmtId="0" fontId="21" fillId="0" borderId="3" xfId="3" applyFont="1" applyBorder="1" applyAlignment="1" applyProtection="1">
      <alignment horizontal="center" vertical="center" wrapText="1"/>
    </xf>
    <xf numFmtId="0" fontId="21" fillId="0" borderId="3" xfId="3" applyFont="1" applyBorder="1" applyAlignment="1" applyProtection="1">
      <alignment horizontal="center" vertical="center"/>
    </xf>
    <xf numFmtId="0" fontId="45" fillId="20" borderId="56" xfId="3" applyFont="1" applyFill="1" applyBorder="1" applyAlignment="1" applyProtection="1">
      <alignment horizontal="right" vertical="center" wrapText="1"/>
    </xf>
    <xf numFmtId="0" fontId="39"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21" fillId="0" borderId="56" xfId="3" applyFont="1" applyBorder="1" applyAlignment="1" applyProtection="1">
      <alignment horizontal="left" vertical="center"/>
    </xf>
    <xf numFmtId="0" fontId="21" fillId="0" borderId="62" xfId="3" applyFont="1" applyBorder="1" applyAlignment="1" applyProtection="1">
      <alignment horizontal="center" vertical="center" wrapText="1"/>
    </xf>
    <xf numFmtId="0" fontId="21" fillId="0" borderId="58" xfId="3" applyFont="1" applyBorder="1" applyAlignment="1" applyProtection="1">
      <alignment horizontal="center" vertical="center"/>
    </xf>
    <xf numFmtId="0" fontId="80" fillId="0" borderId="17" xfId="0" applyFont="1" applyBorder="1" applyAlignment="1" applyProtection="1">
      <alignment horizontal="center" vertical="center" wrapText="1"/>
      <protection locked="0"/>
    </xf>
    <xf numFmtId="0" fontId="20" fillId="23" borderId="33" xfId="0" applyFont="1" applyFill="1" applyBorder="1" applyAlignment="1" applyProtection="1">
      <alignment horizontal="left"/>
      <protection locked="0"/>
    </xf>
    <xf numFmtId="168" fontId="20" fillId="23" borderId="15" xfId="0" applyNumberFormat="1" applyFont="1" applyFill="1" applyBorder="1" applyAlignment="1" applyProtection="1">
      <alignment horizontal="center"/>
      <protection locked="0"/>
    </xf>
    <xf numFmtId="0" fontId="81" fillId="6" borderId="17" xfId="0" applyFont="1" applyFill="1" applyBorder="1" applyAlignment="1" applyProtection="1">
      <alignment horizontal="left" vertical="center" wrapText="1"/>
    </xf>
    <xf numFmtId="0" fontId="36" fillId="2" borderId="1" xfId="0" applyFont="1" applyFill="1" applyBorder="1" applyAlignment="1" applyProtection="1">
      <alignment horizontal="center" vertical="center"/>
    </xf>
    <xf numFmtId="0" fontId="32" fillId="10" borderId="2" xfId="0" applyFont="1" applyFill="1" applyBorder="1" applyAlignment="1" applyProtection="1">
      <alignment horizontal="center" vertical="top"/>
    </xf>
    <xf numFmtId="0" fontId="32" fillId="10" borderId="16" xfId="0" applyFont="1" applyFill="1" applyBorder="1" applyAlignment="1" applyProtection="1">
      <alignment horizontal="center" vertical="top"/>
    </xf>
    <xf numFmtId="0" fontId="20" fillId="2" borderId="1" xfId="0" applyFont="1" applyFill="1" applyBorder="1" applyAlignment="1" applyProtection="1">
      <alignment horizontal="center" vertical="center" wrapText="1"/>
    </xf>
    <xf numFmtId="0" fontId="101" fillId="0" borderId="1" xfId="0" applyFont="1" applyBorder="1" applyAlignment="1" applyProtection="1">
      <alignment horizontal="center" vertical="center"/>
    </xf>
    <xf numFmtId="0" fontId="45" fillId="20" borderId="50" xfId="3" applyFont="1" applyFill="1" applyBorder="1" applyAlignment="1" applyProtection="1">
      <alignment horizontal="right" vertical="center" wrapText="1"/>
    </xf>
    <xf numFmtId="0" fontId="45" fillId="20" borderId="61" xfId="3" applyFont="1" applyFill="1" applyBorder="1" applyAlignment="1" applyProtection="1">
      <alignment horizontal="right" vertical="center" wrapText="1"/>
    </xf>
    <xf numFmtId="0" fontId="88" fillId="3" borderId="59" xfId="0" applyFont="1" applyFill="1" applyBorder="1" applyAlignment="1" applyProtection="1">
      <alignment horizontal="center" vertical="center"/>
    </xf>
    <xf numFmtId="0" fontId="39" fillId="3" borderId="73" xfId="0" applyFont="1" applyFill="1" applyBorder="1" applyAlignment="1" applyProtection="1">
      <alignment horizontal="center" vertical="center" wrapText="1"/>
    </xf>
    <xf numFmtId="0" fontId="39" fillId="3" borderId="75" xfId="0" applyFont="1" applyFill="1" applyBorder="1" applyAlignment="1" applyProtection="1">
      <alignment horizontal="center" vertical="center" wrapText="1"/>
    </xf>
    <xf numFmtId="0" fontId="82" fillId="3" borderId="0" xfId="3" applyFont="1" applyFill="1" applyBorder="1" applyAlignment="1" applyProtection="1">
      <alignment horizontal="center" vertical="center" wrapText="1"/>
    </xf>
    <xf numFmtId="0" fontId="21" fillId="3" borderId="59" xfId="3" applyFont="1" applyFill="1" applyBorder="1" applyAlignment="1" applyProtection="1">
      <alignment horizontal="left" vertical="center"/>
    </xf>
    <xf numFmtId="0" fontId="20" fillId="3" borderId="59" xfId="0" applyFont="1" applyFill="1" applyBorder="1" applyAlignment="1">
      <alignment horizontal="center"/>
    </xf>
    <xf numFmtId="0" fontId="83" fillId="3" borderId="59" xfId="3" applyFont="1" applyFill="1" applyBorder="1" applyAlignment="1" applyProtection="1">
      <alignment horizontal="center" vertical="center" wrapText="1"/>
    </xf>
    <xf numFmtId="0" fontId="84" fillId="3" borderId="59" xfId="3" applyFont="1" applyFill="1" applyBorder="1" applyAlignment="1" applyProtection="1">
      <alignment horizontal="center" vertical="center" wrapText="1"/>
    </xf>
    <xf numFmtId="0" fontId="84" fillId="3" borderId="59" xfId="3" applyFont="1" applyFill="1" applyBorder="1" applyAlignment="1" applyProtection="1">
      <alignment horizontal="center" vertical="center"/>
    </xf>
    <xf numFmtId="0" fontId="91" fillId="0" borderId="3" xfId="0" applyFont="1" applyBorder="1" applyAlignment="1">
      <alignment horizontal="center" vertical="center" wrapText="1"/>
    </xf>
    <xf numFmtId="0" fontId="21" fillId="0" borderId="0" xfId="3" applyFont="1" applyBorder="1" applyAlignment="1" applyProtection="1">
      <alignment horizontal="right" vertical="center" wrapText="1"/>
    </xf>
    <xf numFmtId="0" fontId="89" fillId="2" borderId="0" xfId="0" applyFont="1" applyFill="1" applyBorder="1" applyAlignment="1">
      <alignment horizontal="center" vertical="center"/>
    </xf>
    <xf numFmtId="0" fontId="21" fillId="0" borderId="0" xfId="3" applyFont="1" applyBorder="1" applyAlignment="1" applyProtection="1">
      <alignment horizontal="center" vertical="center"/>
    </xf>
    <xf numFmtId="0" fontId="21" fillId="0" borderId="0" xfId="3" applyFont="1" applyBorder="1" applyAlignment="1" applyProtection="1">
      <alignment horizontal="center" vertical="center" wrapText="1"/>
    </xf>
    <xf numFmtId="0" fontId="51" fillId="0" borderId="0" xfId="0" applyFont="1" applyBorder="1" applyAlignment="1" applyProtection="1">
      <alignment horizontal="center" vertical="center"/>
    </xf>
  </cellXfs>
  <cellStyles count="5">
    <cellStyle name="Lien hypertexte" xfId="2" builtinId="8"/>
    <cellStyle name="Milliers" xfId="1" builtinId="3"/>
    <cellStyle name="Normal" xfId="0" builtinId="0"/>
    <cellStyle name="Normal 2" xfId="4"/>
    <cellStyle name="Texte explicatif" xfId="3" builtinId="53" customBuiltin="1"/>
  </cellStyles>
  <dxfs count="4">
    <dxf>
      <font>
        <b/>
        <sz val="11"/>
        <color rgb="FF008000"/>
        <name val="Calibri"/>
      </font>
    </dxf>
    <dxf>
      <font>
        <b/>
        <sz val="11"/>
        <color rgb="FFFF0000"/>
        <name val="Calibri"/>
      </font>
    </dxf>
    <dxf>
      <font>
        <b/>
        <sz val="11"/>
        <color rgb="FF008000"/>
        <name val="Calibri"/>
      </font>
    </dxf>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2060"/>
      <rgbColor rgb="FF808000"/>
      <rgbColor rgb="FF800080"/>
      <rgbColor rgb="FF0070C0"/>
      <rgbColor rgb="FFBFBFC0"/>
      <rgbColor rgb="FF808080"/>
      <rgbColor rgb="FFDCE6F1"/>
      <rgbColor rgb="FF993366"/>
      <rgbColor rgb="FFFFFFCC"/>
      <rgbColor rgb="FFCCFFFF"/>
      <rgbColor rgb="FF660066"/>
      <rgbColor rgb="FFEEECE1"/>
      <rgbColor rgb="FF0066CC"/>
      <rgbColor rgb="FFCCCCFF"/>
      <rgbColor rgb="FF000080"/>
      <rgbColor rgb="FFFF00FF"/>
      <rgbColor rgb="FFFDEADA"/>
      <rgbColor rgb="FF00FFFF"/>
      <rgbColor rgb="FF800080"/>
      <rgbColor rgb="FF800000"/>
      <rgbColor rgb="FF008080"/>
      <rgbColor rgb="FF0000FF"/>
      <rgbColor rgb="FF00CCFF"/>
      <rgbColor rgb="FFDDECFF"/>
      <rgbColor rgb="FFCFFBC9"/>
      <rgbColor rgb="FFFFFF99"/>
      <rgbColor rgb="FFD9D9D9"/>
      <rgbColor rgb="FFDDD9C3"/>
      <rgbColor rgb="FFDCE6F2"/>
      <rgbColor rgb="FFFCD5B5"/>
      <rgbColor rgb="FF3366FF"/>
      <rgbColor rgb="FFEFF5FF"/>
      <rgbColor rgb="FFDAE8FE"/>
      <rgbColor rgb="FFD7E4BD"/>
      <rgbColor rgb="FFFF9900"/>
      <rgbColor rgb="FFFF6600"/>
      <rgbColor rgb="FF666699"/>
      <rgbColor rgb="FFA2A2A3"/>
      <rgbColor rgb="FF003366"/>
      <rgbColor rgb="FF00B050"/>
      <rgbColor rgb="FF003300"/>
      <rgbColor rgb="FF333300"/>
      <rgbColor rgb="FF993300"/>
      <rgbColor rgb="FF993366"/>
      <rgbColor rgb="FF333399"/>
      <rgbColor rgb="FF17375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160364</xdr:colOff>
      <xdr:row>3</xdr:row>
      <xdr:rowOff>133815</xdr:rowOff>
    </xdr:from>
    <xdr:to>
      <xdr:col>0</xdr:col>
      <xdr:colOff>1276349</xdr:colOff>
      <xdr:row>11</xdr:row>
      <xdr:rowOff>114144</xdr:rowOff>
    </xdr:to>
    <xdr:pic>
      <xdr:nvPicPr>
        <xdr:cNvPr id="5" name="Image 3">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364" y="857715"/>
          <a:ext cx="1115985" cy="1599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323850</xdr:colOff>
      <xdr:row>86</xdr:row>
      <xdr:rowOff>85725</xdr:rowOff>
    </xdr:to>
    <xdr:sp macro="" textlink="">
      <xdr:nvSpPr>
        <xdr:cNvPr id="2050" name="shapetype_202" hidden="1">
          <a:extLst>
            <a:ext uri="{FF2B5EF4-FFF2-40B4-BE49-F238E27FC236}">
              <a16:creationId xmlns="" xmlns:a16="http://schemas.microsoft.com/office/drawing/2014/main" id="{00000000-0008-0000-03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2447925</xdr:colOff>
      <xdr:row>37</xdr:row>
      <xdr:rowOff>161925</xdr:rowOff>
    </xdr:to>
    <xdr:sp macro="" textlink="">
      <xdr:nvSpPr>
        <xdr:cNvPr id="3076" name="shapetype_202" hidden="1">
          <a:extLst>
            <a:ext uri="{FF2B5EF4-FFF2-40B4-BE49-F238E27FC236}">
              <a16:creationId xmlns="" xmlns:a16="http://schemas.microsoft.com/office/drawing/2014/main" id="{00000000-0008-0000-04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2447925</xdr:colOff>
      <xdr:row>37</xdr:row>
      <xdr:rowOff>161925</xdr:rowOff>
    </xdr:to>
    <xdr:sp macro="" textlink="">
      <xdr:nvSpPr>
        <xdr:cNvPr id="3074" name="shapetype_202" hidden="1">
          <a:extLst>
            <a:ext uri="{FF2B5EF4-FFF2-40B4-BE49-F238E27FC236}">
              <a16:creationId xmlns="" xmlns:a16="http://schemas.microsoft.com/office/drawing/2014/main" id="{00000000-0008-0000-04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2076450</xdr:colOff>
      <xdr:row>37</xdr:row>
      <xdr:rowOff>266700</xdr:rowOff>
    </xdr:to>
    <xdr:sp macro="" textlink="">
      <xdr:nvSpPr>
        <xdr:cNvPr id="4098" name="shapetype_202" hidden="1">
          <a:extLst>
            <a:ext uri="{FF2B5EF4-FFF2-40B4-BE49-F238E27FC236}">
              <a16:creationId xmlns="" xmlns:a16="http://schemas.microsoft.com/office/drawing/2014/main" id="{00000000-0008-0000-06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116417</xdr:colOff>
      <xdr:row>2</xdr:row>
      <xdr:rowOff>63500</xdr:rowOff>
    </xdr:from>
    <xdr:to>
      <xdr:col>0</xdr:col>
      <xdr:colOff>1179673</xdr:colOff>
      <xdr:row>6</xdr:row>
      <xdr:rowOff>169333</xdr:rowOff>
    </xdr:to>
    <xdr:pic>
      <xdr:nvPicPr>
        <xdr:cNvPr id="3" name="Image 3">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7" y="381000"/>
          <a:ext cx="1063256"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eclaration.cafvalence@caf.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1"/>
  <sheetViews>
    <sheetView showGridLines="0" zoomScale="90" zoomScaleNormal="90" workbookViewId="0">
      <selection activeCell="A2" sqref="A2:J2"/>
    </sheetView>
  </sheetViews>
  <sheetFormatPr baseColWidth="10" defaultColWidth="9.140625" defaultRowHeight="15" x14ac:dyDescent="0.25"/>
  <cols>
    <col min="1" max="1" width="12.28515625" style="1"/>
    <col min="2" max="2" width="20" style="1"/>
    <col min="3" max="3" width="13.7109375" style="1"/>
    <col min="4" max="4" width="14.85546875" style="1"/>
    <col min="5" max="5" width="18.7109375" style="1"/>
    <col min="6" max="8" width="9.140625" style="1"/>
    <col min="9" max="9" width="11.7109375" style="1"/>
    <col min="10" max="10" width="22.85546875" style="1"/>
    <col min="11" max="1025" width="9.140625" style="1"/>
  </cols>
  <sheetData>
    <row r="1" spans="1:1024" ht="18.75" x14ac:dyDescent="0.3">
      <c r="A1" s="2"/>
      <c r="B1" s="3"/>
      <c r="C1" s="3"/>
      <c r="D1" s="3"/>
      <c r="E1" s="3"/>
      <c r="F1" s="3"/>
      <c r="G1" s="3"/>
      <c r="H1" s="3"/>
      <c r="I1" s="3"/>
      <c r="J1" s="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9" customHeight="1" x14ac:dyDescent="0.25">
      <c r="A2" s="585" t="s">
        <v>0</v>
      </c>
      <c r="B2" s="585"/>
      <c r="C2" s="585"/>
      <c r="D2" s="585"/>
      <c r="E2" s="585"/>
      <c r="F2" s="585"/>
      <c r="G2" s="585"/>
      <c r="H2" s="585"/>
      <c r="I2" s="585"/>
      <c r="J2" s="585"/>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6.25" customHeight="1" x14ac:dyDescent="0.3">
      <c r="A3" s="2"/>
      <c r="B3" s="3"/>
      <c r="C3" s="3"/>
      <c r="D3" s="3"/>
      <c r="E3" s="3"/>
      <c r="F3" s="3"/>
      <c r="G3" s="3"/>
      <c r="H3" s="3"/>
      <c r="I3" s="3"/>
      <c r="J3" s="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87" customHeight="1" x14ac:dyDescent="0.25">
      <c r="A4" s="557" t="s">
        <v>319</v>
      </c>
      <c r="B4" s="557"/>
      <c r="C4" s="557"/>
      <c r="D4" s="557"/>
      <c r="E4" s="557"/>
      <c r="F4" s="557"/>
      <c r="G4" s="557"/>
      <c r="H4" s="557"/>
      <c r="I4" s="557"/>
      <c r="J4" s="55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0.25" customHeight="1" x14ac:dyDescent="0.25">
      <c r="A5" s="557" t="s">
        <v>318</v>
      </c>
      <c r="B5" s="557"/>
      <c r="C5" s="557"/>
      <c r="D5" s="557"/>
      <c r="E5" s="557"/>
      <c r="F5" s="557"/>
      <c r="G5" s="557"/>
      <c r="H5" s="557"/>
      <c r="I5" s="557"/>
      <c r="J5" s="55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0.25" customHeight="1" x14ac:dyDescent="0.25">
      <c r="A6" s="586" t="s">
        <v>320</v>
      </c>
      <c r="B6" s="586"/>
      <c r="C6" s="586"/>
      <c r="D6" s="586"/>
      <c r="E6" s="586"/>
      <c r="F6" s="586"/>
      <c r="G6" s="586"/>
      <c r="H6" s="586"/>
      <c r="I6" s="586"/>
      <c r="J6" s="58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1.25" customHeight="1" x14ac:dyDescent="0.25">
      <c r="A7" s="5"/>
      <c r="B7" s="5"/>
      <c r="C7" s="5"/>
      <c r="D7" s="5"/>
      <c r="E7" s="5"/>
      <c r="F7" s="5"/>
      <c r="G7" s="5"/>
      <c r="H7" s="5"/>
      <c r="I7" s="5"/>
      <c r="J7" s="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4.95" customHeight="1" x14ac:dyDescent="0.25">
      <c r="A8" s="587" t="s">
        <v>1</v>
      </c>
      <c r="B8" s="587"/>
      <c r="C8" s="587"/>
      <c r="D8" s="587"/>
      <c r="E8" s="587"/>
      <c r="F8" s="587"/>
      <c r="G8" s="587"/>
      <c r="H8" s="587"/>
      <c r="I8" s="587"/>
      <c r="J8" s="58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4.95" customHeight="1" x14ac:dyDescent="0.25">
      <c r="A9" s="545"/>
      <c r="B9" s="545"/>
      <c r="C9" s="549" t="s">
        <v>338</v>
      </c>
      <c r="D9" s="549"/>
      <c r="E9" s="549"/>
      <c r="F9" s="549"/>
      <c r="G9" s="549"/>
      <c r="H9" s="549"/>
      <c r="I9" s="549"/>
      <c r="J9" s="54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4.95" customHeight="1" x14ac:dyDescent="0.25">
      <c r="A10" s="2"/>
      <c r="B10" s="6"/>
      <c r="C10" s="549" t="s">
        <v>331</v>
      </c>
      <c r="D10" s="549"/>
      <c r="E10" s="549"/>
      <c r="F10" s="549"/>
      <c r="G10" s="549"/>
      <c r="H10" s="549"/>
      <c r="I10" s="549"/>
      <c r="J10" s="549"/>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4.95" customHeight="1" x14ac:dyDescent="0.25">
      <c r="A11" s="2"/>
      <c r="B11" s="6"/>
      <c r="C11" s="549" t="s">
        <v>2</v>
      </c>
      <c r="D11" s="549"/>
      <c r="E11" s="549"/>
      <c r="F11" s="549"/>
      <c r="G11" s="549"/>
      <c r="H11" s="549"/>
      <c r="I11" s="549"/>
      <c r="J11" s="549"/>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4.95" customHeight="1" x14ac:dyDescent="0.25">
      <c r="A12" s="2"/>
      <c r="B12" s="7"/>
      <c r="C12" s="582" t="s">
        <v>332</v>
      </c>
      <c r="D12" s="582"/>
      <c r="E12" s="582"/>
      <c r="F12" s="582"/>
      <c r="G12" s="582"/>
      <c r="H12" s="582"/>
      <c r="I12" s="582"/>
      <c r="J12" s="58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4.95" customHeight="1" x14ac:dyDescent="0.25">
      <c r="A13" s="2"/>
      <c r="B13" s="7"/>
      <c r="C13" s="582" t="s">
        <v>333</v>
      </c>
      <c r="D13" s="582"/>
      <c r="E13" s="582"/>
      <c r="F13" s="582"/>
      <c r="G13" s="582"/>
      <c r="H13" s="582"/>
      <c r="I13" s="582"/>
      <c r="J13" s="582"/>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4.95" customHeight="1" x14ac:dyDescent="0.25">
      <c r="A14" s="2"/>
      <c r="B14" s="7"/>
      <c r="C14" s="582" t="s">
        <v>3</v>
      </c>
      <c r="D14" s="582"/>
      <c r="E14" s="582"/>
      <c r="F14" s="582"/>
      <c r="G14" s="582"/>
      <c r="H14" s="582"/>
      <c r="I14" s="582"/>
      <c r="J14" s="582"/>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4.95" customHeight="1" x14ac:dyDescent="0.25">
      <c r="A15" s="2"/>
      <c r="B15" s="7"/>
      <c r="C15" s="582" t="s">
        <v>4</v>
      </c>
      <c r="D15" s="582"/>
      <c r="E15" s="582"/>
      <c r="F15" s="582"/>
      <c r="G15" s="582"/>
      <c r="H15" s="582"/>
      <c r="I15" s="582"/>
      <c r="J15" s="582"/>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4.95" customHeight="1" x14ac:dyDescent="0.25">
      <c r="A16" s="2"/>
      <c r="B16" s="7"/>
      <c r="C16" s="583" t="s">
        <v>321</v>
      </c>
      <c r="D16" s="583"/>
      <c r="E16" s="583"/>
      <c r="F16" s="583"/>
      <c r="G16" s="583"/>
      <c r="H16" s="583"/>
      <c r="I16" s="583"/>
      <c r="J16" s="583"/>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4.95" customHeight="1" x14ac:dyDescent="0.3">
      <c r="A17" s="2"/>
      <c r="B17" s="8"/>
      <c r="C17" s="582" t="s">
        <v>5</v>
      </c>
      <c r="D17" s="582"/>
      <c r="E17" s="582"/>
      <c r="F17" s="582"/>
      <c r="G17" s="582"/>
      <c r="H17" s="582"/>
      <c r="I17" s="582"/>
      <c r="J17" s="582"/>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64.5" customHeight="1" x14ac:dyDescent="0.3">
      <c r="A18" s="9"/>
      <c r="B18" s="8"/>
      <c r="C18" s="10"/>
      <c r="D18" s="8"/>
      <c r="E18" s="8"/>
      <c r="F18" s="8"/>
      <c r="G18" s="8"/>
      <c r="H18" s="8"/>
      <c r="I18" s="8"/>
      <c r="J18" s="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3" customHeight="1" x14ac:dyDescent="0.25">
      <c r="A19" s="584" t="s">
        <v>6</v>
      </c>
      <c r="B19" s="584"/>
      <c r="C19" s="584"/>
      <c r="D19" s="584"/>
      <c r="E19" s="584"/>
      <c r="F19" s="584"/>
      <c r="G19" s="584"/>
      <c r="H19" s="584"/>
      <c r="I19" s="584"/>
      <c r="J19" s="584"/>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9" customHeight="1" x14ac:dyDescent="0.3">
      <c r="A20" s="11" t="s">
        <v>7</v>
      </c>
      <c r="B20" s="12"/>
      <c r="C20" s="12"/>
      <c r="D20" s="2"/>
      <c r="E20" s="3"/>
      <c r="F20" s="3"/>
      <c r="G20" s="3"/>
      <c r="H20" s="3"/>
      <c r="I20" s="3"/>
      <c r="J20" s="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50.25" customHeight="1" x14ac:dyDescent="0.25">
      <c r="A21" s="577" t="s">
        <v>8</v>
      </c>
      <c r="B21" s="577"/>
      <c r="C21" s="577"/>
      <c r="D21" s="577"/>
      <c r="E21" s="577"/>
      <c r="F21" s="577"/>
      <c r="G21" s="577"/>
      <c r="H21" s="577"/>
      <c r="I21" s="577"/>
      <c r="J21" s="577"/>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1.75" customHeight="1" x14ac:dyDescent="0.25">
      <c r="A22" s="13"/>
      <c r="B22" s="13"/>
      <c r="C22" s="13"/>
      <c r="D22" s="13"/>
      <c r="E22" s="13"/>
      <c r="F22" s="13"/>
      <c r="G22" s="13"/>
      <c r="H22" s="13"/>
      <c r="I22" s="13"/>
      <c r="J22" s="1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14" customFormat="1" ht="44.25" customHeight="1" x14ac:dyDescent="0.2">
      <c r="A23" s="557" t="s">
        <v>334</v>
      </c>
      <c r="B23" s="557"/>
      <c r="C23" s="557"/>
      <c r="D23" s="557"/>
      <c r="E23" s="557"/>
      <c r="F23" s="557"/>
      <c r="G23" s="557"/>
      <c r="H23" s="557"/>
      <c r="I23" s="557"/>
      <c r="J23" s="557"/>
    </row>
    <row r="24" spans="1:1024" s="14" customFormat="1" ht="18" customHeight="1" x14ac:dyDescent="0.25">
      <c r="A24"/>
      <c r="B24"/>
      <c r="C24"/>
      <c r="D24"/>
      <c r="E24"/>
      <c r="F24"/>
      <c r="G24"/>
      <c r="H24"/>
      <c r="I24"/>
      <c r="J24"/>
    </row>
    <row r="25" spans="1:1024" ht="78" customHeight="1" x14ac:dyDescent="0.25">
      <c r="A25" s="15"/>
      <c r="B25" s="578" t="s">
        <v>9</v>
      </c>
      <c r="C25" s="579" t="s">
        <v>10</v>
      </c>
      <c r="D25" s="579"/>
      <c r="E25" s="580" t="s">
        <v>323</v>
      </c>
      <c r="F25" s="580"/>
      <c r="G25" s="580"/>
      <c r="H25" s="580"/>
      <c r="I25" s="580"/>
      <c r="J25" s="17"/>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52.5" customHeight="1" x14ac:dyDescent="0.25">
      <c r="A26" s="15"/>
      <c r="B26" s="578"/>
      <c r="C26" s="579"/>
      <c r="D26" s="579"/>
      <c r="E26" s="580"/>
      <c r="F26" s="580"/>
      <c r="G26" s="580"/>
      <c r="H26" s="580"/>
      <c r="I26" s="580"/>
      <c r="J26" s="1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99" customHeight="1" x14ac:dyDescent="0.25">
      <c r="A27" s="15"/>
      <c r="B27" s="578"/>
      <c r="C27" s="573" t="s">
        <v>11</v>
      </c>
      <c r="D27" s="573"/>
      <c r="E27" s="581" t="s">
        <v>322</v>
      </c>
      <c r="F27" s="581"/>
      <c r="G27" s="581"/>
      <c r="H27" s="581"/>
      <c r="I27" s="581"/>
      <c r="J27" s="1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60" customHeight="1" x14ac:dyDescent="0.25">
      <c r="A28" s="15"/>
      <c r="B28" s="16" t="s">
        <v>12</v>
      </c>
      <c r="C28" s="573" t="s">
        <v>13</v>
      </c>
      <c r="D28" s="573"/>
      <c r="E28" s="574" t="s">
        <v>14</v>
      </c>
      <c r="F28" s="574"/>
      <c r="G28" s="574"/>
      <c r="H28" s="574"/>
      <c r="I28" s="574"/>
      <c r="J28" s="1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46.5" customHeight="1" x14ac:dyDescent="0.25">
      <c r="A29" s="575"/>
      <c r="B29" s="575"/>
      <c r="C29" s="575"/>
      <c r="D29" s="575"/>
      <c r="E29" s="575"/>
      <c r="F29" s="575"/>
      <c r="G29" s="575"/>
      <c r="H29" s="575"/>
      <c r="I29" s="575"/>
      <c r="J29" s="57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7.75" customHeight="1" x14ac:dyDescent="0.25">
      <c r="A30" s="18"/>
      <c r="B30" s="19"/>
      <c r="C30" s="19"/>
      <c r="D30" s="19"/>
      <c r="E30" s="19"/>
      <c r="F30" s="19"/>
      <c r="G30" s="19"/>
      <c r="H30" s="19"/>
      <c r="I30" s="19"/>
      <c r="J30" s="19"/>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3" customHeight="1" x14ac:dyDescent="0.25">
      <c r="A31" s="576" t="s">
        <v>15</v>
      </c>
      <c r="B31" s="576"/>
      <c r="C31" s="576"/>
      <c r="D31" s="576"/>
      <c r="E31" s="576"/>
      <c r="F31" s="576"/>
      <c r="G31" s="576"/>
      <c r="H31" s="576"/>
      <c r="I31" s="576"/>
      <c r="J31" s="57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9.75" customHeight="1" x14ac:dyDescent="0.25">
      <c r="A32" s="11" t="s">
        <v>7</v>
      </c>
      <c r="B32" s="20"/>
      <c r="C32" s="20"/>
      <c r="D32" s="21"/>
      <c r="E32" s="22"/>
      <c r="F32" s="22"/>
      <c r="G32" s="22"/>
      <c r="H32" s="22"/>
      <c r="I32" s="22"/>
      <c r="J32" s="2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48" customHeight="1" x14ac:dyDescent="0.25">
      <c r="A33" s="577" t="s">
        <v>16</v>
      </c>
      <c r="B33" s="577"/>
      <c r="C33" s="577"/>
      <c r="D33" s="577"/>
      <c r="E33" s="577"/>
      <c r="F33" s="577"/>
      <c r="G33" s="577"/>
      <c r="H33" s="577"/>
      <c r="I33" s="577"/>
      <c r="J33" s="57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23"/>
      <c r="B34" s="23"/>
      <c r="C34" s="23"/>
      <c r="D34" s="23"/>
      <c r="E34" s="23"/>
      <c r="F34" s="23"/>
      <c r="G34" s="23"/>
      <c r="H34" s="23"/>
      <c r="I34" s="23"/>
      <c r="J34" s="23"/>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5">
      <c r="A35" s="568" t="s">
        <v>17</v>
      </c>
      <c r="B35" s="568"/>
      <c r="C35" s="568"/>
      <c r="D35" s="568"/>
      <c r="E35" s="568"/>
      <c r="F35" s="568"/>
      <c r="G35" s="568"/>
      <c r="H35" s="568"/>
      <c r="I35" s="568"/>
      <c r="J35" s="568"/>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5">
      <c r="A36" s="24"/>
      <c r="B36" s="24"/>
      <c r="C36" s="24"/>
      <c r="D36" s="24"/>
      <c r="E36" s="24"/>
      <c r="F36" s="24"/>
      <c r="G36" s="24"/>
      <c r="H36" s="24"/>
      <c r="I36" s="24"/>
      <c r="J36" s="24"/>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5.75" x14ac:dyDescent="0.25">
      <c r="A37" s="11" t="s">
        <v>18</v>
      </c>
      <c r="B37" s="25"/>
      <c r="C37" s="25"/>
      <c r="D37" s="25"/>
      <c r="E37" s="22"/>
      <c r="F37" s="22"/>
      <c r="G37" s="22"/>
      <c r="H37" s="22"/>
      <c r="I37" s="22"/>
      <c r="J37" s="22"/>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3.25" customHeight="1" x14ac:dyDescent="0.25">
      <c r="A38" s="26"/>
      <c r="B38" s="22"/>
      <c r="C38" s="22"/>
      <c r="D38" s="22"/>
      <c r="E38" s="22"/>
      <c r="F38" s="22"/>
      <c r="G38" s="22"/>
      <c r="H38" s="22"/>
      <c r="I38" s="22"/>
      <c r="J38" s="22"/>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48" customHeight="1" x14ac:dyDescent="0.25">
      <c r="A39" s="26"/>
      <c r="B39" s="569" t="s">
        <v>19</v>
      </c>
      <c r="C39" s="569"/>
      <c r="D39" s="570" t="s">
        <v>20</v>
      </c>
      <c r="E39" s="570"/>
      <c r="F39" s="570"/>
      <c r="G39" s="570"/>
      <c r="H39" s="27"/>
      <c r="I39" s="27"/>
      <c r="J39" s="2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54" customHeight="1" x14ac:dyDescent="0.25">
      <c r="A40" s="26"/>
      <c r="B40" s="571" t="s">
        <v>12</v>
      </c>
      <c r="C40" s="571"/>
      <c r="D40" s="572" t="s">
        <v>21</v>
      </c>
      <c r="E40" s="572"/>
      <c r="F40" s="572"/>
      <c r="G40" s="572"/>
      <c r="H40" s="28"/>
      <c r="I40" s="27"/>
      <c r="J40" s="27"/>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5.75" x14ac:dyDescent="0.25">
      <c r="A41" s="26"/>
      <c r="B41" s="22"/>
      <c r="C41" s="22"/>
      <c r="D41" s="22"/>
      <c r="E41" s="22"/>
      <c r="F41" s="22"/>
      <c r="G41" s="22"/>
      <c r="H41" s="22"/>
      <c r="I41" s="22"/>
      <c r="J41" s="22"/>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9.75" customHeight="1" x14ac:dyDescent="0.25">
      <c r="A42" s="2"/>
      <c r="B42" s="22"/>
      <c r="C42" s="22"/>
      <c r="D42" s="22"/>
      <c r="E42" s="22"/>
      <c r="F42" s="22"/>
      <c r="G42" s="22"/>
      <c r="H42" s="22"/>
      <c r="I42" s="22"/>
      <c r="J42" s="2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33" customHeight="1" x14ac:dyDescent="0.25">
      <c r="A43" s="563" t="s">
        <v>22</v>
      </c>
      <c r="B43" s="563"/>
      <c r="C43" s="563"/>
      <c r="D43" s="563"/>
      <c r="E43" s="563"/>
      <c r="F43" s="563"/>
      <c r="G43" s="563"/>
      <c r="H43" s="563"/>
      <c r="I43" s="563"/>
      <c r="J43" s="56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9.25" customHeight="1" x14ac:dyDescent="0.25">
      <c r="A44" s="29"/>
      <c r="B44" s="30"/>
      <c r="C44" s="30"/>
      <c r="D44" s="30"/>
      <c r="E44" s="30"/>
      <c r="F44" s="30"/>
      <c r="G44" s="30"/>
      <c r="H44" s="30"/>
      <c r="I44" s="30"/>
      <c r="J44" s="30"/>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91.25" customHeight="1" x14ac:dyDescent="0.25">
      <c r="A45" s="564" t="s">
        <v>330</v>
      </c>
      <c r="B45" s="564"/>
      <c r="C45" s="564"/>
      <c r="D45" s="564"/>
      <c r="E45" s="564"/>
      <c r="F45" s="564"/>
      <c r="G45" s="564"/>
      <c r="H45" s="564"/>
      <c r="I45" s="564"/>
      <c r="J45" s="564"/>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73.5" customHeight="1" x14ac:dyDescent="0.25">
      <c r="A46" s="565" t="s">
        <v>324</v>
      </c>
      <c r="B46" s="565"/>
      <c r="C46" s="565"/>
      <c r="D46" s="565"/>
      <c r="E46" s="565"/>
      <c r="F46" s="565"/>
      <c r="G46" s="565"/>
      <c r="H46" s="565"/>
      <c r="I46" s="565"/>
      <c r="J46" s="565"/>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33" customHeight="1" x14ac:dyDescent="0.25">
      <c r="A47" s="566" t="s">
        <v>23</v>
      </c>
      <c r="B47" s="566"/>
      <c r="C47" s="566"/>
      <c r="D47" s="566"/>
      <c r="E47" s="566"/>
      <c r="F47" s="566"/>
      <c r="G47" s="566"/>
      <c r="H47" s="566"/>
      <c r="I47" s="566"/>
      <c r="J47" s="566"/>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5.5" customHeight="1" x14ac:dyDescent="0.25">
      <c r="A48" s="567" t="s">
        <v>24</v>
      </c>
      <c r="B48" s="567"/>
      <c r="C48" s="567"/>
      <c r="D48" s="567"/>
      <c r="E48" s="567"/>
      <c r="F48" s="567"/>
      <c r="G48" s="567"/>
      <c r="H48" s="567"/>
      <c r="I48" s="567"/>
      <c r="J48" s="567"/>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47.25" customHeight="1" x14ac:dyDescent="0.25">
      <c r="A49" s="31"/>
      <c r="B49" s="32" t="s">
        <v>25</v>
      </c>
      <c r="C49" s="559" t="s">
        <v>26</v>
      </c>
      <c r="D49" s="559"/>
      <c r="E49" s="559"/>
      <c r="F49" s="559"/>
      <c r="G49" s="559"/>
      <c r="H49" s="559"/>
      <c r="I49" s="559"/>
      <c r="J49" s="33"/>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8.75" customHeight="1" x14ac:dyDescent="0.25">
      <c r="A50" s="34"/>
      <c r="B50" s="560" t="s">
        <v>27</v>
      </c>
      <c r="C50" s="560"/>
      <c r="D50" s="554" t="s">
        <v>28</v>
      </c>
      <c r="E50" s="4"/>
      <c r="F50" s="561" t="s">
        <v>29</v>
      </c>
      <c r="G50" s="561"/>
      <c r="H50" s="561"/>
      <c r="I50" s="554" t="s">
        <v>30</v>
      </c>
      <c r="J50" s="36"/>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31.5" customHeight="1" x14ac:dyDescent="0.25">
      <c r="A51" s="34"/>
      <c r="B51" s="562">
        <v>4.5</v>
      </c>
      <c r="C51" s="562"/>
      <c r="D51" s="554"/>
      <c r="E51" s="4"/>
      <c r="F51" s="4"/>
      <c r="G51" s="35">
        <v>4.5</v>
      </c>
      <c r="H51" s="4"/>
      <c r="I51" s="554"/>
      <c r="J51" s="36"/>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3" customHeight="1" x14ac:dyDescent="0.3">
      <c r="A52" s="37"/>
      <c r="B52" s="38"/>
      <c r="C52" s="39"/>
      <c r="D52" s="40"/>
      <c r="E52" s="553"/>
      <c r="F52" s="553"/>
      <c r="G52" s="41"/>
      <c r="H52" s="40"/>
      <c r="I52" s="40"/>
      <c r="J52" s="4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8.75" customHeight="1" x14ac:dyDescent="0.25">
      <c r="A53" s="43"/>
      <c r="B53" s="43"/>
      <c r="C53" s="43"/>
      <c r="D53" s="43"/>
      <c r="E53" s="43"/>
      <c r="F53" s="43"/>
      <c r="G53" s="43"/>
      <c r="H53" s="43"/>
      <c r="I53" s="43"/>
      <c r="J53" s="4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2.5" hidden="1" customHeight="1" x14ac:dyDescent="0.25">
      <c r="A54" s="43"/>
      <c r="B54" s="43"/>
      <c r="C54" s="43"/>
      <c r="D54" s="43"/>
      <c r="E54" s="43"/>
      <c r="F54" s="43"/>
      <c r="G54" s="43"/>
      <c r="H54" s="43"/>
      <c r="I54" s="43"/>
      <c r="J54" s="43"/>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8.5" customHeight="1" x14ac:dyDescent="0.25">
      <c r="A55" s="554" t="s">
        <v>31</v>
      </c>
      <c r="B55" s="554"/>
      <c r="C55" s="554"/>
      <c r="D55" s="554"/>
      <c r="E55" s="554"/>
      <c r="F55" s="554"/>
      <c r="G55" s="554"/>
      <c r="H55" s="554"/>
      <c r="I55" s="554"/>
      <c r="J55" s="554"/>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5.75" customHeight="1" x14ac:dyDescent="0.25">
      <c r="A56" s="2"/>
      <c r="B56" s="22"/>
      <c r="C56" s="22"/>
      <c r="D56" s="22"/>
      <c r="E56" s="22"/>
      <c r="F56" s="22"/>
      <c r="G56" s="22"/>
      <c r="H56" s="22"/>
      <c r="I56" s="22"/>
      <c r="J56" s="22"/>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8" customHeight="1" x14ac:dyDescent="0.25">
      <c r="A57" s="555" t="s">
        <v>32</v>
      </c>
      <c r="B57" s="555"/>
      <c r="C57" s="555"/>
      <c r="D57" s="555"/>
      <c r="E57" s="555"/>
      <c r="F57" s="555"/>
      <c r="G57" s="555"/>
      <c r="H57" s="555"/>
      <c r="I57" s="555"/>
      <c r="J57" s="555"/>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s="44" customFormat="1" ht="7.5" customHeight="1" x14ac:dyDescent="0.25">
      <c r="A58" s="2"/>
      <c r="B58" s="2"/>
      <c r="C58" s="2"/>
      <c r="D58" s="2"/>
      <c r="E58" s="2"/>
      <c r="F58" s="2"/>
      <c r="G58" s="2"/>
      <c r="H58" s="2"/>
      <c r="I58" s="2"/>
      <c r="J58" s="2"/>
    </row>
    <row r="59" spans="1:1024" ht="15.75" x14ac:dyDescent="0.25">
      <c r="A59" s="26"/>
      <c r="B59" s="26" t="s">
        <v>33</v>
      </c>
      <c r="C59" s="45"/>
      <c r="D59" s="45"/>
      <c r="E59" s="45"/>
      <c r="F59" s="45"/>
      <c r="G59" s="45"/>
      <c r="H59" s="26"/>
      <c r="I59" s="26"/>
      <c r="J59" s="2"/>
    </row>
    <row r="60" spans="1:1024" ht="15.75" x14ac:dyDescent="0.25">
      <c r="A60" s="2"/>
      <c r="B60" s="26" t="s">
        <v>34</v>
      </c>
      <c r="C60" s="45"/>
      <c r="D60" s="45"/>
      <c r="E60" s="45"/>
      <c r="F60" s="45"/>
      <c r="G60" s="45"/>
      <c r="H60" s="26"/>
      <c r="I60" s="26"/>
      <c r="J60" s="2"/>
    </row>
    <row r="61" spans="1:1024" ht="15.75" x14ac:dyDescent="0.25">
      <c r="A61" s="2"/>
      <c r="B61" s="26" t="s">
        <v>35</v>
      </c>
      <c r="C61" s="45"/>
      <c r="D61" s="45"/>
      <c r="E61" s="45"/>
      <c r="F61" s="45"/>
      <c r="G61" s="45"/>
      <c r="H61" s="26"/>
      <c r="I61" s="26"/>
      <c r="J61" s="2"/>
    </row>
    <row r="62" spans="1:1024" ht="17.25" customHeight="1" x14ac:dyDescent="0.25">
      <c r="A62" s="2"/>
      <c r="B62" s="26" t="s">
        <v>36</v>
      </c>
      <c r="C62" s="45"/>
      <c r="D62" s="45"/>
      <c r="E62" s="45"/>
      <c r="F62" s="45"/>
      <c r="G62" s="45"/>
      <c r="H62" s="26"/>
      <c r="I62" s="26"/>
      <c r="J62" s="2"/>
    </row>
    <row r="63" spans="1:1024" ht="18" customHeight="1" x14ac:dyDescent="0.25">
      <c r="A63" s="2"/>
      <c r="B63" s="556" t="s">
        <v>37</v>
      </c>
      <c r="C63" s="556"/>
      <c r="D63" s="556"/>
      <c r="E63" s="556"/>
      <c r="F63" s="556"/>
      <c r="G63" s="556"/>
      <c r="H63" s="26"/>
      <c r="I63" s="26"/>
      <c r="J63" s="2"/>
    </row>
    <row r="64" spans="1:1024" ht="15.75" x14ac:dyDescent="0.25">
      <c r="A64" s="2"/>
      <c r="B64" s="26" t="s">
        <v>38</v>
      </c>
      <c r="C64" s="45"/>
      <c r="D64" s="45"/>
      <c r="E64" s="45"/>
      <c r="F64" s="45"/>
      <c r="G64" s="45"/>
      <c r="H64" s="26"/>
      <c r="I64" s="26"/>
      <c r="J64" s="2"/>
    </row>
    <row r="65" spans="1:10" ht="15.75" x14ac:dyDescent="0.25">
      <c r="A65" s="2"/>
      <c r="B65" s="2"/>
      <c r="C65" s="2"/>
      <c r="D65" s="2"/>
      <c r="E65" s="2"/>
      <c r="F65" s="2"/>
      <c r="G65" s="2"/>
      <c r="H65" s="2"/>
      <c r="I65" s="2"/>
      <c r="J65" s="2"/>
    </row>
    <row r="66" spans="1:10" ht="28.5" customHeight="1" x14ac:dyDescent="0.25">
      <c r="A66" s="46" t="s">
        <v>39</v>
      </c>
      <c r="B66" s="47"/>
      <c r="C66" s="47"/>
      <c r="D66" s="47"/>
      <c r="E66" s="48"/>
      <c r="F66" s="48"/>
      <c r="G66" s="48"/>
      <c r="H66" s="48"/>
      <c r="I66" s="48"/>
      <c r="J66" s="48"/>
    </row>
    <row r="67" spans="1:10" ht="42" customHeight="1" x14ac:dyDescent="0.25">
      <c r="A67" s="557" t="s">
        <v>40</v>
      </c>
      <c r="B67" s="557"/>
      <c r="C67" s="557"/>
      <c r="D67" s="557"/>
      <c r="E67" s="557"/>
      <c r="F67" s="557"/>
      <c r="G67" s="557"/>
      <c r="H67" s="557"/>
      <c r="I67" s="557"/>
      <c r="J67" s="557"/>
    </row>
    <row r="68" spans="1:10" ht="24" customHeight="1" x14ac:dyDescent="0.25">
      <c r="A68" s="480"/>
      <c r="B68" s="480"/>
      <c r="C68" s="480"/>
      <c r="D68" s="480"/>
      <c r="E68" s="480"/>
      <c r="F68" s="480"/>
      <c r="G68" s="480"/>
      <c r="H68" s="480"/>
      <c r="I68" s="480"/>
      <c r="J68" s="480"/>
    </row>
    <row r="69" spans="1:10" ht="15" customHeight="1" thickBot="1" x14ac:dyDescent="0.3">
      <c r="A69" s="558" t="s">
        <v>329</v>
      </c>
      <c r="B69" s="558"/>
      <c r="C69" s="49"/>
      <c r="D69" s="49"/>
      <c r="E69" s="49"/>
      <c r="F69" s="49"/>
      <c r="G69" s="49"/>
      <c r="H69" s="49"/>
      <c r="I69" s="49"/>
      <c r="J69" s="49"/>
    </row>
    <row r="70" spans="1:10" ht="99" customHeight="1" thickTop="1" thickBot="1" x14ac:dyDescent="0.3">
      <c r="A70" s="550" t="s">
        <v>325</v>
      </c>
      <c r="B70" s="551"/>
      <c r="C70" s="551"/>
      <c r="D70" s="551"/>
      <c r="E70" s="551"/>
      <c r="F70" s="551"/>
      <c r="G70" s="551"/>
      <c r="H70" s="551"/>
      <c r="I70" s="551"/>
      <c r="J70" s="552"/>
    </row>
    <row r="71" spans="1:10" ht="15.75" thickTop="1" x14ac:dyDescent="0.25"/>
  </sheetData>
  <sheetProtection algorithmName="SHA-512" hashValue="nqsCanSqP/fRsqTvGwzESI33+TA6cG1nUOruaFmQublL0o+I4yx/5+szEoi8g4KonWc2FDbPsq/nwnQ0vqu9Uw==" saltValue="wuWyiVb7Cd9O97xPq8HKBg==" spinCount="100000" sheet="1" objects="1" scenarios="1"/>
  <mergeCells count="50">
    <mergeCell ref="A2:J2"/>
    <mergeCell ref="A4:J4"/>
    <mergeCell ref="A5:J5"/>
    <mergeCell ref="A6:J6"/>
    <mergeCell ref="A8:J8"/>
    <mergeCell ref="C10:J10"/>
    <mergeCell ref="C11:J11"/>
    <mergeCell ref="C12:J12"/>
    <mergeCell ref="C13:J13"/>
    <mergeCell ref="C14:J14"/>
    <mergeCell ref="C15:J15"/>
    <mergeCell ref="C16:J16"/>
    <mergeCell ref="C17:J17"/>
    <mergeCell ref="A19:J19"/>
    <mergeCell ref="A21:J21"/>
    <mergeCell ref="A23:J23"/>
    <mergeCell ref="B25:B27"/>
    <mergeCell ref="C25:D26"/>
    <mergeCell ref="E25:I26"/>
    <mergeCell ref="C27:D27"/>
    <mergeCell ref="E27:I27"/>
    <mergeCell ref="C28:D28"/>
    <mergeCell ref="E28:I28"/>
    <mergeCell ref="A29:J29"/>
    <mergeCell ref="A31:J31"/>
    <mergeCell ref="A33:J33"/>
    <mergeCell ref="A46:J46"/>
    <mergeCell ref="A47:J47"/>
    <mergeCell ref="A48:J48"/>
    <mergeCell ref="A35:J35"/>
    <mergeCell ref="B39:C39"/>
    <mergeCell ref="D39:G39"/>
    <mergeCell ref="B40:C40"/>
    <mergeCell ref="D40:G40"/>
    <mergeCell ref="C9:J9"/>
    <mergeCell ref="A70:J70"/>
    <mergeCell ref="E52:F52"/>
    <mergeCell ref="A55:J55"/>
    <mergeCell ref="A57:J57"/>
    <mergeCell ref="B63:G63"/>
    <mergeCell ref="A67:J67"/>
    <mergeCell ref="A69:B69"/>
    <mergeCell ref="C49:I49"/>
    <mergeCell ref="B50:C50"/>
    <mergeCell ref="D50:D51"/>
    <mergeCell ref="F50:H50"/>
    <mergeCell ref="I50:I51"/>
    <mergeCell ref="B51:C51"/>
    <mergeCell ref="A43:J43"/>
    <mergeCell ref="A45:J45"/>
  </mergeCells>
  <pageMargins left="0.55138888888888904" right="0.51180555555555496" top="0.196527777777778" bottom="0.15763888888888899" header="0.51180555555555496" footer="0.51180555555555496"/>
  <pageSetup paperSize="9" scale="64" firstPageNumber="0" orientation="portrait" verticalDpi="0"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8"/>
  <sheetViews>
    <sheetView showGridLines="0" zoomScaleNormal="100" workbookViewId="0">
      <selection activeCell="F8" sqref="F8:J8"/>
    </sheetView>
  </sheetViews>
  <sheetFormatPr baseColWidth="10" defaultColWidth="9.140625" defaultRowHeight="15" x14ac:dyDescent="0.25"/>
  <cols>
    <col min="1" max="1" width="20.7109375" style="45"/>
    <col min="2" max="2" width="29.5703125" style="45"/>
    <col min="3" max="3" width="9.5703125" style="45"/>
    <col min="4" max="4" width="9.42578125" style="45"/>
    <col min="5" max="5" width="10.140625" style="45"/>
    <col min="6" max="6" width="13.42578125" style="45"/>
    <col min="7" max="7" width="14.85546875" style="45"/>
    <col min="8" max="1025" width="11.42578125" style="45"/>
  </cols>
  <sheetData>
    <row r="1" spans="1:1024" s="50" customFormat="1" ht="18.75" customHeight="1" x14ac:dyDescent="0.2">
      <c r="A1" s="613" t="s">
        <v>41</v>
      </c>
      <c r="B1" s="613"/>
      <c r="C1" s="613"/>
      <c r="D1" s="613"/>
      <c r="E1" s="613"/>
      <c r="F1" s="613"/>
      <c r="G1" s="613"/>
      <c r="H1" s="613"/>
      <c r="I1" s="613"/>
      <c r="J1" s="613"/>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14" t="s">
        <v>344</v>
      </c>
      <c r="B3" s="614"/>
      <c r="C3" s="614"/>
      <c r="D3" s="614"/>
      <c r="E3" s="614"/>
      <c r="F3" s="614"/>
      <c r="G3" s="614"/>
      <c r="H3" s="614"/>
      <c r="I3" s="614"/>
      <c r="J3" s="614"/>
      <c r="K3" s="615"/>
      <c r="L3" s="615"/>
      <c r="M3" s="615"/>
      <c r="N3" s="615"/>
      <c r="O3" s="615"/>
      <c r="P3" s="615"/>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x14ac:dyDescent="0.25">
      <c r="A4" s="51"/>
      <c r="B4" s="51"/>
      <c r="C4" s="51"/>
      <c r="D4" s="51"/>
      <c r="E4" s="51"/>
      <c r="F4" s="51"/>
      <c r="G4" s="51"/>
      <c r="H4" s="51"/>
      <c r="I4" s="51"/>
      <c r="J4" s="51"/>
      <c r="K4" s="615"/>
      <c r="L4" s="615"/>
      <c r="M4" s="615"/>
      <c r="N4" s="615"/>
      <c r="O4" s="615"/>
      <c r="P4" s="615"/>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3.25" x14ac:dyDescent="0.35">
      <c r="A5"/>
      <c r="B5" s="52"/>
      <c r="C5" s="616" t="s">
        <v>339</v>
      </c>
      <c r="D5" s="616"/>
      <c r="E5" s="616"/>
      <c r="F5" s="616"/>
      <c r="G5" s="616"/>
      <c r="H5" s="53"/>
      <c r="I5" s="52"/>
      <c r="J5" s="53"/>
      <c r="K5" s="615"/>
      <c r="L5" s="615"/>
      <c r="M5" s="615"/>
      <c r="N5" s="615"/>
      <c r="O5" s="615"/>
      <c r="P5" s="61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c r="B6"/>
      <c r="C6"/>
      <c r="D6"/>
      <c r="E6"/>
      <c r="F6"/>
      <c r="G6"/>
      <c r="H6"/>
      <c r="I6"/>
      <c r="J6" s="54"/>
      <c r="K6" s="615"/>
      <c r="L6" s="615"/>
      <c r="M6" s="615"/>
      <c r="N6" s="615"/>
      <c r="O6" s="615"/>
      <c r="P6" s="615"/>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c r="B7"/>
      <c r="C7"/>
      <c r="D7"/>
      <c r="E7"/>
      <c r="F7"/>
      <c r="G7"/>
      <c r="H7"/>
      <c r="I7"/>
      <c r="J7" s="54"/>
      <c r="K7" s="615"/>
      <c r="L7" s="615"/>
      <c r="M7" s="615"/>
      <c r="N7" s="615"/>
      <c r="O7" s="615"/>
      <c r="P7" s="615"/>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x14ac:dyDescent="0.25">
      <c r="A8"/>
      <c r="B8" s="55" t="s">
        <v>42</v>
      </c>
      <c r="C8" s="55"/>
      <c r="D8" s="55"/>
      <c r="E8"/>
      <c r="F8" s="617"/>
      <c r="G8" s="617"/>
      <c r="H8" s="617"/>
      <c r="I8" s="617"/>
      <c r="J8" s="61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1" customHeight="1" x14ac:dyDescent="0.25">
      <c r="A9"/>
      <c r="B9"/>
      <c r="C9"/>
      <c r="D9"/>
      <c r="E9"/>
      <c r="F9" s="56"/>
      <c r="G9" s="56"/>
      <c r="H9" s="26"/>
      <c r="I9" s="26"/>
      <c r="J9" s="26"/>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 x14ac:dyDescent="0.25">
      <c r="A10"/>
      <c r="B10" s="55" t="s">
        <v>43</v>
      </c>
      <c r="C10" s="55"/>
      <c r="D10" s="55"/>
      <c r="E10"/>
      <c r="F10" s="606"/>
      <c r="G10" s="606"/>
      <c r="H10" s="606"/>
      <c r="I10" s="606"/>
      <c r="J10" s="606"/>
      <c r="K10"/>
      <c r="L10" s="57"/>
      <c r="M10" s="57"/>
      <c r="N10" s="57"/>
      <c r="O10" s="57"/>
      <c r="P10" s="57"/>
      <c r="Q10" s="57"/>
      <c r="R10" s="57"/>
      <c r="S10" s="57"/>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8.1" customHeight="1" x14ac:dyDescent="0.25">
      <c r="A11"/>
      <c r="B11"/>
      <c r="C11"/>
      <c r="D11"/>
      <c r="E11"/>
      <c r="F11" s="58"/>
      <c r="G11" s="58"/>
      <c r="H11" s="50"/>
      <c r="I11" s="50"/>
      <c r="J11" s="50"/>
      <c r="K11"/>
      <c r="L11" s="57"/>
      <c r="M11" s="57"/>
      <c r="N11" s="57"/>
      <c r="O11" s="57"/>
      <c r="P11" s="57"/>
      <c r="Q11" s="57"/>
      <c r="R11" s="57"/>
      <c r="S11" s="57"/>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 x14ac:dyDescent="0.25">
      <c r="A12"/>
      <c r="B12" s="55" t="s">
        <v>44</v>
      </c>
      <c r="C12" s="55"/>
      <c r="D12" s="55"/>
      <c r="E12"/>
      <c r="F12" s="606"/>
      <c r="G12" s="606"/>
      <c r="H12" s="606"/>
      <c r="I12" s="606"/>
      <c r="J12" s="606"/>
      <c r="K12"/>
      <c r="L12" s="57"/>
      <c r="M12" s="57"/>
      <c r="N12" s="57"/>
      <c r="O12" s="57"/>
      <c r="P12" s="57"/>
      <c r="Q12" s="57"/>
      <c r="R12" s="57"/>
      <c r="S12" s="57"/>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8.1" customHeight="1" x14ac:dyDescent="0.25">
      <c r="A13"/>
      <c r="B13"/>
      <c r="C13"/>
      <c r="D13"/>
      <c r="E13"/>
      <c r="F13" s="59"/>
      <c r="G13" s="59"/>
      <c r="H13" s="59"/>
      <c r="I13" s="59"/>
      <c r="J13" s="59"/>
      <c r="K13"/>
      <c r="L13" s="57"/>
      <c r="M13" s="57"/>
      <c r="N13" s="57"/>
      <c r="O13" s="57"/>
      <c r="P13" s="57"/>
      <c r="Q13" s="57"/>
      <c r="R13" s="57"/>
      <c r="S13" s="57"/>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 x14ac:dyDescent="0.25">
      <c r="A14"/>
      <c r="B14" s="55" t="s">
        <v>45</v>
      </c>
      <c r="C14" s="55"/>
      <c r="D14" s="55"/>
      <c r="E14"/>
      <c r="F14" s="606"/>
      <c r="G14" s="606"/>
      <c r="H14" s="606"/>
      <c r="I14" s="606"/>
      <c r="J14" s="606"/>
      <c r="K14"/>
      <c r="L14" s="57"/>
      <c r="M14" s="60"/>
      <c r="N14" s="60"/>
      <c r="O14" s="60"/>
      <c r="P14" s="57"/>
      <c r="Q14" s="57"/>
      <c r="R14" s="57"/>
      <c r="S14" s="57"/>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1" customHeight="1" x14ac:dyDescent="0.25">
      <c r="A15"/>
      <c r="B15"/>
      <c r="C15"/>
      <c r="D15"/>
      <c r="E15"/>
      <c r="F15" s="59"/>
      <c r="G15" s="59"/>
      <c r="H15" s="59"/>
      <c r="I15" s="59"/>
      <c r="J15" s="59"/>
      <c r="K15"/>
      <c r="L15" s="57"/>
      <c r="M15" s="60"/>
      <c r="N15" s="60"/>
      <c r="O15" s="60"/>
      <c r="P15" s="57"/>
      <c r="Q15" s="57"/>
      <c r="R15" s="57"/>
      <c r="S15" s="57"/>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 x14ac:dyDescent="0.25">
      <c r="A16"/>
      <c r="B16" s="55" t="s">
        <v>46</v>
      </c>
      <c r="C16" s="55"/>
      <c r="D16" s="55"/>
      <c r="E16"/>
      <c r="F16" s="606"/>
      <c r="G16" s="606"/>
      <c r="H16" s="606"/>
      <c r="I16" s="606"/>
      <c r="J16" s="606"/>
      <c r="K16"/>
      <c r="L16" s="57"/>
      <c r="M16" s="60"/>
      <c r="N16" s="60"/>
      <c r="O16" s="60"/>
      <c r="P16" s="57"/>
      <c r="Q16" s="57"/>
      <c r="R16" s="57"/>
      <c r="S16" s="57"/>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5" ht="8.1" customHeight="1" x14ac:dyDescent="0.25">
      <c r="A17"/>
      <c r="B17"/>
      <c r="C17"/>
      <c r="D17"/>
      <c r="E17"/>
      <c r="F17" s="59"/>
      <c r="G17" s="59"/>
      <c r="H17" s="59"/>
      <c r="I17" s="59"/>
      <c r="J17" s="59"/>
      <c r="K17"/>
      <c r="L17" s="57"/>
      <c r="M17" s="60"/>
      <c r="N17" s="60"/>
      <c r="O17" s="60"/>
      <c r="P17" s="57"/>
      <c r="Q17" s="57"/>
      <c r="R17" s="57"/>
      <c r="S17" s="5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5" ht="18" x14ac:dyDescent="0.25">
      <c r="A18"/>
      <c r="B18" s="55" t="s">
        <v>47</v>
      </c>
      <c r="C18" s="55"/>
      <c r="D18" s="55"/>
      <c r="E18"/>
      <c r="F18" s="606"/>
      <c r="G18" s="606"/>
      <c r="H18" s="606"/>
      <c r="I18" s="606"/>
      <c r="J18" s="606"/>
      <c r="K18"/>
      <c r="L18" s="57"/>
      <c r="M18" s="57"/>
      <c r="N18" s="57"/>
      <c r="O18" s="57"/>
      <c r="P18" s="57"/>
      <c r="Q18" s="57"/>
      <c r="R18" s="57"/>
      <c r="S18" s="57"/>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5" ht="8.1" customHeight="1" x14ac:dyDescent="0.25">
      <c r="A19"/>
      <c r="B19"/>
      <c r="C19"/>
      <c r="D19"/>
      <c r="E19"/>
      <c r="F19" s="61"/>
      <c r="G19" s="62"/>
      <c r="H19" s="61"/>
      <c r="I19" s="61"/>
      <c r="J19" s="61"/>
      <c r="K19"/>
      <c r="L19" s="57"/>
      <c r="M19" s="57"/>
      <c r="N19" s="57"/>
      <c r="O19" s="57"/>
      <c r="P19" s="57"/>
      <c r="Q19" s="57"/>
      <c r="R19" s="57"/>
      <c r="S19" s="57"/>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5" ht="36.75" customHeight="1" x14ac:dyDescent="0.25">
      <c r="A20"/>
      <c r="B20" s="55" t="s">
        <v>48</v>
      </c>
      <c r="C20" s="55"/>
      <c r="D20" s="55"/>
      <c r="E20"/>
      <c r="F20" s="610" t="s">
        <v>49</v>
      </c>
      <c r="G20" s="611"/>
      <c r="H20" s="611"/>
      <c r="I20" s="611"/>
      <c r="J20" s="612"/>
      <c r="K20" s="57"/>
      <c r="L20" s="57"/>
      <c r="M20" s="57"/>
      <c r="N20" s="57"/>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G20"/>
      <c r="AMH20"/>
      <c r="AMI20"/>
      <c r="AMJ20"/>
      <c r="AMK20"/>
    </row>
    <row r="21" spans="1:1025" ht="20.25" x14ac:dyDescent="0.3">
      <c r="A21" s="63" t="s">
        <v>50</v>
      </c>
      <c r="B21"/>
      <c r="C21"/>
      <c r="D21"/>
      <c r="E21"/>
      <c r="F21"/>
      <c r="G21"/>
      <c r="H21"/>
      <c r="I21"/>
      <c r="J21"/>
      <c r="K21"/>
      <c r="L21" s="57"/>
      <c r="M21" s="57"/>
      <c r="N21" s="57"/>
      <c r="O21" s="57"/>
      <c r="P21" s="57"/>
      <c r="Q21" s="57"/>
      <c r="R21" s="57"/>
      <c r="S21" s="57"/>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5" x14ac:dyDescent="0.25">
      <c r="A22"/>
      <c r="B22"/>
      <c r="C22"/>
      <c r="D22"/>
      <c r="E22"/>
      <c r="F22"/>
      <c r="G22"/>
      <c r="H22"/>
      <c r="I22"/>
      <c r="J22"/>
      <c r="K22"/>
      <c r="L22" s="57"/>
      <c r="M22" s="57"/>
      <c r="N22" s="57"/>
      <c r="O22" s="57"/>
      <c r="P22" s="57"/>
      <c r="Q22" s="57"/>
      <c r="R22" s="57"/>
      <c r="S22" s="57"/>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5" x14ac:dyDescent="0.25">
      <c r="A23" s="64" t="s">
        <v>51</v>
      </c>
      <c r="B23" s="606"/>
      <c r="C23" s="606"/>
      <c r="D23" s="606"/>
      <c r="E23" s="606"/>
      <c r="F23" s="606"/>
      <c r="G23" s="606"/>
      <c r="H23" s="606"/>
      <c r="I23" s="606"/>
      <c r="J23" s="606"/>
      <c r="K23"/>
      <c r="L23" s="57"/>
      <c r="M23" s="57"/>
      <c r="N23" s="57"/>
      <c r="O23" s="57"/>
      <c r="P23" s="57"/>
      <c r="Q23" s="57"/>
      <c r="R23" s="57"/>
      <c r="S23" s="57"/>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5" ht="8.1" customHeight="1" x14ac:dyDescent="0.25">
      <c r="A24"/>
      <c r="B24" s="61"/>
      <c r="C24" s="61"/>
      <c r="D24" s="61"/>
      <c r="E24" s="61"/>
      <c r="F24" s="61"/>
      <c r="G24" s="61"/>
      <c r="H24" s="61"/>
      <c r="I24" s="61"/>
      <c r="J24" s="61"/>
      <c r="K24"/>
      <c r="L24" s="57"/>
      <c r="M24" s="57"/>
      <c r="N24" s="57"/>
      <c r="O24" s="57"/>
      <c r="P24" s="57"/>
      <c r="Q24" s="57"/>
      <c r="R24" s="57"/>
      <c r="S24" s="57"/>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5" x14ac:dyDescent="0.25">
      <c r="A25"/>
      <c r="B25" s="65" t="s">
        <v>52</v>
      </c>
      <c r="C25" s="65"/>
      <c r="D25" s="65"/>
      <c r="E25" s="66"/>
      <c r="F25" s="61"/>
      <c r="G25" s="67" t="s">
        <v>53</v>
      </c>
      <c r="H25" s="609"/>
      <c r="I25" s="609"/>
      <c r="J25" s="609"/>
      <c r="K25"/>
      <c r="L25" s="57"/>
      <c r="M25" s="57"/>
      <c r="N25" s="57"/>
      <c r="O25" s="57"/>
      <c r="P25" s="57"/>
      <c r="Q25" s="57"/>
      <c r="R25" s="57"/>
      <c r="S25" s="57"/>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5" ht="8.1" customHeight="1" x14ac:dyDescent="0.25">
      <c r="A26"/>
      <c r="B26" s="61"/>
      <c r="C26" s="61"/>
      <c r="D26" s="61"/>
      <c r="E26" s="61"/>
      <c r="F26" s="61"/>
      <c r="G26" s="61"/>
      <c r="H26" s="61"/>
      <c r="I26" s="61"/>
      <c r="J26" s="61"/>
      <c r="K26"/>
      <c r="L26" s="57"/>
      <c r="M26" s="57"/>
      <c r="N26" s="57"/>
      <c r="O26" s="57"/>
      <c r="P26" s="57"/>
      <c r="Q26" s="57"/>
      <c r="R26" s="57"/>
      <c r="S26" s="57"/>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5" x14ac:dyDescent="0.25">
      <c r="A27" s="64" t="s">
        <v>54</v>
      </c>
      <c r="B27" s="607"/>
      <c r="C27" s="607"/>
      <c r="D27" s="607"/>
      <c r="E27" s="607"/>
      <c r="F27" s="61"/>
      <c r="G27" s="65" t="s">
        <v>55</v>
      </c>
      <c r="H27" s="607"/>
      <c r="I27" s="607"/>
      <c r="J27" s="607"/>
      <c r="K27"/>
      <c r="L27" s="57"/>
      <c r="M27" s="57"/>
      <c r="N27" s="57"/>
      <c r="O27" s="57"/>
      <c r="P27" s="57"/>
      <c r="Q27" s="57"/>
      <c r="R27" s="57"/>
      <c r="S27" s="5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5" ht="8.1" customHeight="1" x14ac:dyDescent="0.25">
      <c r="A28"/>
      <c r="B28" s="61"/>
      <c r="C28" s="61"/>
      <c r="D28" s="61"/>
      <c r="E28" s="61"/>
      <c r="F28" s="61"/>
      <c r="G28" s="61"/>
      <c r="H28" s="61"/>
      <c r="I28" s="61"/>
      <c r="J28" s="61"/>
      <c r="K28"/>
      <c r="L28" s="57"/>
      <c r="M28" s="57"/>
      <c r="N28" s="57"/>
      <c r="O28" s="57"/>
      <c r="P28" s="57"/>
      <c r="Q28" s="57"/>
      <c r="R28" s="57"/>
      <c r="S28" s="57"/>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5" x14ac:dyDescent="0.25">
      <c r="A29" s="64" t="s">
        <v>56</v>
      </c>
      <c r="B29" s="606"/>
      <c r="C29" s="606"/>
      <c r="D29" s="606"/>
      <c r="E29" s="606"/>
      <c r="F29" s="606"/>
      <c r="G29" s="606"/>
      <c r="H29" s="606"/>
      <c r="I29" s="606"/>
      <c r="J29" s="606"/>
      <c r="K29"/>
      <c r="L29" s="57"/>
      <c r="M29" s="57"/>
      <c r="N29" s="57"/>
      <c r="O29" s="57"/>
      <c r="P29" s="57"/>
      <c r="Q29" s="57"/>
      <c r="R29" s="57"/>
      <c r="S29" s="57"/>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5" x14ac:dyDescent="0.25">
      <c r="A30"/>
      <c r="B30"/>
      <c r="C30"/>
      <c r="D30"/>
      <c r="E30"/>
      <c r="F30"/>
      <c r="G30"/>
      <c r="H30"/>
      <c r="I30"/>
      <c r="J30"/>
      <c r="K30"/>
      <c r="L30" s="57"/>
      <c r="M30" s="57"/>
      <c r="N30" s="57"/>
      <c r="O30" s="57"/>
      <c r="P30" s="57"/>
      <c r="Q30" s="57"/>
      <c r="R30" s="57"/>
      <c r="S30" s="57"/>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5" x14ac:dyDescent="0.25">
      <c r="A31"/>
      <c r="B31"/>
      <c r="C31"/>
      <c r="D31"/>
      <c r="E31"/>
      <c r="F31"/>
      <c r="G31"/>
      <c r="H31"/>
      <c r="I31"/>
      <c r="J31"/>
      <c r="K31"/>
      <c r="L31" s="57"/>
      <c r="M31" s="57"/>
      <c r="N31" s="57"/>
      <c r="O31" s="57"/>
      <c r="P31" s="57"/>
      <c r="Q31" s="57"/>
      <c r="R31" s="57"/>
      <c r="S31" s="57"/>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5" ht="20.25" x14ac:dyDescent="0.3">
      <c r="A32" s="63" t="s">
        <v>57</v>
      </c>
      <c r="B32" s="68"/>
      <c r="C32" s="68"/>
      <c r="D32" s="68"/>
      <c r="E32" s="68"/>
      <c r="F32" s="68"/>
      <c r="G32" s="68"/>
      <c r="H32" s="68"/>
      <c r="I32" s="68"/>
      <c r="J32" s="68"/>
      <c r="K32"/>
      <c r="L32" s="57"/>
      <c r="M32" s="57"/>
      <c r="N32" s="57"/>
      <c r="O32" s="57"/>
      <c r="P32" s="57"/>
      <c r="Q32" s="57"/>
      <c r="R32" s="57"/>
      <c r="S32" s="57"/>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c r="B33"/>
      <c r="C33"/>
      <c r="D33"/>
      <c r="E33"/>
      <c r="F33"/>
      <c r="G33"/>
      <c r="H33"/>
      <c r="I33"/>
      <c r="J33"/>
      <c r="K33"/>
      <c r="L33" s="57"/>
      <c r="M33" s="57"/>
      <c r="N33" s="57"/>
      <c r="O33" s="57"/>
      <c r="P33" s="57"/>
      <c r="Q33" s="57"/>
      <c r="R33" s="57"/>
      <c r="S33" s="57"/>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64" t="s">
        <v>51</v>
      </c>
      <c r="B34" s="608"/>
      <c r="C34" s="608"/>
      <c r="D34" s="608"/>
      <c r="E34" s="608"/>
      <c r="F34" s="608"/>
      <c r="G34" s="608"/>
      <c r="H34" s="608"/>
      <c r="I34" s="608"/>
      <c r="J34" s="608"/>
      <c r="K34"/>
      <c r="L34" s="57"/>
      <c r="M34" s="57"/>
      <c r="N34" s="57"/>
      <c r="O34" s="57"/>
      <c r="P34" s="57"/>
      <c r="Q34" s="57"/>
      <c r="R34" s="57"/>
      <c r="S34" s="57"/>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8.1" customHeight="1" x14ac:dyDescent="0.25">
      <c r="A35"/>
      <c r="B35" s="59"/>
      <c r="C35" s="59"/>
      <c r="D35" s="59"/>
      <c r="E35" s="59"/>
      <c r="F35" s="59"/>
      <c r="G35" s="59"/>
      <c r="H35" s="59"/>
      <c r="I35" s="59"/>
      <c r="J35" s="59"/>
      <c r="K35"/>
      <c r="L35" s="57"/>
      <c r="M35" s="57"/>
      <c r="N35" s="57"/>
      <c r="O35" s="57"/>
      <c r="P35" s="57"/>
      <c r="Q35" s="57"/>
      <c r="R35" s="57"/>
      <c r="S35" s="57"/>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5">
      <c r="A36"/>
      <c r="B36" s="69" t="s">
        <v>52</v>
      </c>
      <c r="C36" s="69"/>
      <c r="D36" s="69"/>
      <c r="E36" s="66"/>
      <c r="F36" s="59"/>
      <c r="G36" s="70" t="s">
        <v>53</v>
      </c>
      <c r="H36" s="609"/>
      <c r="I36" s="609"/>
      <c r="J36" s="609"/>
      <c r="K36"/>
      <c r="L36" s="57"/>
      <c r="M36" s="57"/>
      <c r="N36" s="57"/>
      <c r="O36" s="57"/>
      <c r="P36" s="57"/>
      <c r="Q36" s="57"/>
      <c r="R36" s="57"/>
      <c r="S36" s="57"/>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8.1" customHeight="1" x14ac:dyDescent="0.25">
      <c r="A37"/>
      <c r="B37" s="59"/>
      <c r="C37" s="59"/>
      <c r="D37" s="59"/>
      <c r="E37" s="59"/>
      <c r="F37" s="59"/>
      <c r="G37" s="59"/>
      <c r="H37" s="59"/>
      <c r="I37" s="59"/>
      <c r="J37" s="59"/>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64" t="s">
        <v>54</v>
      </c>
      <c r="B38" s="607"/>
      <c r="C38" s="607"/>
      <c r="D38" s="607"/>
      <c r="E38" s="607"/>
      <c r="F38" s="59"/>
      <c r="G38" s="69" t="s">
        <v>55</v>
      </c>
      <c r="H38" s="607"/>
      <c r="I38" s="607"/>
      <c r="J38" s="60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8.1" customHeight="1" x14ac:dyDescent="0.25">
      <c r="A39"/>
      <c r="B39" s="59"/>
      <c r="C39" s="59"/>
      <c r="D39" s="59"/>
      <c r="E39" s="59"/>
      <c r="F39" s="59"/>
      <c r="G39" s="59"/>
      <c r="H39" s="59"/>
      <c r="I39" s="59"/>
      <c r="J39" s="5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5">
      <c r="A40" s="64" t="s">
        <v>56</v>
      </c>
      <c r="B40" s="606"/>
      <c r="C40" s="606"/>
      <c r="D40" s="606"/>
      <c r="E40" s="606"/>
      <c r="F40" s="606"/>
      <c r="G40" s="606"/>
      <c r="H40" s="606"/>
      <c r="I40" s="606"/>
      <c r="J40" s="606"/>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3" spans="1:1024" ht="20.25" x14ac:dyDescent="0.3">
      <c r="A43" s="63" t="s">
        <v>58</v>
      </c>
      <c r="B43" s="59"/>
      <c r="C43" s="59"/>
      <c r="D43" s="59"/>
      <c r="E43" s="59"/>
      <c r="F43" s="606"/>
      <c r="G43" s="606"/>
      <c r="H43" s="606"/>
      <c r="I43" s="606"/>
      <c r="J43" s="60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8.1" customHeight="1" x14ac:dyDescent="0.25">
      <c r="A44"/>
      <c r="B44" s="59"/>
      <c r="C44" s="59"/>
      <c r="D44" s="59"/>
      <c r="E44" s="59"/>
      <c r="F44" s="59"/>
      <c r="G44" s="59"/>
      <c r="H44" s="59"/>
      <c r="I44" s="59"/>
      <c r="J44" s="59"/>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s="64" t="s">
        <v>54</v>
      </c>
      <c r="B45" s="607"/>
      <c r="C45" s="607"/>
      <c r="D45" s="607"/>
      <c r="E45" s="607"/>
      <c r="F45" s="59"/>
      <c r="G45" s="69" t="s">
        <v>55</v>
      </c>
      <c r="H45" s="607"/>
      <c r="I45" s="607"/>
      <c r="J45" s="607"/>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8.1" customHeight="1" x14ac:dyDescent="0.25">
      <c r="A46"/>
      <c r="B46" s="59"/>
      <c r="C46" s="59"/>
      <c r="D46" s="59"/>
      <c r="E46" s="59"/>
      <c r="F46" s="59"/>
      <c r="G46" s="59"/>
      <c r="H46" s="59"/>
      <c r="I46" s="59"/>
      <c r="J46" s="59"/>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s="64" t="s">
        <v>56</v>
      </c>
      <c r="B47" s="606"/>
      <c r="C47" s="606"/>
      <c r="D47" s="606"/>
      <c r="E47" s="606"/>
      <c r="F47" s="606"/>
      <c r="G47" s="606"/>
      <c r="H47" s="606"/>
      <c r="I47" s="606"/>
      <c r="J47" s="606"/>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s="71" customFormat="1" ht="14.25" x14ac:dyDescent="0.2">
      <c r="A49" s="57"/>
      <c r="B49" s="26"/>
      <c r="C49" s="26"/>
      <c r="D49" s="26"/>
      <c r="E49" s="26"/>
      <c r="F49" s="26"/>
      <c r="G49" s="26"/>
      <c r="H49" s="26"/>
      <c r="I49" s="26"/>
      <c r="J49" s="26"/>
    </row>
    <row r="50" spans="1:1024" s="71" customFormat="1" ht="18" x14ac:dyDescent="0.2">
      <c r="A50" s="26"/>
      <c r="B50" s="602" t="s">
        <v>59</v>
      </c>
      <c r="C50" s="602"/>
      <c r="D50" s="602"/>
      <c r="E50" s="602"/>
      <c r="F50" s="602"/>
      <c r="G50" s="602"/>
      <c r="H50" s="602"/>
      <c r="I50" s="602"/>
      <c r="J50" s="72"/>
    </row>
    <row r="51" spans="1:1024" s="71" customFormat="1" ht="18" x14ac:dyDescent="0.2">
      <c r="A51" s="26"/>
      <c r="B51" s="602" t="s">
        <v>60</v>
      </c>
      <c r="C51" s="602"/>
      <c r="D51" s="602"/>
      <c r="E51" s="602"/>
      <c r="F51" s="602"/>
      <c r="G51" s="602"/>
      <c r="H51" s="602"/>
      <c r="I51" s="602"/>
      <c r="J51" s="72"/>
    </row>
    <row r="52" spans="1:1024" s="71" customFormat="1" ht="15" customHeight="1" x14ac:dyDescent="0.25">
      <c r="A52" s="26"/>
      <c r="B52" s="603" t="s">
        <v>326</v>
      </c>
      <c r="C52" s="604"/>
      <c r="D52" s="604"/>
      <c r="E52" s="604"/>
      <c r="F52" s="604"/>
      <c r="G52" s="604"/>
      <c r="H52" s="604"/>
      <c r="I52" s="604"/>
      <c r="J52" s="73"/>
    </row>
    <row r="53" spans="1:1024" s="71" customFormat="1" ht="18" x14ac:dyDescent="0.25">
      <c r="A53" s="26"/>
      <c r="B53" s="605" t="s">
        <v>61</v>
      </c>
      <c r="C53" s="605"/>
      <c r="D53" s="605"/>
      <c r="E53" s="605"/>
      <c r="F53" s="605"/>
      <c r="G53" s="605"/>
      <c r="H53" s="605"/>
      <c r="I53" s="605"/>
      <c r="J53" s="73"/>
    </row>
    <row r="54" spans="1:1024" s="71" customFormat="1" ht="18" x14ac:dyDescent="0.25">
      <c r="A54" s="26"/>
      <c r="B54" s="605" t="s">
        <v>62</v>
      </c>
      <c r="C54" s="605"/>
      <c r="D54" s="605"/>
      <c r="E54" s="605"/>
      <c r="F54" s="605"/>
      <c r="G54" s="605"/>
      <c r="H54" s="605"/>
      <c r="I54" s="605"/>
      <c r="J54" s="73"/>
    </row>
    <row r="55" spans="1:1024" s="71" customFormat="1" ht="15" customHeight="1" x14ac:dyDescent="0.2">
      <c r="A55" s="26"/>
      <c r="B55" s="597" t="s">
        <v>327</v>
      </c>
      <c r="C55" s="597"/>
      <c r="D55" s="597"/>
      <c r="E55" s="597"/>
      <c r="F55" s="597"/>
      <c r="G55" s="597"/>
      <c r="H55" s="597"/>
      <c r="I55" s="597"/>
      <c r="J55" s="74"/>
    </row>
    <row r="56" spans="1:1024" ht="15.75" x14ac:dyDescent="0.25">
      <c r="A56" s="26"/>
      <c r="B56" s="598" t="s">
        <v>328</v>
      </c>
      <c r="C56" s="598"/>
      <c r="D56" s="598"/>
      <c r="E56" s="598"/>
      <c r="F56" s="598"/>
      <c r="G56" s="598"/>
      <c r="H56" s="598"/>
      <c r="I56" s="598"/>
      <c r="J56" s="73"/>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x14ac:dyDescent="0.25">
      <c r="A57" s="56"/>
      <c r="B57" s="75"/>
      <c r="C57" s="75"/>
      <c r="D57" s="75"/>
      <c r="E57" s="75"/>
      <c r="F57" s="75"/>
      <c r="G57" s="75"/>
      <c r="H57" s="75"/>
      <c r="I57" s="75"/>
      <c r="J57" s="56"/>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3.25" x14ac:dyDescent="0.35">
      <c r="A58" s="26"/>
      <c r="B58" s="599" t="s">
        <v>63</v>
      </c>
      <c r="C58" s="599"/>
      <c r="D58" s="599"/>
      <c r="E58" s="599"/>
      <c r="F58" s="76"/>
      <c r="G58" s="600">
        <v>44651</v>
      </c>
      <c r="H58" s="600"/>
      <c r="I58" s="600"/>
      <c r="J58" s="77"/>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25">
      <c r="A59" s="26"/>
      <c r="B59" s="26"/>
      <c r="C59" s="26"/>
      <c r="D59" s="26"/>
      <c r="E59" s="26"/>
      <c r="F59" s="26"/>
      <c r="G59" s="26"/>
      <c r="H59" s="26"/>
      <c r="I59" s="26"/>
      <c r="J59" s="26"/>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4.25" customHeight="1" x14ac:dyDescent="0.25">
      <c r="A60" s="601" t="s">
        <v>64</v>
      </c>
      <c r="B60" s="601"/>
      <c r="C60" s="601"/>
      <c r="D60" s="601"/>
      <c r="E60" s="601"/>
      <c r="F60" s="601"/>
      <c r="G60" s="601"/>
      <c r="H60" s="601"/>
      <c r="I60" s="601"/>
      <c r="J60" s="601"/>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4.25" customHeight="1" x14ac:dyDescent="0.25">
      <c r="A61" s="601"/>
      <c r="B61" s="601"/>
      <c r="C61" s="601"/>
      <c r="D61" s="601"/>
      <c r="E61" s="601"/>
      <c r="F61" s="601"/>
      <c r="G61" s="601"/>
      <c r="H61" s="601"/>
      <c r="I61" s="601"/>
      <c r="J61" s="60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x14ac:dyDescent="0.25">
      <c r="A62" s="601"/>
      <c r="B62" s="601"/>
      <c r="C62" s="601"/>
      <c r="D62" s="601"/>
      <c r="E62" s="601"/>
      <c r="F62" s="601"/>
      <c r="G62" s="601"/>
      <c r="H62" s="601"/>
      <c r="I62" s="601"/>
      <c r="J62" s="60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x14ac:dyDescent="0.25">
      <c r="A63" s="26"/>
      <c r="B63" s="26"/>
      <c r="C63" s="26"/>
      <c r="D63" s="26"/>
      <c r="E63" s="26"/>
      <c r="F63" s="26"/>
      <c r="G63" s="26"/>
      <c r="H63" s="26"/>
      <c r="I63" s="26"/>
      <c r="J63" s="26"/>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14.25" customHeight="1" x14ac:dyDescent="0.25">
      <c r="A64" s="54"/>
      <c r="B64" s="588"/>
      <c r="C64" s="589"/>
      <c r="D64" s="589"/>
      <c r="E64" s="589"/>
      <c r="F64" s="589"/>
      <c r="G64" s="589"/>
      <c r="H64" s="589"/>
      <c r="I64" s="590"/>
      <c r="J64" s="78"/>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14.25" customHeight="1" x14ac:dyDescent="0.25">
      <c r="A65" s="78"/>
      <c r="B65" s="591"/>
      <c r="C65" s="592"/>
      <c r="D65" s="592"/>
      <c r="E65" s="592"/>
      <c r="F65" s="592"/>
      <c r="G65" s="592"/>
      <c r="H65" s="592"/>
      <c r="I65" s="593"/>
      <c r="J65" s="78"/>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5" customHeight="1" x14ac:dyDescent="0.25">
      <c r="A66" s="78"/>
      <c r="B66" s="591"/>
      <c r="C66" s="592"/>
      <c r="D66" s="592"/>
      <c r="E66" s="592"/>
      <c r="F66" s="592"/>
      <c r="G66" s="592"/>
      <c r="H66" s="592"/>
      <c r="I66" s="593"/>
      <c r="J66" s="78"/>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23.25" customHeight="1" x14ac:dyDescent="0.25">
      <c r="A67" s="78"/>
      <c r="B67" s="594"/>
      <c r="C67" s="595"/>
      <c r="D67" s="595"/>
      <c r="E67" s="595"/>
      <c r="F67" s="595"/>
      <c r="G67" s="595"/>
      <c r="H67" s="595"/>
      <c r="I67" s="596"/>
      <c r="J67" s="78"/>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x14ac:dyDescent="0.25">
      <c r="A68" s="54"/>
      <c r="B68" s="26"/>
      <c r="C68" s="26"/>
      <c r="D68" s="26"/>
      <c r="E68" s="26"/>
      <c r="F68" s="26"/>
      <c r="G68" s="26"/>
      <c r="H68" s="26"/>
      <c r="I68" s="26"/>
      <c r="J68" s="26"/>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70" spans="1:1024" s="79" customFormat="1" ht="18" x14ac:dyDescent="0.25">
      <c r="B70" s="80"/>
      <c r="C70" s="80"/>
      <c r="D70" s="80"/>
    </row>
    <row r="71" spans="1:1024" x14ac:dyDescent="0.25">
      <c r="A71"/>
      <c r="B71"/>
      <c r="C71"/>
      <c r="D71"/>
      <c r="F71"/>
    </row>
    <row r="72" spans="1:1024" x14ac:dyDescent="0.25">
      <c r="A72" s="81" t="s">
        <v>65</v>
      </c>
      <c r="B72" s="483">
        <f>F8</f>
        <v>0</v>
      </c>
      <c r="C72" s="82"/>
      <c r="D72" s="82"/>
      <c r="F72" s="83"/>
    </row>
    <row r="73" spans="1:1024" x14ac:dyDescent="0.25">
      <c r="A73" s="81" t="s">
        <v>66</v>
      </c>
      <c r="B73" s="484" t="str">
        <f>C5</f>
        <v>REEL 2022</v>
      </c>
      <c r="C73" s="84"/>
      <c r="D73" s="84"/>
    </row>
    <row r="74" spans="1:1024" x14ac:dyDescent="0.25">
      <c r="A74" s="81" t="s">
        <v>67</v>
      </c>
      <c r="B74" s="85">
        <f>F10</f>
        <v>0</v>
      </c>
      <c r="C74" s="86"/>
      <c r="D74" s="86"/>
    </row>
    <row r="75" spans="1:1024" x14ac:dyDescent="0.25">
      <c r="A75" s="81" t="s">
        <v>68</v>
      </c>
      <c r="B75" s="485">
        <f>F18</f>
        <v>0</v>
      </c>
      <c r="C75" s="82"/>
      <c r="D75" s="82"/>
    </row>
    <row r="76" spans="1:1024" x14ac:dyDescent="0.25">
      <c r="A76" s="81" t="s">
        <v>69</v>
      </c>
      <c r="B76" s="483">
        <f>H36</f>
        <v>0</v>
      </c>
      <c r="C76" s="82"/>
      <c r="D76" s="82"/>
    </row>
    <row r="77" spans="1:1024" x14ac:dyDescent="0.25">
      <c r="A77" s="81" t="s">
        <v>70</v>
      </c>
      <c r="B77" s="483" t="s">
        <v>71</v>
      </c>
      <c r="C77" s="82"/>
      <c r="D77" s="82"/>
    </row>
    <row r="78" spans="1:1024" x14ac:dyDescent="0.25">
      <c r="A78" s="81" t="s">
        <v>72</v>
      </c>
      <c r="B78" s="486" t="s">
        <v>73</v>
      </c>
      <c r="C78" s="82"/>
      <c r="D78" s="82"/>
    </row>
  </sheetData>
  <sheetProtection algorithmName="SHA-512" hashValue="oaMsq0NBH7xg02o5NvKADse4aWG+0Bdzvn7SZWiVGYRflBmhUjVp+CQxgyUtcVbWJnPO5GQ06YsX4z7zh0Qj8g==" saltValue="Am8jLPoDwQ+IWKLVKAHqDw==" spinCount="100000" sheet="1" objects="1" scenarios="1" selectLockedCells="1"/>
  <mergeCells count="37">
    <mergeCell ref="A1:J1"/>
    <mergeCell ref="A3:J3"/>
    <mergeCell ref="K3:P7"/>
    <mergeCell ref="C5:G5"/>
    <mergeCell ref="F8:J8"/>
    <mergeCell ref="F10:J10"/>
    <mergeCell ref="F12:J12"/>
    <mergeCell ref="F14:J14"/>
    <mergeCell ref="F16:J16"/>
    <mergeCell ref="F18:J18"/>
    <mergeCell ref="F20:J20"/>
    <mergeCell ref="B23:J23"/>
    <mergeCell ref="H25:J25"/>
    <mergeCell ref="B27:E27"/>
    <mergeCell ref="H27:J27"/>
    <mergeCell ref="B29:J29"/>
    <mergeCell ref="B34:J34"/>
    <mergeCell ref="H36:J36"/>
    <mergeCell ref="B38:E38"/>
    <mergeCell ref="H38:J38"/>
    <mergeCell ref="B40:J40"/>
    <mergeCell ref="F43:J43"/>
    <mergeCell ref="B45:E45"/>
    <mergeCell ref="H45:J45"/>
    <mergeCell ref="B47:J47"/>
    <mergeCell ref="B50:I50"/>
    <mergeCell ref="B51:I51"/>
    <mergeCell ref="B52:I52"/>
    <mergeCell ref="B53:I53"/>
    <mergeCell ref="B54:I54"/>
    <mergeCell ref="B64:I66"/>
    <mergeCell ref="B67:I67"/>
    <mergeCell ref="B55:I55"/>
    <mergeCell ref="B56:I56"/>
    <mergeCell ref="B58:E58"/>
    <mergeCell ref="G58:I58"/>
    <mergeCell ref="A60:J62"/>
  </mergeCells>
  <dataValidations count="1">
    <dataValidation type="list" allowBlank="1" showInputMessage="1" showErrorMessage="1" prompt="Sélectionner un titre" sqref="F14">
      <formula1>"Maire,Directeur/Directrice,Président(e),Gérant (e),Déléguée,Responsable,Autre (préciser ci-dessous)"</formula1>
      <formula2>0</formula2>
    </dataValidation>
  </dataValidations>
  <hyperlinks>
    <hyperlink ref="B52" r:id="rId1"/>
  </hyperlinks>
  <printOptions horizontalCentered="1"/>
  <pageMargins left="0" right="0" top="0.39374999999999999" bottom="0.39374999999999999" header="0.51180555555555496" footer="0.51180555555555496"/>
  <pageSetup paperSize="9" scale="68" firstPageNumber="0" orientation="portrait" verticalDpi="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24"/>
  <sheetViews>
    <sheetView showGridLines="0" tabSelected="1" topLeftCell="A88" zoomScaleNormal="100" workbookViewId="0">
      <selection activeCell="I96" sqref="I96"/>
    </sheetView>
  </sheetViews>
  <sheetFormatPr baseColWidth="10" defaultColWidth="9.140625" defaultRowHeight="15" x14ac:dyDescent="0.25"/>
  <cols>
    <col min="1" max="1" width="5.140625" style="45"/>
    <col min="2" max="2" width="18.140625" style="45"/>
    <col min="3" max="3" width="12.85546875" style="45"/>
    <col min="4" max="4" width="12" style="45"/>
    <col min="5" max="5" width="15" style="45"/>
    <col min="6" max="6" width="9" style="45"/>
    <col min="7" max="7" width="11" style="45"/>
    <col min="8" max="8" width="13.140625" style="45"/>
    <col min="9" max="9" width="10.85546875" style="45"/>
    <col min="10" max="10" width="1.42578125" style="45"/>
    <col min="11" max="11" width="14.42578125" style="45"/>
    <col min="12" max="12" width="13.5703125" style="45"/>
    <col min="13" max="13" width="1.42578125" style="45"/>
    <col min="14" max="14" width="14.140625" style="45"/>
    <col min="15" max="15" width="1.42578125" style="45"/>
    <col min="16" max="16" width="10.28515625" style="45"/>
    <col min="17" max="17" width="9.85546875" style="45"/>
    <col min="18" max="18" width="12.42578125" style="45"/>
    <col min="19" max="1025" width="11.42578125" style="45"/>
  </cols>
  <sheetData>
    <row r="1" spans="1:1025" ht="17.25" customHeight="1" x14ac:dyDescent="0.25">
      <c r="A1" s="678" t="s">
        <v>41</v>
      </c>
      <c r="B1" s="678"/>
      <c r="C1" s="678"/>
      <c r="D1" s="678"/>
      <c r="E1" s="678"/>
      <c r="F1" s="678"/>
      <c r="G1" s="678"/>
      <c r="H1" s="678"/>
      <c r="I1" s="678"/>
      <c r="J1" s="678"/>
      <c r="K1" s="678"/>
      <c r="L1" s="678"/>
      <c r="M1" s="678"/>
      <c r="N1" s="678"/>
      <c r="O1" s="678"/>
      <c r="P1" s="678"/>
      <c r="Q1" s="678"/>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5" ht="33.75" customHeight="1" x14ac:dyDescent="0.25">
      <c r="A3" s="679" t="s">
        <v>343</v>
      </c>
      <c r="B3" s="679"/>
      <c r="C3" s="679"/>
      <c r="D3" s="679"/>
      <c r="E3" s="679"/>
      <c r="F3" s="679"/>
      <c r="G3" s="679"/>
      <c r="H3" s="679"/>
      <c r="I3" s="679"/>
      <c r="J3" s="679"/>
      <c r="K3" s="679"/>
      <c r="L3" s="679"/>
      <c r="M3" s="679"/>
      <c r="N3" s="679"/>
      <c r="O3" s="679"/>
      <c r="P3" s="679"/>
      <c r="Q3" s="679"/>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s="87" customFormat="1" ht="6" customHeight="1" x14ac:dyDescent="0.2">
      <c r="A4" s="679"/>
      <c r="B4" s="679"/>
      <c r="C4" s="679"/>
      <c r="D4" s="679"/>
      <c r="E4" s="679"/>
      <c r="F4" s="679"/>
      <c r="G4" s="679"/>
      <c r="H4" s="679"/>
      <c r="I4" s="679"/>
      <c r="J4" s="679"/>
      <c r="K4" s="679"/>
      <c r="L4" s="679"/>
      <c r="M4" s="679"/>
      <c r="N4" s="679"/>
      <c r="O4" s="679"/>
      <c r="P4" s="679"/>
      <c r="Q4" s="679"/>
    </row>
    <row r="5" spans="1:1025" ht="26.25" customHeight="1" x14ac:dyDescent="0.25">
      <c r="A5" s="680" t="s">
        <v>74</v>
      </c>
      <c r="B5" s="680"/>
      <c r="C5" s="680"/>
      <c r="D5" s="680"/>
      <c r="E5" s="680"/>
      <c r="F5" s="680"/>
      <c r="G5" s="680"/>
      <c r="H5" s="680"/>
      <c r="I5" s="680"/>
      <c r="J5" s="680"/>
      <c r="K5" s="680"/>
      <c r="L5" s="680"/>
      <c r="M5" s="680"/>
      <c r="N5" s="680"/>
      <c r="O5" s="680"/>
      <c r="P5" s="680"/>
      <c r="Q5" s="68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5" ht="6.75" customHeight="1"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5" ht="32.25" customHeight="1" x14ac:dyDescent="0.25">
      <c r="A7" s="681" t="s">
        <v>340</v>
      </c>
      <c r="B7" s="681"/>
      <c r="C7" s="681"/>
      <c r="D7" s="681"/>
      <c r="E7" s="681"/>
      <c r="F7" s="681"/>
      <c r="G7" s="681"/>
      <c r="H7" s="681"/>
      <c r="I7" s="681"/>
      <c r="J7" s="681"/>
      <c r="K7" s="681"/>
      <c r="L7" s="681"/>
      <c r="M7" s="681"/>
      <c r="N7" s="681"/>
      <c r="O7" s="681"/>
      <c r="P7" s="681"/>
      <c r="Q7" s="681"/>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5" s="56" customFormat="1" ht="16.5" customHeight="1" x14ac:dyDescent="0.2"/>
    <row r="9" spans="1:1025" ht="24.75" customHeight="1" thickBot="1" x14ac:dyDescent="0.3">
      <c r="A9" s="682" t="s">
        <v>75</v>
      </c>
      <c r="B9" s="682"/>
      <c r="C9" s="682"/>
      <c r="D9" s="682"/>
      <c r="E9" s="682"/>
      <c r="F9" s="682"/>
      <c r="G9" s="682"/>
      <c r="H9" s="682"/>
      <c r="I9" s="682"/>
      <c r="J9" s="682"/>
      <c r="K9" s="8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54.75" customHeight="1" thickTop="1" x14ac:dyDescent="0.25">
      <c r="A10" s="56"/>
      <c r="B10" s="669" t="s">
        <v>76</v>
      </c>
      <c r="C10" s="669"/>
      <c r="D10" s="669"/>
      <c r="E10" s="669"/>
      <c r="F10" s="669"/>
      <c r="G10" s="669"/>
      <c r="H10" s="669"/>
      <c r="I10" s="669"/>
      <c r="J10" s="670"/>
      <c r="K10" s="671" t="s">
        <v>336</v>
      </c>
      <c r="L10" s="672"/>
      <c r="M10"/>
      <c r="N10" s="632" t="s">
        <v>77</v>
      </c>
      <c r="O10"/>
      <c r="P10" s="635" t="s">
        <v>78</v>
      </c>
      <c r="Q10" s="641" t="s">
        <v>79</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s="89" customFormat="1" ht="17.25" customHeight="1" x14ac:dyDescent="0.25">
      <c r="A11" s="83"/>
      <c r="B11" s="647" t="s">
        <v>80</v>
      </c>
      <c r="C11" s="647" t="s">
        <v>81</v>
      </c>
      <c r="D11" s="647" t="s">
        <v>82</v>
      </c>
      <c r="E11" s="647" t="s">
        <v>83</v>
      </c>
      <c r="F11" s="650" t="s">
        <v>84</v>
      </c>
      <c r="G11" s="650" t="s">
        <v>85</v>
      </c>
      <c r="H11" s="650" t="s">
        <v>86</v>
      </c>
      <c r="I11" s="673" t="s">
        <v>335</v>
      </c>
      <c r="K11" s="676" t="s">
        <v>87</v>
      </c>
      <c r="L11" s="677" t="s">
        <v>88</v>
      </c>
      <c r="N11" s="633"/>
      <c r="O11" s="90"/>
      <c r="P11" s="636"/>
      <c r="Q11" s="636"/>
    </row>
    <row r="12" spans="1:1025" s="89" customFormat="1" ht="17.25" customHeight="1" x14ac:dyDescent="0.25">
      <c r="A12" s="83"/>
      <c r="B12" s="648"/>
      <c r="C12" s="648"/>
      <c r="D12" s="648"/>
      <c r="E12" s="648"/>
      <c r="F12" s="651"/>
      <c r="G12" s="651"/>
      <c r="H12" s="651"/>
      <c r="I12" s="674"/>
      <c r="K12" s="654"/>
      <c r="L12" s="657"/>
      <c r="N12" s="633"/>
      <c r="O12" s="90"/>
      <c r="P12" s="636"/>
      <c r="Q12" s="636"/>
    </row>
    <row r="13" spans="1:1025" ht="9.75" customHeight="1" thickBot="1" x14ac:dyDescent="0.3">
      <c r="A13" s="83"/>
      <c r="B13" s="649"/>
      <c r="C13" s="649"/>
      <c r="D13" s="649"/>
      <c r="E13" s="649"/>
      <c r="F13" s="652"/>
      <c r="G13" s="652"/>
      <c r="H13" s="652"/>
      <c r="I13" s="675"/>
      <c r="J13" s="89"/>
      <c r="K13" s="655"/>
      <c r="L13" s="658"/>
      <c r="M13" s="89"/>
      <c r="N13" s="634"/>
      <c r="O13" s="90"/>
      <c r="P13" s="637"/>
      <c r="Q13" s="637"/>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5" ht="17.25" customHeight="1" thickTop="1" thickBot="1" x14ac:dyDescent="0.3">
      <c r="A14" s="659" t="s">
        <v>89</v>
      </c>
      <c r="B14" s="662" t="s">
        <v>90</v>
      </c>
      <c r="C14" s="663"/>
      <c r="D14" s="663"/>
      <c r="E14" s="663"/>
      <c r="F14" s="663"/>
      <c r="G14" s="663"/>
      <c r="H14" s="663"/>
      <c r="I14" s="664"/>
      <c r="J14"/>
      <c r="K14" s="91">
        <f>SUM(K15:K17)</f>
        <v>0</v>
      </c>
      <c r="L14" s="92">
        <f>SUM(L15:L17)</f>
        <v>0</v>
      </c>
      <c r="M14"/>
      <c r="N14" s="93">
        <f>SUM(N15:N17)/100</f>
        <v>0</v>
      </c>
      <c r="O14" s="94"/>
      <c r="P14" s="665" t="s">
        <v>91</v>
      </c>
      <c r="Q14" s="666"/>
      <c r="R14" s="667" t="str">
        <f>IF(N14&gt;2,"attention proratisation à faire onglet 4","ETP ok")</f>
        <v>ETP ok</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5" s="535" customFormat="1" ht="27.95" customHeight="1" thickTop="1" thickBot="1" x14ac:dyDescent="0.3">
      <c r="A15" s="660"/>
      <c r="B15" s="532"/>
      <c r="C15" s="531"/>
      <c r="D15" s="488"/>
      <c r="E15" s="488"/>
      <c r="F15" s="533"/>
      <c r="G15" s="534"/>
      <c r="H15" s="534"/>
      <c r="I15" s="533"/>
      <c r="K15" s="536">
        <f>(I15*G15)/100</f>
        <v>0</v>
      </c>
      <c r="L15" s="537">
        <f>(I15*H15)/100</f>
        <v>0</v>
      </c>
      <c r="N15" s="538">
        <f>F15*I15</f>
        <v>0</v>
      </c>
      <c r="O15" s="539"/>
      <c r="P15" s="540"/>
      <c r="Q15" s="540"/>
      <c r="R15" s="667"/>
      <c r="AMK15" s="541"/>
    </row>
    <row r="16" spans="1:1025" ht="27.95" customHeight="1" thickBot="1" x14ac:dyDescent="0.3">
      <c r="A16" s="660"/>
      <c r="B16" s="95"/>
      <c r="C16" s="531"/>
      <c r="D16" s="96"/>
      <c r="E16" s="96"/>
      <c r="F16" s="97"/>
      <c r="G16" s="98"/>
      <c r="H16" s="98"/>
      <c r="I16" s="97"/>
      <c r="J16"/>
      <c r="K16" s="99">
        <f>(I16*G16)/100</f>
        <v>0</v>
      </c>
      <c r="L16" s="100">
        <f>(I16*H16)/100</f>
        <v>0</v>
      </c>
      <c r="M16"/>
      <c r="N16" s="101">
        <f>F16*I16</f>
        <v>0</v>
      </c>
      <c r="O16" s="102"/>
      <c r="P16" s="104"/>
      <c r="Q16" s="104"/>
      <c r="R16" s="667"/>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7.95" customHeight="1" thickBot="1" x14ac:dyDescent="0.3">
      <c r="A17" s="660"/>
      <c r="B17" s="95"/>
      <c r="C17" s="531"/>
      <c r="D17" s="96"/>
      <c r="E17" s="96"/>
      <c r="F17" s="97"/>
      <c r="G17" s="98"/>
      <c r="H17" s="98"/>
      <c r="I17" s="97"/>
      <c r="J17"/>
      <c r="K17" s="99">
        <f>(I17*G17)/100</f>
        <v>0</v>
      </c>
      <c r="L17" s="100">
        <f>(I17*H17)/100</f>
        <v>0</v>
      </c>
      <c r="M17"/>
      <c r="N17" s="101">
        <f>F17*I17</f>
        <v>0</v>
      </c>
      <c r="O17" s="102"/>
      <c r="P17" s="104"/>
      <c r="Q17" s="104"/>
      <c r="R17" s="66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s="105" customFormat="1" ht="17.25" customHeight="1" thickTop="1" thickBot="1" x14ac:dyDescent="0.25">
      <c r="A18" s="660"/>
      <c r="B18" s="662" t="s">
        <v>92</v>
      </c>
      <c r="C18" s="663"/>
      <c r="D18" s="663"/>
      <c r="E18" s="663"/>
      <c r="F18" s="663"/>
      <c r="G18" s="663"/>
      <c r="H18" s="663"/>
      <c r="I18" s="664"/>
      <c r="J18" s="190"/>
      <c r="K18" s="106">
        <f>SUM(K19:K29)</f>
        <v>0</v>
      </c>
      <c r="L18" s="107">
        <f>SUM(L19:L29)</f>
        <v>0</v>
      </c>
      <c r="M18" s="190"/>
      <c r="N18" s="108">
        <f>SUM(N19:N29)/100</f>
        <v>0</v>
      </c>
      <c r="O18" s="109"/>
      <c r="P18" s="110"/>
      <c r="Q18" s="110"/>
      <c r="R18" s="668" t="str">
        <f>IF(N18&gt;3,"attention proratisation à faire onglet 4","ETP ok")</f>
        <v>ETP ok</v>
      </c>
    </row>
    <row r="19" spans="1:1024" ht="27.95" customHeight="1" thickTop="1" thickBot="1" x14ac:dyDescent="0.3">
      <c r="A19" s="660"/>
      <c r="B19" s="95"/>
      <c r="C19" s="531"/>
      <c r="D19" s="96"/>
      <c r="E19" s="96"/>
      <c r="F19" s="111"/>
      <c r="G19" s="98"/>
      <c r="H19" s="98"/>
      <c r="I19" s="97"/>
      <c r="J19"/>
      <c r="K19" s="99">
        <f>(I19*G19)/100</f>
        <v>0</v>
      </c>
      <c r="L19" s="100">
        <f>(I19*H19)/100</f>
        <v>0</v>
      </c>
      <c r="M19"/>
      <c r="N19" s="101">
        <f>F19*I19</f>
        <v>0</v>
      </c>
      <c r="O19" s="102"/>
      <c r="P19" s="112"/>
      <c r="Q19" s="112"/>
      <c r="R19" s="668"/>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7.95" customHeight="1" thickBot="1" x14ac:dyDescent="0.3">
      <c r="A20" s="660"/>
      <c r="B20" s="95"/>
      <c r="C20" s="531"/>
      <c r="D20" s="96"/>
      <c r="E20" s="96"/>
      <c r="F20" s="111"/>
      <c r="G20" s="98"/>
      <c r="H20" s="98"/>
      <c r="I20" s="97"/>
      <c r="J20"/>
      <c r="K20" s="99">
        <f t="shared" ref="K20:K25" si="0">(I20*G20)/100</f>
        <v>0</v>
      </c>
      <c r="L20" s="100">
        <f t="shared" ref="L20:L25" si="1">(I20*H20)/100</f>
        <v>0</v>
      </c>
      <c r="M20"/>
      <c r="N20" s="101">
        <f t="shared" ref="N20:N25" si="2">F20*I20</f>
        <v>0</v>
      </c>
      <c r="O20" s="102"/>
      <c r="P20" s="112"/>
      <c r="Q20" s="112"/>
      <c r="R20" s="668"/>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7.95" customHeight="1" thickBot="1" x14ac:dyDescent="0.3">
      <c r="A21" s="660"/>
      <c r="B21" s="95"/>
      <c r="C21" s="531"/>
      <c r="D21" s="96"/>
      <c r="E21" s="96"/>
      <c r="F21" s="111"/>
      <c r="G21" s="98"/>
      <c r="H21" s="98"/>
      <c r="I21" s="97"/>
      <c r="J21"/>
      <c r="K21" s="99">
        <f t="shared" si="0"/>
        <v>0</v>
      </c>
      <c r="L21" s="100">
        <f t="shared" si="1"/>
        <v>0</v>
      </c>
      <c r="M21"/>
      <c r="N21" s="101">
        <f t="shared" si="2"/>
        <v>0</v>
      </c>
      <c r="O21" s="102"/>
      <c r="P21" s="112"/>
      <c r="Q21" s="112"/>
      <c r="R21" s="668"/>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7.95" customHeight="1" thickBot="1" x14ac:dyDescent="0.3">
      <c r="A22" s="660"/>
      <c r="B22" s="95"/>
      <c r="C22" s="531"/>
      <c r="D22" s="96"/>
      <c r="E22" s="96"/>
      <c r="F22" s="111"/>
      <c r="G22" s="98"/>
      <c r="H22" s="98"/>
      <c r="I22" s="97"/>
      <c r="J22"/>
      <c r="K22" s="99">
        <f t="shared" si="0"/>
        <v>0</v>
      </c>
      <c r="L22" s="100">
        <f t="shared" si="1"/>
        <v>0</v>
      </c>
      <c r="M22"/>
      <c r="N22" s="101">
        <f t="shared" si="2"/>
        <v>0</v>
      </c>
      <c r="O22" s="102"/>
      <c r="P22" s="112"/>
      <c r="Q22" s="112"/>
      <c r="R22" s="668"/>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7.95" customHeight="1" thickBot="1" x14ac:dyDescent="0.3">
      <c r="A23" s="660"/>
      <c r="B23" s="95"/>
      <c r="C23" s="531"/>
      <c r="D23" s="96"/>
      <c r="E23" s="96"/>
      <c r="F23" s="111"/>
      <c r="G23" s="98"/>
      <c r="H23" s="98"/>
      <c r="I23" s="97"/>
      <c r="J23"/>
      <c r="K23" s="99">
        <f t="shared" si="0"/>
        <v>0</v>
      </c>
      <c r="L23" s="100">
        <f t="shared" si="1"/>
        <v>0</v>
      </c>
      <c r="M23"/>
      <c r="N23" s="101">
        <f t="shared" si="2"/>
        <v>0</v>
      </c>
      <c r="O23" s="102"/>
      <c r="P23" s="112"/>
      <c r="Q23" s="112"/>
      <c r="R23" s="668"/>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7.95" customHeight="1" thickBot="1" x14ac:dyDescent="0.3">
      <c r="A24" s="660"/>
      <c r="B24" s="95"/>
      <c r="C24" s="531"/>
      <c r="D24" s="96"/>
      <c r="E24" s="96"/>
      <c r="F24" s="111"/>
      <c r="G24" s="98"/>
      <c r="H24" s="98"/>
      <c r="I24" s="97"/>
      <c r="J24"/>
      <c r="K24" s="99">
        <f t="shared" si="0"/>
        <v>0</v>
      </c>
      <c r="L24" s="100">
        <f t="shared" si="1"/>
        <v>0</v>
      </c>
      <c r="M24"/>
      <c r="N24" s="101">
        <f t="shared" si="2"/>
        <v>0</v>
      </c>
      <c r="O24" s="102"/>
      <c r="P24" s="112"/>
      <c r="Q24" s="112"/>
      <c r="R24" s="668"/>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7.95" customHeight="1" thickBot="1" x14ac:dyDescent="0.3">
      <c r="A25" s="660"/>
      <c r="B25" s="95"/>
      <c r="C25" s="531"/>
      <c r="D25" s="96"/>
      <c r="E25" s="96"/>
      <c r="F25" s="111"/>
      <c r="G25" s="98"/>
      <c r="H25" s="98"/>
      <c r="I25" s="97"/>
      <c r="J25"/>
      <c r="K25" s="99">
        <f t="shared" si="0"/>
        <v>0</v>
      </c>
      <c r="L25" s="100">
        <f t="shared" si="1"/>
        <v>0</v>
      </c>
      <c r="M25"/>
      <c r="N25" s="101">
        <f t="shared" si="2"/>
        <v>0</v>
      </c>
      <c r="O25" s="102"/>
      <c r="P25" s="112"/>
      <c r="Q25" s="112"/>
      <c r="R25" s="668"/>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7.95" customHeight="1" thickBot="1" x14ac:dyDescent="0.3">
      <c r="A26" s="660"/>
      <c r="B26" s="95"/>
      <c r="C26" s="531"/>
      <c r="D26" s="96"/>
      <c r="E26" s="96"/>
      <c r="F26" s="97"/>
      <c r="G26" s="98"/>
      <c r="H26" s="98"/>
      <c r="I26" s="97"/>
      <c r="J26"/>
      <c r="K26" s="99">
        <f>(I26*G26)/100</f>
        <v>0</v>
      </c>
      <c r="L26" s="100">
        <f>(I26*H26)/100</f>
        <v>0</v>
      </c>
      <c r="M26"/>
      <c r="N26" s="101">
        <f>F26*I26</f>
        <v>0</v>
      </c>
      <c r="O26" s="102"/>
      <c r="P26" s="112"/>
      <c r="Q26" s="112"/>
      <c r="R26" s="668"/>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7.95" customHeight="1" thickBot="1" x14ac:dyDescent="0.3">
      <c r="A27" s="660"/>
      <c r="B27" s="95"/>
      <c r="C27" s="531"/>
      <c r="D27" s="96"/>
      <c r="E27" s="96"/>
      <c r="F27" s="97"/>
      <c r="G27" s="98"/>
      <c r="H27" s="98"/>
      <c r="I27" s="97"/>
      <c r="J27"/>
      <c r="K27" s="99">
        <f>(I27*G27)/100</f>
        <v>0</v>
      </c>
      <c r="L27" s="100">
        <f>(I27*H27)/100</f>
        <v>0</v>
      </c>
      <c r="M27"/>
      <c r="N27" s="101">
        <f>F27*I27</f>
        <v>0</v>
      </c>
      <c r="O27" s="102"/>
      <c r="P27" s="112"/>
      <c r="Q27" s="112"/>
      <c r="R27" s="668"/>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7.95" customHeight="1" thickBot="1" x14ac:dyDescent="0.3">
      <c r="A28" s="660"/>
      <c r="B28" s="113"/>
      <c r="C28" s="531"/>
      <c r="D28" s="96"/>
      <c r="E28" s="96"/>
      <c r="F28" s="111"/>
      <c r="G28" s="98"/>
      <c r="H28" s="98"/>
      <c r="I28" s="97"/>
      <c r="J28"/>
      <c r="K28" s="99">
        <f>(I28*G28)/100</f>
        <v>0</v>
      </c>
      <c r="L28" s="100">
        <f>(I28*H28)/100</f>
        <v>0</v>
      </c>
      <c r="M28"/>
      <c r="N28" s="101">
        <f>F28*I28</f>
        <v>0</v>
      </c>
      <c r="O28" s="102"/>
      <c r="P28" s="112"/>
      <c r="Q28" s="112"/>
      <c r="R28" s="66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95" customHeight="1" thickBot="1" x14ac:dyDescent="0.3">
      <c r="A29" s="660"/>
      <c r="B29" s="113"/>
      <c r="C29" s="531"/>
      <c r="D29" s="96"/>
      <c r="E29" s="96"/>
      <c r="F29" s="111"/>
      <c r="G29" s="98"/>
      <c r="H29" s="98"/>
      <c r="I29" s="97"/>
      <c r="J29"/>
      <c r="K29" s="99">
        <f>(I29*G29)/100</f>
        <v>0</v>
      </c>
      <c r="L29" s="100">
        <f>(I29*H29)/100</f>
        <v>0</v>
      </c>
      <c r="M29"/>
      <c r="N29" s="101">
        <f>F29*I29</f>
        <v>0</v>
      </c>
      <c r="O29" s="102"/>
      <c r="P29" s="112"/>
      <c r="Q29" s="112"/>
      <c r="R29" s="668"/>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7.25" customHeight="1" thickTop="1" thickBot="1" x14ac:dyDescent="0.3">
      <c r="A30" s="660"/>
      <c r="B30" s="662" t="s">
        <v>93</v>
      </c>
      <c r="C30" s="663"/>
      <c r="D30" s="663"/>
      <c r="E30" s="663"/>
      <c r="F30" s="663"/>
      <c r="G30" s="663"/>
      <c r="H30" s="663"/>
      <c r="I30" s="664"/>
      <c r="J30"/>
      <c r="K30" s="106">
        <f>SUM(K31:K33)</f>
        <v>0</v>
      </c>
      <c r="L30" s="107">
        <f>SUM(L31:L33)</f>
        <v>0</v>
      </c>
      <c r="M30"/>
      <c r="N30" s="108">
        <f>SUM(N31:N34)/100</f>
        <v>0</v>
      </c>
      <c r="O30" s="109"/>
      <c r="P30" s="110"/>
      <c r="Q30" s="110"/>
      <c r="R30" s="668" t="str">
        <f>IF(N30&gt;0.5,"attention proratisation à faire onglet 4","ETP ok")</f>
        <v>ETP ok</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7.95" customHeight="1" thickTop="1" thickBot="1" x14ac:dyDescent="0.3">
      <c r="A31" s="660"/>
      <c r="B31" s="113"/>
      <c r="C31" s="531"/>
      <c r="D31" s="96"/>
      <c r="E31" s="96"/>
      <c r="F31" s="111"/>
      <c r="G31" s="114"/>
      <c r="H31" s="114"/>
      <c r="I31" s="111"/>
      <c r="J31"/>
      <c r="K31" s="99">
        <f>(I31*G31)/100</f>
        <v>0</v>
      </c>
      <c r="L31" s="100">
        <f>(I31*H31)/100</f>
        <v>0</v>
      </c>
      <c r="M31"/>
      <c r="N31" s="101">
        <f>F31*I31</f>
        <v>0</v>
      </c>
      <c r="O31" s="102"/>
      <c r="P31" s="112"/>
      <c r="Q31" s="112"/>
      <c r="R31" s="668"/>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7.95" customHeight="1" thickBot="1" x14ac:dyDescent="0.3">
      <c r="A32" s="660"/>
      <c r="B32" s="113"/>
      <c r="C32" s="531"/>
      <c r="D32" s="96"/>
      <c r="E32" s="96"/>
      <c r="F32" s="111"/>
      <c r="G32" s="542"/>
      <c r="H32" s="542"/>
      <c r="I32" s="543"/>
      <c r="J32"/>
      <c r="K32" s="99">
        <f>(I32*G32)/100</f>
        <v>0</v>
      </c>
      <c r="L32" s="100">
        <f>(I32*H32)/100</f>
        <v>0</v>
      </c>
      <c r="M32"/>
      <c r="N32" s="101">
        <f>F32*I32</f>
        <v>0</v>
      </c>
      <c r="O32" s="102"/>
      <c r="P32" s="112"/>
      <c r="Q32" s="112"/>
      <c r="R32" s="668"/>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7.95" customHeight="1" thickBot="1" x14ac:dyDescent="0.3">
      <c r="A33" s="660"/>
      <c r="B33" s="95"/>
      <c r="C33" s="531"/>
      <c r="D33" s="96"/>
      <c r="E33" s="96"/>
      <c r="F33" s="97"/>
      <c r="G33" s="115"/>
      <c r="H33" s="115"/>
      <c r="I33" s="116"/>
      <c r="J33"/>
      <c r="K33" s="99">
        <f>(I33*G33)/100</f>
        <v>0</v>
      </c>
      <c r="L33" s="100">
        <f>(I33*H33)/100</f>
        <v>0</v>
      </c>
      <c r="M33"/>
      <c r="N33" s="117">
        <f>F33*I33</f>
        <v>0</v>
      </c>
      <c r="O33" s="102"/>
      <c r="P33" s="112"/>
      <c r="Q33" s="112"/>
      <c r="R33" s="668"/>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7.25" customHeight="1" thickTop="1" thickBot="1" x14ac:dyDescent="0.3">
      <c r="A34" s="661"/>
      <c r="B34" s="644" t="s">
        <v>94</v>
      </c>
      <c r="C34" s="645"/>
      <c r="D34" s="645"/>
      <c r="E34" s="645"/>
      <c r="F34" s="645"/>
      <c r="G34" s="645"/>
      <c r="H34" s="645"/>
      <c r="I34" s="646"/>
      <c r="J34"/>
      <c r="K34" s="118">
        <f>K14+K18+K30</f>
        <v>0</v>
      </c>
      <c r="L34" s="119">
        <f>L14+L18+L30</f>
        <v>0</v>
      </c>
      <c r="M34"/>
      <c r="N34" s="120"/>
      <c r="O34" s="121"/>
      <c r="P34" s="122"/>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7.25" customHeight="1" thickTop="1" thickBot="1" x14ac:dyDescent="0.3">
      <c r="A35" s="123"/>
      <c r="B35" s="124"/>
      <c r="C35" s="124"/>
      <c r="D35" s="124"/>
      <c r="E35" s="122"/>
      <c r="F35" s="125"/>
      <c r="G35" s="125"/>
      <c r="H35" s="125"/>
      <c r="I35" s="125"/>
      <c r="J35" s="125"/>
      <c r="K35" s="125"/>
      <c r="L35" s="12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7.25" customHeight="1" thickTop="1" x14ac:dyDescent="0.25">
      <c r="A36" s="83"/>
      <c r="B36" s="126" t="s">
        <v>95</v>
      </c>
      <c r="C36" s="127"/>
      <c r="D36" s="127"/>
      <c r="E36" s="127"/>
      <c r="F36" s="127"/>
      <c r="G36" s="127"/>
      <c r="H36" s="127"/>
      <c r="I36" s="128"/>
      <c r="J36" s="129"/>
      <c r="K36" s="130"/>
      <c r="L36" s="131"/>
      <c r="M36"/>
      <c r="N36" s="481">
        <f>SUM(N37:N42)/100</f>
        <v>0</v>
      </c>
      <c r="O36"/>
      <c r="P36" s="490"/>
      <c r="Q36" s="490"/>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7.95" customHeight="1" x14ac:dyDescent="0.25">
      <c r="A37" s="83"/>
      <c r="B37" s="113"/>
      <c r="C37" s="531"/>
      <c r="D37" s="487"/>
      <c r="E37" s="487"/>
      <c r="F37" s="111"/>
      <c r="G37" s="114"/>
      <c r="H37" s="114"/>
      <c r="I37" s="133"/>
      <c r="J37" s="134"/>
      <c r="K37" s="99">
        <f>(I37*G37)/100</f>
        <v>0</v>
      </c>
      <c r="L37" s="100">
        <f>(I37*H37)/100</f>
        <v>0</v>
      </c>
      <c r="M37"/>
      <c r="N37" s="135">
        <f>F37*I37</f>
        <v>0</v>
      </c>
      <c r="O37"/>
      <c r="P37" s="112"/>
      <c r="Q37" s="112"/>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7.95" customHeight="1" x14ac:dyDescent="0.25">
      <c r="A38" s="83"/>
      <c r="B38" s="113"/>
      <c r="C38" s="531"/>
      <c r="D38" s="487"/>
      <c r="E38" s="487"/>
      <c r="F38" s="111"/>
      <c r="G38" s="114"/>
      <c r="H38" s="114"/>
      <c r="I38" s="133"/>
      <c r="J38" s="134"/>
      <c r="K38" s="99">
        <f t="shared" ref="K38:K40" si="3">(I38*G38)/100</f>
        <v>0</v>
      </c>
      <c r="L38" s="100">
        <f t="shared" ref="L38:L40" si="4">(I38*H38)/100</f>
        <v>0</v>
      </c>
      <c r="M38"/>
      <c r="N38" s="135">
        <f t="shared" ref="N38:N40" si="5">F38*I38</f>
        <v>0</v>
      </c>
      <c r="O38"/>
      <c r="P38" s="112"/>
      <c r="Q38" s="112"/>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7.95" customHeight="1" x14ac:dyDescent="0.25">
      <c r="A39" s="83"/>
      <c r="B39" s="113"/>
      <c r="C39" s="531"/>
      <c r="D39" s="487"/>
      <c r="E39" s="487"/>
      <c r="F39" s="111"/>
      <c r="G39" s="114"/>
      <c r="H39" s="114"/>
      <c r="I39" s="133"/>
      <c r="J39" s="134"/>
      <c r="K39" s="99">
        <f t="shared" si="3"/>
        <v>0</v>
      </c>
      <c r="L39" s="100">
        <f t="shared" si="4"/>
        <v>0</v>
      </c>
      <c r="M39"/>
      <c r="N39" s="135">
        <f t="shared" si="5"/>
        <v>0</v>
      </c>
      <c r="O39"/>
      <c r="P39" s="112"/>
      <c r="Q39" s="112"/>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7.95" customHeight="1" x14ac:dyDescent="0.25">
      <c r="A40" s="83"/>
      <c r="B40" s="113"/>
      <c r="C40" s="531"/>
      <c r="D40" s="487"/>
      <c r="E40" s="487"/>
      <c r="F40" s="111"/>
      <c r="G40" s="114"/>
      <c r="H40" s="114"/>
      <c r="I40" s="133"/>
      <c r="J40" s="134"/>
      <c r="K40" s="99">
        <f t="shared" si="3"/>
        <v>0</v>
      </c>
      <c r="L40" s="100">
        <f t="shared" si="4"/>
        <v>0</v>
      </c>
      <c r="M40"/>
      <c r="N40" s="135">
        <f t="shared" si="5"/>
        <v>0</v>
      </c>
      <c r="O40"/>
      <c r="P40" s="112"/>
      <c r="Q40" s="112"/>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7.95" customHeight="1" x14ac:dyDescent="0.25">
      <c r="A41" s="83"/>
      <c r="B41" s="95"/>
      <c r="C41" s="531"/>
      <c r="D41" s="487"/>
      <c r="E41" s="487"/>
      <c r="F41" s="97"/>
      <c r="G41" s="98"/>
      <c r="H41" s="98"/>
      <c r="I41" s="133"/>
      <c r="J41" s="136"/>
      <c r="K41" s="99">
        <f>(I41*G41)/100</f>
        <v>0</v>
      </c>
      <c r="L41" s="100">
        <f>(I41*H41)/100</f>
        <v>0</v>
      </c>
      <c r="M41"/>
      <c r="N41" s="135">
        <f>F41*I41</f>
        <v>0</v>
      </c>
      <c r="O41"/>
      <c r="P41" s="112"/>
      <c r="Q41" s="112"/>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s="138" customFormat="1" ht="27.95" customHeight="1" thickBot="1" x14ac:dyDescent="0.3">
      <c r="A42" s="83"/>
      <c r="B42" s="95"/>
      <c r="C42" s="531"/>
      <c r="D42" s="487"/>
      <c r="E42" s="487"/>
      <c r="F42" s="97"/>
      <c r="G42" s="115"/>
      <c r="H42" s="115"/>
      <c r="I42" s="137"/>
      <c r="J42" s="136"/>
      <c r="K42" s="99">
        <f>(I42*G42)/100</f>
        <v>0</v>
      </c>
      <c r="L42" s="100">
        <f>(I42*H42)/100</f>
        <v>0</v>
      </c>
      <c r="N42" s="135">
        <f>F42*I42</f>
        <v>0</v>
      </c>
      <c r="P42" s="139"/>
      <c r="Q42" s="140"/>
    </row>
    <row r="43" spans="1:1024" ht="17.25" customHeight="1" thickTop="1" thickBot="1" x14ac:dyDescent="0.3">
      <c r="A43" s="83"/>
      <c r="B43" s="644" t="s">
        <v>96</v>
      </c>
      <c r="C43" s="645"/>
      <c r="D43" s="645"/>
      <c r="E43" s="645"/>
      <c r="F43" s="645"/>
      <c r="G43" s="645"/>
      <c r="H43" s="645"/>
      <c r="I43" s="646"/>
      <c r="J43" s="141"/>
      <c r="K43" s="118">
        <f>SUM(K37:K42)</f>
        <v>0</v>
      </c>
      <c r="L43" s="119">
        <f>SUM(L37:L42)</f>
        <v>0</v>
      </c>
      <c r="M43"/>
      <c r="N43" s="120"/>
      <c r="O43"/>
      <c r="P43" s="142"/>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s="54" customFormat="1" ht="17.25" customHeight="1" thickTop="1" thickBot="1" x14ac:dyDescent="0.3">
      <c r="A44" s="143"/>
      <c r="B44" s="144"/>
      <c r="C44" s="144"/>
      <c r="D44" s="144"/>
      <c r="E44" s="144"/>
      <c r="F44" s="144"/>
      <c r="G44" s="144"/>
      <c r="H44" s="144"/>
      <c r="I44" s="145"/>
      <c r="J44" s="146"/>
      <c r="K44" s="147"/>
      <c r="L44" s="146"/>
      <c r="M44" s="62"/>
      <c r="N44" s="62"/>
      <c r="O44" s="62"/>
      <c r="P44" s="148"/>
      <c r="Q44" s="62"/>
    </row>
    <row r="45" spans="1:1024" ht="17.25" customHeight="1" thickTop="1" thickBot="1" x14ac:dyDescent="0.3">
      <c r="A45" s="83"/>
      <c r="B45" s="126" t="s">
        <v>97</v>
      </c>
      <c r="C45" s="127"/>
      <c r="D45" s="127"/>
      <c r="E45" s="127"/>
      <c r="F45" s="127"/>
      <c r="G45" s="127"/>
      <c r="H45" s="127"/>
      <c r="I45" s="127"/>
      <c r="J45" s="149"/>
      <c r="K45" s="130"/>
      <c r="L45" s="131"/>
      <c r="M45"/>
      <c r="N45" s="132">
        <f>SUM(N46:N89)/100</f>
        <v>0</v>
      </c>
      <c r="O45"/>
      <c r="P45" s="110"/>
      <c r="Q45" s="110"/>
    </row>
    <row r="46" spans="1:1024" ht="27.95" customHeight="1" thickTop="1" x14ac:dyDescent="0.25">
      <c r="A46" s="83"/>
      <c r="B46" s="95"/>
      <c r="C46" s="531"/>
      <c r="D46" s="487"/>
      <c r="E46" s="487"/>
      <c r="F46" s="97"/>
      <c r="G46" s="98"/>
      <c r="H46" s="98"/>
      <c r="I46" s="152"/>
      <c r="J46" s="136"/>
      <c r="K46" s="99">
        <f t="shared" ref="K46:K89" si="6">(I46*G46)/100</f>
        <v>0</v>
      </c>
      <c r="L46" s="100">
        <f t="shared" ref="L46:L89" si="7">(I46*H46)/100</f>
        <v>0</v>
      </c>
      <c r="M46"/>
      <c r="N46" s="482">
        <f t="shared" ref="N46:N89" si="8">F46*I46</f>
        <v>0</v>
      </c>
      <c r="O46"/>
      <c r="P46" s="112"/>
      <c r="Q46" s="112"/>
    </row>
    <row r="47" spans="1:1024" ht="27.95" customHeight="1" x14ac:dyDescent="0.25">
      <c r="A47" s="83"/>
      <c r="B47" s="95"/>
      <c r="C47" s="531"/>
      <c r="D47" s="487"/>
      <c r="E47" s="487"/>
      <c r="F47" s="97"/>
      <c r="G47" s="98"/>
      <c r="H47" s="98"/>
      <c r="I47" s="152"/>
      <c r="J47" s="136"/>
      <c r="K47" s="99">
        <f t="shared" ref="K47:K82" si="9">(I47*G47)/100</f>
        <v>0</v>
      </c>
      <c r="L47" s="100">
        <f t="shared" ref="L47:L82" si="10">(I47*H47)/100</f>
        <v>0</v>
      </c>
      <c r="M47"/>
      <c r="N47" s="135">
        <f t="shared" si="8"/>
        <v>0</v>
      </c>
      <c r="O47"/>
      <c r="P47" s="112"/>
      <c r="Q47" s="112"/>
    </row>
    <row r="48" spans="1:1024" ht="27.95" customHeight="1" x14ac:dyDescent="0.25">
      <c r="A48" s="83"/>
      <c r="B48" s="95"/>
      <c r="C48" s="531"/>
      <c r="D48" s="487"/>
      <c r="E48" s="487"/>
      <c r="F48" s="97"/>
      <c r="G48" s="98"/>
      <c r="H48" s="98"/>
      <c r="I48" s="152"/>
      <c r="J48" s="136"/>
      <c r="K48" s="99">
        <f t="shared" si="9"/>
        <v>0</v>
      </c>
      <c r="L48" s="100">
        <f t="shared" si="10"/>
        <v>0</v>
      </c>
      <c r="M48"/>
      <c r="N48" s="135">
        <f t="shared" si="8"/>
        <v>0</v>
      </c>
      <c r="O48"/>
      <c r="P48" s="112"/>
      <c r="Q48" s="112"/>
    </row>
    <row r="49" spans="1:17" ht="27.95" customHeight="1" x14ac:dyDescent="0.25">
      <c r="A49" s="83"/>
      <c r="B49" s="95"/>
      <c r="C49" s="531"/>
      <c r="D49" s="487"/>
      <c r="E49" s="487"/>
      <c r="F49" s="97"/>
      <c r="G49" s="98"/>
      <c r="H49" s="98"/>
      <c r="I49" s="152"/>
      <c r="J49" s="136"/>
      <c r="K49" s="99">
        <f t="shared" si="9"/>
        <v>0</v>
      </c>
      <c r="L49" s="100">
        <f t="shared" si="10"/>
        <v>0</v>
      </c>
      <c r="M49"/>
      <c r="N49" s="135">
        <f t="shared" si="8"/>
        <v>0</v>
      </c>
      <c r="O49"/>
      <c r="P49" s="112"/>
      <c r="Q49" s="112"/>
    </row>
    <row r="50" spans="1:17" ht="27.95" customHeight="1" x14ac:dyDescent="0.25">
      <c r="A50" s="83"/>
      <c r="B50" s="95"/>
      <c r="C50" s="531"/>
      <c r="D50" s="487"/>
      <c r="E50" s="487"/>
      <c r="F50" s="97"/>
      <c r="G50" s="98"/>
      <c r="H50" s="98"/>
      <c r="I50" s="152"/>
      <c r="J50" s="136"/>
      <c r="K50" s="99">
        <f t="shared" si="9"/>
        <v>0</v>
      </c>
      <c r="L50" s="100">
        <f t="shared" si="10"/>
        <v>0</v>
      </c>
      <c r="M50"/>
      <c r="N50" s="135">
        <f t="shared" si="8"/>
        <v>0</v>
      </c>
      <c r="O50"/>
      <c r="P50" s="112"/>
      <c r="Q50" s="112"/>
    </row>
    <row r="51" spans="1:17" ht="27.95" customHeight="1" x14ac:dyDescent="0.25">
      <c r="A51" s="83"/>
      <c r="B51" s="95"/>
      <c r="C51" s="531"/>
      <c r="D51" s="487"/>
      <c r="E51" s="487"/>
      <c r="F51" s="97"/>
      <c r="G51" s="98"/>
      <c r="H51" s="98"/>
      <c r="I51" s="152"/>
      <c r="J51" s="136"/>
      <c r="K51" s="99">
        <f t="shared" ref="K51:K74" si="11">(I51*G51)/100</f>
        <v>0</v>
      </c>
      <c r="L51" s="100">
        <f t="shared" ref="L51:L74" si="12">(I51*H51)/100</f>
        <v>0</v>
      </c>
      <c r="M51"/>
      <c r="N51" s="135">
        <f t="shared" ref="N51:N74" si="13">F51*I51</f>
        <v>0</v>
      </c>
      <c r="O51"/>
      <c r="P51" s="112"/>
      <c r="Q51" s="112"/>
    </row>
    <row r="52" spans="1:17" ht="27.95" customHeight="1" x14ac:dyDescent="0.25">
      <c r="A52" s="83"/>
      <c r="B52" s="95"/>
      <c r="C52" s="531"/>
      <c r="D52" s="487"/>
      <c r="E52" s="487"/>
      <c r="F52" s="97"/>
      <c r="G52" s="98"/>
      <c r="H52" s="98"/>
      <c r="I52" s="152"/>
      <c r="J52" s="136"/>
      <c r="K52" s="99">
        <f t="shared" si="11"/>
        <v>0</v>
      </c>
      <c r="L52" s="100">
        <f t="shared" si="12"/>
        <v>0</v>
      </c>
      <c r="M52"/>
      <c r="N52" s="135">
        <f t="shared" si="13"/>
        <v>0</v>
      </c>
      <c r="O52"/>
      <c r="P52" s="112"/>
      <c r="Q52" s="112"/>
    </row>
    <row r="53" spans="1:17" ht="27.95" customHeight="1" x14ac:dyDescent="0.25">
      <c r="A53" s="83"/>
      <c r="B53" s="95"/>
      <c r="C53" s="531"/>
      <c r="D53" s="487"/>
      <c r="E53" s="487"/>
      <c r="F53" s="97"/>
      <c r="G53" s="98"/>
      <c r="H53" s="98"/>
      <c r="I53" s="152"/>
      <c r="J53" s="136"/>
      <c r="K53" s="99">
        <f t="shared" si="11"/>
        <v>0</v>
      </c>
      <c r="L53" s="100">
        <f t="shared" si="12"/>
        <v>0</v>
      </c>
      <c r="M53"/>
      <c r="N53" s="135">
        <f t="shared" si="13"/>
        <v>0</v>
      </c>
      <c r="O53"/>
      <c r="P53" s="112"/>
      <c r="Q53" s="112"/>
    </row>
    <row r="54" spans="1:17" ht="27.95" customHeight="1" x14ac:dyDescent="0.25">
      <c r="A54" s="83"/>
      <c r="B54" s="95"/>
      <c r="C54" s="531"/>
      <c r="D54" s="487"/>
      <c r="E54" s="487"/>
      <c r="F54" s="97"/>
      <c r="G54" s="98"/>
      <c r="H54" s="98"/>
      <c r="I54" s="152"/>
      <c r="J54" s="136"/>
      <c r="K54" s="99">
        <f t="shared" si="11"/>
        <v>0</v>
      </c>
      <c r="L54" s="100">
        <f t="shared" si="12"/>
        <v>0</v>
      </c>
      <c r="M54"/>
      <c r="N54" s="135">
        <f t="shared" si="13"/>
        <v>0</v>
      </c>
      <c r="O54"/>
      <c r="P54" s="112"/>
      <c r="Q54" s="112"/>
    </row>
    <row r="55" spans="1:17" ht="27.95" customHeight="1" x14ac:dyDescent="0.25">
      <c r="A55" s="83"/>
      <c r="B55" s="95"/>
      <c r="C55" s="531"/>
      <c r="D55" s="487"/>
      <c r="E55" s="487"/>
      <c r="F55" s="97"/>
      <c r="G55" s="98"/>
      <c r="H55" s="98"/>
      <c r="I55" s="152"/>
      <c r="J55" s="136"/>
      <c r="K55" s="99">
        <f t="shared" si="11"/>
        <v>0</v>
      </c>
      <c r="L55" s="100">
        <f t="shared" si="12"/>
        <v>0</v>
      </c>
      <c r="M55"/>
      <c r="N55" s="135">
        <f t="shared" si="13"/>
        <v>0</v>
      </c>
      <c r="O55"/>
      <c r="P55" s="112"/>
      <c r="Q55" s="112"/>
    </row>
    <row r="56" spans="1:17" ht="27.95" customHeight="1" x14ac:dyDescent="0.25">
      <c r="A56" s="83"/>
      <c r="B56" s="95"/>
      <c r="C56" s="531"/>
      <c r="D56" s="487"/>
      <c r="E56" s="487"/>
      <c r="F56" s="97"/>
      <c r="G56" s="98"/>
      <c r="H56" s="98"/>
      <c r="I56" s="152"/>
      <c r="J56" s="136"/>
      <c r="K56" s="99">
        <f t="shared" si="11"/>
        <v>0</v>
      </c>
      <c r="L56" s="100">
        <f t="shared" si="12"/>
        <v>0</v>
      </c>
      <c r="M56"/>
      <c r="N56" s="135">
        <f t="shared" si="13"/>
        <v>0</v>
      </c>
      <c r="O56"/>
      <c r="P56" s="112"/>
      <c r="Q56" s="112"/>
    </row>
    <row r="57" spans="1:17" ht="27.95" customHeight="1" x14ac:dyDescent="0.25">
      <c r="A57" s="83"/>
      <c r="B57" s="95"/>
      <c r="C57" s="531"/>
      <c r="D57" s="487"/>
      <c r="E57" s="487"/>
      <c r="F57" s="97"/>
      <c r="G57" s="98"/>
      <c r="H57" s="98"/>
      <c r="I57" s="152"/>
      <c r="J57" s="136"/>
      <c r="K57" s="99">
        <f t="shared" si="11"/>
        <v>0</v>
      </c>
      <c r="L57" s="100">
        <f t="shared" si="12"/>
        <v>0</v>
      </c>
      <c r="M57"/>
      <c r="N57" s="135">
        <f t="shared" si="13"/>
        <v>0</v>
      </c>
      <c r="O57"/>
      <c r="P57" s="112"/>
      <c r="Q57" s="112"/>
    </row>
    <row r="58" spans="1:17" ht="27.95" customHeight="1" x14ac:dyDescent="0.25">
      <c r="A58" s="83"/>
      <c r="B58" s="95"/>
      <c r="C58" s="531"/>
      <c r="D58" s="487"/>
      <c r="E58" s="487"/>
      <c r="F58" s="97"/>
      <c r="G58" s="98"/>
      <c r="H58" s="98"/>
      <c r="I58" s="152"/>
      <c r="J58" s="136"/>
      <c r="K58" s="99">
        <f t="shared" si="11"/>
        <v>0</v>
      </c>
      <c r="L58" s="100">
        <f t="shared" si="12"/>
        <v>0</v>
      </c>
      <c r="M58"/>
      <c r="N58" s="135">
        <f t="shared" si="13"/>
        <v>0</v>
      </c>
      <c r="O58"/>
      <c r="P58" s="112"/>
      <c r="Q58" s="112"/>
    </row>
    <row r="59" spans="1:17" ht="27.95" customHeight="1" x14ac:dyDescent="0.25">
      <c r="A59" s="83"/>
      <c r="B59" s="95"/>
      <c r="C59" s="531"/>
      <c r="D59" s="487"/>
      <c r="E59" s="487"/>
      <c r="F59" s="97"/>
      <c r="G59" s="98"/>
      <c r="H59" s="98"/>
      <c r="I59" s="152"/>
      <c r="J59" s="136"/>
      <c r="K59" s="99">
        <f t="shared" si="11"/>
        <v>0</v>
      </c>
      <c r="L59" s="100">
        <f t="shared" si="12"/>
        <v>0</v>
      </c>
      <c r="M59"/>
      <c r="N59" s="135">
        <f t="shared" si="13"/>
        <v>0</v>
      </c>
      <c r="O59"/>
      <c r="P59" s="112"/>
      <c r="Q59" s="112"/>
    </row>
    <row r="60" spans="1:17" ht="27.95" customHeight="1" x14ac:dyDescent="0.25">
      <c r="A60" s="83"/>
      <c r="B60" s="95"/>
      <c r="C60" s="531"/>
      <c r="D60" s="487"/>
      <c r="E60" s="487"/>
      <c r="F60" s="97"/>
      <c r="G60" s="98"/>
      <c r="H60" s="98"/>
      <c r="I60" s="152"/>
      <c r="J60" s="136"/>
      <c r="K60" s="99">
        <f t="shared" si="11"/>
        <v>0</v>
      </c>
      <c r="L60" s="100">
        <f t="shared" si="12"/>
        <v>0</v>
      </c>
      <c r="M60"/>
      <c r="N60" s="135">
        <f t="shared" si="13"/>
        <v>0</v>
      </c>
      <c r="O60"/>
      <c r="P60" s="112"/>
      <c r="Q60" s="112"/>
    </row>
    <row r="61" spans="1:17" ht="27.95" customHeight="1" x14ac:dyDescent="0.25">
      <c r="A61" s="83"/>
      <c r="B61" s="95"/>
      <c r="C61" s="531"/>
      <c r="D61" s="487"/>
      <c r="E61" s="487"/>
      <c r="F61" s="97"/>
      <c r="G61" s="98"/>
      <c r="H61" s="98"/>
      <c r="I61" s="152"/>
      <c r="J61" s="136"/>
      <c r="K61" s="99">
        <f t="shared" si="11"/>
        <v>0</v>
      </c>
      <c r="L61" s="100">
        <f t="shared" si="12"/>
        <v>0</v>
      </c>
      <c r="M61"/>
      <c r="N61" s="135">
        <f t="shared" si="13"/>
        <v>0</v>
      </c>
      <c r="O61"/>
      <c r="P61" s="112"/>
      <c r="Q61" s="112"/>
    </row>
    <row r="62" spans="1:17" ht="27.95" customHeight="1" x14ac:dyDescent="0.25">
      <c r="A62" s="83"/>
      <c r="B62" s="95"/>
      <c r="C62" s="531"/>
      <c r="D62" s="487"/>
      <c r="E62" s="487"/>
      <c r="F62" s="97"/>
      <c r="G62" s="98"/>
      <c r="H62" s="98"/>
      <c r="I62" s="152"/>
      <c r="J62" s="136"/>
      <c r="K62" s="99">
        <f t="shared" si="11"/>
        <v>0</v>
      </c>
      <c r="L62" s="100">
        <f t="shared" si="12"/>
        <v>0</v>
      </c>
      <c r="M62"/>
      <c r="N62" s="135">
        <f t="shared" si="13"/>
        <v>0</v>
      </c>
      <c r="O62"/>
      <c r="P62" s="112"/>
      <c r="Q62" s="112"/>
    </row>
    <row r="63" spans="1:17" ht="27.95" customHeight="1" x14ac:dyDescent="0.25">
      <c r="A63" s="83"/>
      <c r="B63" s="95"/>
      <c r="C63" s="531"/>
      <c r="D63" s="487"/>
      <c r="E63" s="487"/>
      <c r="F63" s="97"/>
      <c r="G63" s="98"/>
      <c r="H63" s="98"/>
      <c r="I63" s="152"/>
      <c r="J63" s="136"/>
      <c r="K63" s="99">
        <f t="shared" si="11"/>
        <v>0</v>
      </c>
      <c r="L63" s="100">
        <f t="shared" si="12"/>
        <v>0</v>
      </c>
      <c r="M63"/>
      <c r="N63" s="135">
        <f t="shared" si="13"/>
        <v>0</v>
      </c>
      <c r="O63"/>
      <c r="P63" s="112"/>
      <c r="Q63" s="112"/>
    </row>
    <row r="64" spans="1:17" ht="27.95" customHeight="1" x14ac:dyDescent="0.25">
      <c r="A64" s="83"/>
      <c r="B64" s="95"/>
      <c r="C64" s="531"/>
      <c r="D64" s="487"/>
      <c r="E64" s="487"/>
      <c r="F64" s="97"/>
      <c r="G64" s="98"/>
      <c r="H64" s="98"/>
      <c r="I64" s="152"/>
      <c r="J64" s="136"/>
      <c r="K64" s="99">
        <f t="shared" si="11"/>
        <v>0</v>
      </c>
      <c r="L64" s="100">
        <f t="shared" si="12"/>
        <v>0</v>
      </c>
      <c r="M64"/>
      <c r="N64" s="135">
        <f t="shared" si="13"/>
        <v>0</v>
      </c>
      <c r="O64"/>
      <c r="P64" s="112"/>
      <c r="Q64" s="112"/>
    </row>
    <row r="65" spans="1:17" ht="27.95" customHeight="1" x14ac:dyDescent="0.25">
      <c r="A65" s="83"/>
      <c r="B65" s="95"/>
      <c r="C65" s="531"/>
      <c r="D65" s="487"/>
      <c r="E65" s="487"/>
      <c r="F65" s="97"/>
      <c r="G65" s="98"/>
      <c r="H65" s="98"/>
      <c r="I65" s="152"/>
      <c r="J65" s="136"/>
      <c r="K65" s="99">
        <f t="shared" si="11"/>
        <v>0</v>
      </c>
      <c r="L65" s="100">
        <f t="shared" si="12"/>
        <v>0</v>
      </c>
      <c r="M65"/>
      <c r="N65" s="135">
        <f t="shared" si="13"/>
        <v>0</v>
      </c>
      <c r="O65"/>
      <c r="P65" s="112"/>
      <c r="Q65" s="112"/>
    </row>
    <row r="66" spans="1:17" ht="27.95" customHeight="1" x14ac:dyDescent="0.25">
      <c r="A66" s="83"/>
      <c r="B66" s="95"/>
      <c r="C66" s="531"/>
      <c r="D66" s="487"/>
      <c r="E66" s="487"/>
      <c r="F66" s="97"/>
      <c r="G66" s="98"/>
      <c r="H66" s="98"/>
      <c r="I66" s="152"/>
      <c r="J66" s="136"/>
      <c r="K66" s="99">
        <f t="shared" si="11"/>
        <v>0</v>
      </c>
      <c r="L66" s="100">
        <f t="shared" si="12"/>
        <v>0</v>
      </c>
      <c r="M66"/>
      <c r="N66" s="135">
        <f t="shared" si="13"/>
        <v>0</v>
      </c>
      <c r="O66"/>
      <c r="P66" s="112"/>
      <c r="Q66" s="112"/>
    </row>
    <row r="67" spans="1:17" ht="27.95" customHeight="1" x14ac:dyDescent="0.25">
      <c r="A67" s="83"/>
      <c r="B67" s="95"/>
      <c r="C67" s="531"/>
      <c r="D67" s="487"/>
      <c r="E67" s="487"/>
      <c r="F67" s="97"/>
      <c r="G67" s="98"/>
      <c r="H67" s="98"/>
      <c r="I67" s="152"/>
      <c r="J67" s="136"/>
      <c r="K67" s="99">
        <f t="shared" si="11"/>
        <v>0</v>
      </c>
      <c r="L67" s="100">
        <f t="shared" si="12"/>
        <v>0</v>
      </c>
      <c r="M67"/>
      <c r="N67" s="135">
        <f t="shared" si="13"/>
        <v>0</v>
      </c>
      <c r="O67"/>
      <c r="P67" s="112"/>
      <c r="Q67" s="112"/>
    </row>
    <row r="68" spans="1:17" ht="27.95" customHeight="1" x14ac:dyDescent="0.25">
      <c r="A68" s="83"/>
      <c r="B68" s="95"/>
      <c r="C68" s="531"/>
      <c r="D68" s="487"/>
      <c r="E68" s="487"/>
      <c r="F68" s="97"/>
      <c r="G68" s="98"/>
      <c r="H68" s="98"/>
      <c r="I68" s="152"/>
      <c r="J68" s="136"/>
      <c r="K68" s="99">
        <f t="shared" si="11"/>
        <v>0</v>
      </c>
      <c r="L68" s="100">
        <f t="shared" si="12"/>
        <v>0</v>
      </c>
      <c r="M68"/>
      <c r="N68" s="135">
        <f t="shared" si="13"/>
        <v>0</v>
      </c>
      <c r="O68"/>
      <c r="P68" s="112"/>
      <c r="Q68" s="112"/>
    </row>
    <row r="69" spans="1:17" ht="27.95" customHeight="1" x14ac:dyDescent="0.25">
      <c r="A69" s="83"/>
      <c r="B69" s="95"/>
      <c r="C69" s="531"/>
      <c r="D69" s="487"/>
      <c r="E69" s="487"/>
      <c r="F69" s="97"/>
      <c r="G69" s="98"/>
      <c r="H69" s="98"/>
      <c r="I69" s="152"/>
      <c r="J69" s="136"/>
      <c r="K69" s="99">
        <f t="shared" si="11"/>
        <v>0</v>
      </c>
      <c r="L69" s="100">
        <f t="shared" si="12"/>
        <v>0</v>
      </c>
      <c r="M69"/>
      <c r="N69" s="135">
        <f t="shared" si="13"/>
        <v>0</v>
      </c>
      <c r="O69"/>
      <c r="P69" s="112"/>
      <c r="Q69" s="112"/>
    </row>
    <row r="70" spans="1:17" ht="27.95" customHeight="1" x14ac:dyDescent="0.25">
      <c r="A70" s="83"/>
      <c r="B70" s="95"/>
      <c r="C70" s="531"/>
      <c r="D70" s="487"/>
      <c r="E70" s="487"/>
      <c r="F70" s="97"/>
      <c r="G70" s="98"/>
      <c r="H70" s="98"/>
      <c r="I70" s="152"/>
      <c r="J70" s="136"/>
      <c r="K70" s="99">
        <f t="shared" si="11"/>
        <v>0</v>
      </c>
      <c r="L70" s="100">
        <f t="shared" si="12"/>
        <v>0</v>
      </c>
      <c r="M70"/>
      <c r="N70" s="135">
        <f t="shared" si="13"/>
        <v>0</v>
      </c>
      <c r="O70"/>
      <c r="P70" s="112"/>
      <c r="Q70" s="112"/>
    </row>
    <row r="71" spans="1:17" ht="27.95" customHeight="1" x14ac:dyDescent="0.25">
      <c r="A71" s="83"/>
      <c r="B71" s="95"/>
      <c r="C71" s="531"/>
      <c r="D71" s="487"/>
      <c r="E71" s="487"/>
      <c r="F71" s="97"/>
      <c r="G71" s="98"/>
      <c r="H71" s="98"/>
      <c r="I71" s="152"/>
      <c r="J71" s="136"/>
      <c r="K71" s="99">
        <f t="shared" si="11"/>
        <v>0</v>
      </c>
      <c r="L71" s="100">
        <f t="shared" si="12"/>
        <v>0</v>
      </c>
      <c r="M71"/>
      <c r="N71" s="135">
        <f t="shared" si="13"/>
        <v>0</v>
      </c>
      <c r="O71"/>
      <c r="P71" s="112"/>
      <c r="Q71" s="112"/>
    </row>
    <row r="72" spans="1:17" ht="27.95" customHeight="1" x14ac:dyDescent="0.25">
      <c r="A72" s="83"/>
      <c r="B72" s="95"/>
      <c r="C72" s="531"/>
      <c r="D72" s="487"/>
      <c r="E72" s="487"/>
      <c r="F72" s="97"/>
      <c r="G72" s="98"/>
      <c r="H72" s="98"/>
      <c r="I72" s="152"/>
      <c r="J72" s="136"/>
      <c r="K72" s="99">
        <f t="shared" si="11"/>
        <v>0</v>
      </c>
      <c r="L72" s="100">
        <f t="shared" si="12"/>
        <v>0</v>
      </c>
      <c r="M72"/>
      <c r="N72" s="135">
        <f t="shared" si="13"/>
        <v>0</v>
      </c>
      <c r="O72"/>
      <c r="P72" s="112"/>
      <c r="Q72" s="112"/>
    </row>
    <row r="73" spans="1:17" ht="27.95" customHeight="1" x14ac:dyDescent="0.25">
      <c r="A73" s="83"/>
      <c r="B73" s="95"/>
      <c r="C73" s="531"/>
      <c r="D73" s="487"/>
      <c r="E73" s="487"/>
      <c r="F73" s="97"/>
      <c r="G73" s="98"/>
      <c r="H73" s="98"/>
      <c r="I73" s="152"/>
      <c r="J73" s="136"/>
      <c r="K73" s="99">
        <f t="shared" si="11"/>
        <v>0</v>
      </c>
      <c r="L73" s="100">
        <f t="shared" si="12"/>
        <v>0</v>
      </c>
      <c r="M73"/>
      <c r="N73" s="135">
        <f t="shared" si="13"/>
        <v>0</v>
      </c>
      <c r="O73"/>
      <c r="P73" s="112"/>
      <c r="Q73" s="112"/>
    </row>
    <row r="74" spans="1:17" ht="27.95" customHeight="1" x14ac:dyDescent="0.25">
      <c r="A74" s="83"/>
      <c r="B74" s="95"/>
      <c r="C74" s="531"/>
      <c r="D74" s="487"/>
      <c r="E74" s="487"/>
      <c r="F74" s="97"/>
      <c r="G74" s="98"/>
      <c r="H74" s="98"/>
      <c r="I74" s="152"/>
      <c r="J74" s="136"/>
      <c r="K74" s="99">
        <f t="shared" si="11"/>
        <v>0</v>
      </c>
      <c r="L74" s="100">
        <f t="shared" si="12"/>
        <v>0</v>
      </c>
      <c r="M74"/>
      <c r="N74" s="135">
        <f t="shared" si="13"/>
        <v>0</v>
      </c>
      <c r="O74"/>
      <c r="P74" s="112"/>
      <c r="Q74" s="112"/>
    </row>
    <row r="75" spans="1:17" ht="27.95" customHeight="1" x14ac:dyDescent="0.25">
      <c r="A75" s="83"/>
      <c r="B75" s="95"/>
      <c r="C75" s="531"/>
      <c r="D75" s="487"/>
      <c r="E75" s="487"/>
      <c r="F75" s="97"/>
      <c r="G75" s="98"/>
      <c r="H75" s="98"/>
      <c r="I75" s="152"/>
      <c r="J75" s="136"/>
      <c r="K75" s="99">
        <f t="shared" si="9"/>
        <v>0</v>
      </c>
      <c r="L75" s="100">
        <f t="shared" si="10"/>
        <v>0</v>
      </c>
      <c r="M75"/>
      <c r="N75" s="135">
        <f t="shared" si="8"/>
        <v>0</v>
      </c>
      <c r="O75"/>
      <c r="P75" s="112"/>
      <c r="Q75" s="112"/>
    </row>
    <row r="76" spans="1:17" ht="27.95" customHeight="1" x14ac:dyDescent="0.25">
      <c r="A76" s="83"/>
      <c r="B76" s="95"/>
      <c r="C76" s="531"/>
      <c r="D76" s="487"/>
      <c r="E76" s="487"/>
      <c r="F76" s="97"/>
      <c r="G76" s="98"/>
      <c r="H76" s="98"/>
      <c r="I76" s="152"/>
      <c r="J76" s="136"/>
      <c r="K76" s="99">
        <f t="shared" si="9"/>
        <v>0</v>
      </c>
      <c r="L76" s="100">
        <f t="shared" si="10"/>
        <v>0</v>
      </c>
      <c r="M76"/>
      <c r="N76" s="135">
        <f t="shared" si="8"/>
        <v>0</v>
      </c>
      <c r="O76"/>
      <c r="P76" s="112"/>
      <c r="Q76" s="112"/>
    </row>
    <row r="77" spans="1:17" ht="27.95" customHeight="1" x14ac:dyDescent="0.25">
      <c r="A77" s="83"/>
      <c r="B77" s="95"/>
      <c r="C77" s="531"/>
      <c r="D77" s="487"/>
      <c r="E77" s="487"/>
      <c r="F77" s="97"/>
      <c r="G77" s="98"/>
      <c r="H77" s="98"/>
      <c r="I77" s="152"/>
      <c r="J77" s="136"/>
      <c r="K77" s="99">
        <f t="shared" si="9"/>
        <v>0</v>
      </c>
      <c r="L77" s="100">
        <f t="shared" si="10"/>
        <v>0</v>
      </c>
      <c r="M77"/>
      <c r="N77" s="135">
        <f t="shared" si="8"/>
        <v>0</v>
      </c>
      <c r="O77"/>
      <c r="P77" s="112"/>
      <c r="Q77" s="112"/>
    </row>
    <row r="78" spans="1:17" ht="27.95" customHeight="1" x14ac:dyDescent="0.25">
      <c r="A78" s="83"/>
      <c r="B78" s="95"/>
      <c r="C78" s="531"/>
      <c r="D78" s="487"/>
      <c r="E78" s="487"/>
      <c r="F78" s="97"/>
      <c r="G78" s="98"/>
      <c r="H78" s="98"/>
      <c r="I78" s="152"/>
      <c r="J78" s="136"/>
      <c r="K78" s="99">
        <f t="shared" si="9"/>
        <v>0</v>
      </c>
      <c r="L78" s="100">
        <f t="shared" si="10"/>
        <v>0</v>
      </c>
      <c r="M78"/>
      <c r="N78" s="135">
        <f t="shared" si="8"/>
        <v>0</v>
      </c>
      <c r="O78"/>
      <c r="P78" s="112"/>
      <c r="Q78" s="112"/>
    </row>
    <row r="79" spans="1:17" ht="27.95" customHeight="1" x14ac:dyDescent="0.25">
      <c r="A79" s="83"/>
      <c r="B79" s="95"/>
      <c r="C79" s="531"/>
      <c r="D79" s="487"/>
      <c r="E79" s="487"/>
      <c r="F79" s="97"/>
      <c r="G79" s="98"/>
      <c r="H79" s="98"/>
      <c r="I79" s="152"/>
      <c r="J79" s="136"/>
      <c r="K79" s="99">
        <f t="shared" si="9"/>
        <v>0</v>
      </c>
      <c r="L79" s="100">
        <f t="shared" si="10"/>
        <v>0</v>
      </c>
      <c r="M79"/>
      <c r="N79" s="135">
        <f t="shared" si="8"/>
        <v>0</v>
      </c>
      <c r="O79"/>
      <c r="P79" s="112"/>
      <c r="Q79" s="112"/>
    </row>
    <row r="80" spans="1:17" ht="27.95" customHeight="1" x14ac:dyDescent="0.25">
      <c r="A80" s="83"/>
      <c r="B80" s="95"/>
      <c r="C80" s="531"/>
      <c r="D80" s="487"/>
      <c r="E80" s="487"/>
      <c r="F80" s="97"/>
      <c r="G80" s="98"/>
      <c r="H80" s="98"/>
      <c r="I80" s="152"/>
      <c r="J80" s="136"/>
      <c r="K80" s="99">
        <f t="shared" si="9"/>
        <v>0</v>
      </c>
      <c r="L80" s="100">
        <f t="shared" si="10"/>
        <v>0</v>
      </c>
      <c r="M80"/>
      <c r="N80" s="135">
        <f t="shared" si="8"/>
        <v>0</v>
      </c>
      <c r="O80"/>
      <c r="P80" s="112"/>
      <c r="Q80" s="112"/>
    </row>
    <row r="81" spans="1:17" ht="27.95" customHeight="1" x14ac:dyDescent="0.25">
      <c r="A81" s="83"/>
      <c r="B81" s="95"/>
      <c r="C81" s="531"/>
      <c r="D81" s="487"/>
      <c r="E81" s="487"/>
      <c r="F81" s="97"/>
      <c r="G81" s="98"/>
      <c r="H81" s="98"/>
      <c r="I81" s="152"/>
      <c r="J81" s="136"/>
      <c r="K81" s="99">
        <f t="shared" si="9"/>
        <v>0</v>
      </c>
      <c r="L81" s="100">
        <f t="shared" si="10"/>
        <v>0</v>
      </c>
      <c r="M81"/>
      <c r="N81" s="135">
        <f t="shared" si="8"/>
        <v>0</v>
      </c>
      <c r="O81"/>
      <c r="P81" s="112"/>
      <c r="Q81" s="112"/>
    </row>
    <row r="82" spans="1:17" ht="27.95" customHeight="1" x14ac:dyDescent="0.25">
      <c r="A82" s="83"/>
      <c r="B82" s="95"/>
      <c r="C82" s="531"/>
      <c r="D82" s="487"/>
      <c r="E82" s="487"/>
      <c r="F82" s="97"/>
      <c r="G82" s="98"/>
      <c r="H82" s="98"/>
      <c r="I82" s="152"/>
      <c r="J82" s="136"/>
      <c r="K82" s="99">
        <f t="shared" si="9"/>
        <v>0</v>
      </c>
      <c r="L82" s="100">
        <f t="shared" si="10"/>
        <v>0</v>
      </c>
      <c r="M82"/>
      <c r="N82" s="135">
        <f t="shared" si="8"/>
        <v>0</v>
      </c>
      <c r="O82"/>
      <c r="P82" s="112"/>
      <c r="Q82" s="112"/>
    </row>
    <row r="83" spans="1:17" ht="27.95" customHeight="1" x14ac:dyDescent="0.25">
      <c r="A83" s="83"/>
      <c r="B83" s="95"/>
      <c r="C83" s="531"/>
      <c r="D83" s="487"/>
      <c r="E83" s="487"/>
      <c r="F83" s="97"/>
      <c r="G83" s="98"/>
      <c r="H83" s="98"/>
      <c r="I83" s="152"/>
      <c r="J83" s="136"/>
      <c r="K83" s="99">
        <f t="shared" si="6"/>
        <v>0</v>
      </c>
      <c r="L83" s="100">
        <f t="shared" si="7"/>
        <v>0</v>
      </c>
      <c r="M83"/>
      <c r="N83" s="135">
        <f t="shared" si="8"/>
        <v>0</v>
      </c>
      <c r="O83"/>
      <c r="P83" s="112"/>
      <c r="Q83" s="112"/>
    </row>
    <row r="84" spans="1:17" ht="27.95" customHeight="1" x14ac:dyDescent="0.25">
      <c r="A84" s="83"/>
      <c r="B84" s="95"/>
      <c r="C84" s="531"/>
      <c r="D84" s="487"/>
      <c r="E84" s="487"/>
      <c r="F84" s="97"/>
      <c r="G84" s="98"/>
      <c r="H84" s="98"/>
      <c r="I84" s="152"/>
      <c r="J84" s="136"/>
      <c r="K84" s="99">
        <f t="shared" si="6"/>
        <v>0</v>
      </c>
      <c r="L84" s="100">
        <f t="shared" si="7"/>
        <v>0</v>
      </c>
      <c r="M84"/>
      <c r="N84" s="135">
        <f t="shared" si="8"/>
        <v>0</v>
      </c>
      <c r="O84"/>
      <c r="P84" s="112"/>
      <c r="Q84" s="112"/>
    </row>
    <row r="85" spans="1:17" ht="27.95" customHeight="1" x14ac:dyDescent="0.25">
      <c r="A85" s="83"/>
      <c r="B85" s="95"/>
      <c r="C85" s="531"/>
      <c r="D85" s="487"/>
      <c r="E85" s="487"/>
      <c r="F85" s="97"/>
      <c r="G85" s="98"/>
      <c r="H85" s="98"/>
      <c r="I85" s="152"/>
      <c r="J85" s="136"/>
      <c r="K85" s="99">
        <f t="shared" si="6"/>
        <v>0</v>
      </c>
      <c r="L85" s="100">
        <f t="shared" si="7"/>
        <v>0</v>
      </c>
      <c r="M85"/>
      <c r="N85" s="135">
        <f t="shared" si="8"/>
        <v>0</v>
      </c>
      <c r="O85"/>
      <c r="P85" s="112"/>
      <c r="Q85" s="112"/>
    </row>
    <row r="86" spans="1:17" ht="27.95" customHeight="1" x14ac:dyDescent="0.25">
      <c r="A86" s="83"/>
      <c r="B86" s="95"/>
      <c r="C86" s="531"/>
      <c r="D86" s="487"/>
      <c r="E86" s="487"/>
      <c r="F86" s="97"/>
      <c r="G86" s="98"/>
      <c r="H86" s="98"/>
      <c r="I86" s="151"/>
      <c r="J86" s="134"/>
      <c r="K86" s="99">
        <f t="shared" si="6"/>
        <v>0</v>
      </c>
      <c r="L86" s="100">
        <f t="shared" si="7"/>
        <v>0</v>
      </c>
      <c r="M86"/>
      <c r="N86" s="135">
        <f t="shared" si="8"/>
        <v>0</v>
      </c>
      <c r="O86"/>
      <c r="P86" s="112"/>
      <c r="Q86" s="112"/>
    </row>
    <row r="87" spans="1:17" ht="27.95" customHeight="1" x14ac:dyDescent="0.25">
      <c r="A87" s="83"/>
      <c r="B87" s="95"/>
      <c r="C87" s="531"/>
      <c r="D87" s="487"/>
      <c r="E87" s="487"/>
      <c r="F87" s="97"/>
      <c r="G87" s="98"/>
      <c r="H87" s="98"/>
      <c r="I87" s="152"/>
      <c r="J87" s="136"/>
      <c r="K87" s="99">
        <f t="shared" si="6"/>
        <v>0</v>
      </c>
      <c r="L87" s="100">
        <f t="shared" si="7"/>
        <v>0</v>
      </c>
      <c r="M87"/>
      <c r="N87" s="135">
        <f t="shared" si="8"/>
        <v>0</v>
      </c>
      <c r="O87"/>
      <c r="P87" s="112"/>
      <c r="Q87" s="112"/>
    </row>
    <row r="88" spans="1:17" ht="27.95" customHeight="1" x14ac:dyDescent="0.25">
      <c r="A88" s="83"/>
      <c r="B88" s="95"/>
      <c r="C88" s="531"/>
      <c r="D88" s="487"/>
      <c r="E88" s="487"/>
      <c r="F88" s="97"/>
      <c r="G88" s="98"/>
      <c r="H88" s="98"/>
      <c r="I88" s="152"/>
      <c r="J88" s="136"/>
      <c r="K88" s="99">
        <f t="shared" si="6"/>
        <v>0</v>
      </c>
      <c r="L88" s="100">
        <f t="shared" si="7"/>
        <v>0</v>
      </c>
      <c r="M88"/>
      <c r="N88" s="135">
        <f t="shared" si="8"/>
        <v>0</v>
      </c>
      <c r="O88"/>
      <c r="P88" s="112"/>
      <c r="Q88" s="112"/>
    </row>
    <row r="89" spans="1:17" ht="27.95" customHeight="1" thickBot="1" x14ac:dyDescent="0.3">
      <c r="A89" s="83"/>
      <c r="B89" s="95"/>
      <c r="C89" s="531"/>
      <c r="D89" s="487"/>
      <c r="E89" s="487"/>
      <c r="F89" s="97"/>
      <c r="G89" s="115"/>
      <c r="H89" s="115"/>
      <c r="I89" s="153"/>
      <c r="J89" s="136"/>
      <c r="K89" s="99">
        <f t="shared" si="6"/>
        <v>0</v>
      </c>
      <c r="L89" s="100">
        <f t="shared" si="7"/>
        <v>0</v>
      </c>
      <c r="M89"/>
      <c r="N89" s="101">
        <f t="shared" si="8"/>
        <v>0</v>
      </c>
      <c r="O89"/>
      <c r="P89" s="112"/>
      <c r="Q89" s="112"/>
    </row>
    <row r="90" spans="1:17" ht="17.25" customHeight="1" thickTop="1" thickBot="1" x14ac:dyDescent="0.3">
      <c r="A90" s="83"/>
      <c r="B90" s="644" t="s">
        <v>96</v>
      </c>
      <c r="C90" s="645"/>
      <c r="D90" s="645"/>
      <c r="E90" s="645"/>
      <c r="F90" s="645"/>
      <c r="G90" s="645"/>
      <c r="H90" s="645"/>
      <c r="I90" s="646"/>
      <c r="J90" s="141"/>
      <c r="K90" s="118">
        <f>SUM(K46:K89)</f>
        <v>0</v>
      </c>
      <c r="L90" s="154">
        <f>SUM(L46:L89)</f>
        <v>0</v>
      </c>
      <c r="M90"/>
      <c r="N90" s="155"/>
      <c r="O90"/>
      <c r="P90" s="156"/>
      <c r="Q90"/>
    </row>
    <row r="91" spans="1:17" ht="17.25" customHeight="1" thickTop="1" thickBot="1" x14ac:dyDescent="0.3">
      <c r="A91" s="83"/>
      <c r="B91" s="159"/>
      <c r="C91" s="160"/>
      <c r="D91" s="161"/>
      <c r="E91" s="160"/>
      <c r="F91" s="162"/>
      <c r="G91" s="162"/>
      <c r="H91" s="162"/>
      <c r="I91" s="162"/>
      <c r="J91" s="158"/>
      <c r="K91" s="158"/>
      <c r="L91" s="158"/>
      <c r="M91"/>
      <c r="N91"/>
      <c r="O91"/>
      <c r="P91"/>
      <c r="Q91"/>
    </row>
    <row r="92" spans="1:17" ht="17.25" customHeight="1" thickTop="1" x14ac:dyDescent="0.25">
      <c r="A92" s="638" t="s">
        <v>98</v>
      </c>
      <c r="B92" s="647" t="s">
        <v>80</v>
      </c>
      <c r="C92" s="647" t="s">
        <v>81</v>
      </c>
      <c r="D92" s="647" t="s">
        <v>82</v>
      </c>
      <c r="E92" s="647" t="s">
        <v>83</v>
      </c>
      <c r="F92" s="647" t="s">
        <v>84</v>
      </c>
      <c r="G92" s="647" t="s">
        <v>99</v>
      </c>
      <c r="H92" s="647" t="s">
        <v>100</v>
      </c>
      <c r="I92" s="650" t="s">
        <v>101</v>
      </c>
      <c r="J92"/>
      <c r="K92" s="653" t="s">
        <v>102</v>
      </c>
      <c r="L92" s="656" t="s">
        <v>103</v>
      </c>
      <c r="M92"/>
      <c r="N92" s="632" t="s">
        <v>104</v>
      </c>
      <c r="O92"/>
      <c r="P92" s="635" t="s">
        <v>105</v>
      </c>
      <c r="Q92" s="641" t="s">
        <v>106</v>
      </c>
    </row>
    <row r="93" spans="1:17" ht="17.25" customHeight="1" x14ac:dyDescent="0.25">
      <c r="A93" s="639"/>
      <c r="B93" s="648"/>
      <c r="C93" s="648"/>
      <c r="D93" s="648"/>
      <c r="E93" s="648"/>
      <c r="F93" s="648"/>
      <c r="G93" s="648"/>
      <c r="H93" s="648"/>
      <c r="I93" s="651"/>
      <c r="J93"/>
      <c r="K93" s="654"/>
      <c r="L93" s="657"/>
      <c r="M93"/>
      <c r="N93" s="633"/>
      <c r="O93"/>
      <c r="P93" s="636"/>
      <c r="Q93" s="636"/>
    </row>
    <row r="94" spans="1:17" ht="24" customHeight="1" thickBot="1" x14ac:dyDescent="0.3">
      <c r="A94" s="639"/>
      <c r="B94" s="649"/>
      <c r="C94" s="649"/>
      <c r="D94" s="649"/>
      <c r="E94" s="649"/>
      <c r="F94" s="649"/>
      <c r="G94" s="649"/>
      <c r="H94" s="649"/>
      <c r="I94" s="652"/>
      <c r="J94"/>
      <c r="K94" s="655"/>
      <c r="L94" s="658"/>
      <c r="M94"/>
      <c r="N94" s="634"/>
      <c r="O94"/>
      <c r="P94" s="637"/>
      <c r="Q94" s="637"/>
    </row>
    <row r="95" spans="1:17" ht="17.25" customHeight="1" thickTop="1" thickBot="1" x14ac:dyDescent="0.3">
      <c r="A95" s="639"/>
      <c r="B95" s="163" t="s">
        <v>107</v>
      </c>
      <c r="C95" s="164"/>
      <c r="D95" s="164"/>
      <c r="E95" s="164"/>
      <c r="F95" s="164"/>
      <c r="G95" s="164"/>
      <c r="H95" s="164"/>
      <c r="I95" s="164"/>
      <c r="J95" s="165"/>
      <c r="K95" s="166"/>
      <c r="L95" s="167"/>
      <c r="M95"/>
      <c r="N95" s="132">
        <f>SUM(N96:N102)/100</f>
        <v>0</v>
      </c>
      <c r="O95"/>
      <c r="P95" s="642" t="s">
        <v>91</v>
      </c>
      <c r="Q95" s="643"/>
    </row>
    <row r="96" spans="1:17" ht="17.25" customHeight="1" thickTop="1" x14ac:dyDescent="0.25">
      <c r="A96" s="639"/>
      <c r="B96" s="95"/>
      <c r="C96" s="168" t="s">
        <v>108</v>
      </c>
      <c r="D96" s="96"/>
      <c r="E96" s="96"/>
      <c r="F96" s="97"/>
      <c r="G96" s="169"/>
      <c r="H96" s="169"/>
      <c r="I96" s="170"/>
      <c r="J96" s="171"/>
      <c r="K96" s="172">
        <f>I96*G96/100</f>
        <v>0</v>
      </c>
      <c r="L96" s="173">
        <f>I96*H96/100</f>
        <v>0</v>
      </c>
      <c r="M96"/>
      <c r="N96" s="150">
        <f>F96*I96</f>
        <v>0</v>
      </c>
      <c r="O96"/>
      <c r="P96" s="112"/>
      <c r="Q96" s="103"/>
    </row>
    <row r="97" spans="1:17" ht="27.95" customHeight="1" x14ac:dyDescent="0.25">
      <c r="A97" s="639"/>
      <c r="B97" s="95"/>
      <c r="C97" s="168" t="s">
        <v>108</v>
      </c>
      <c r="D97" s="168"/>
      <c r="E97" s="96"/>
      <c r="F97" s="97"/>
      <c r="G97" s="169"/>
      <c r="H97" s="170"/>
      <c r="I97" s="548"/>
      <c r="J97" s="175"/>
      <c r="K97" s="172">
        <f>I97*G97/100</f>
        <v>0</v>
      </c>
      <c r="L97" s="173">
        <f>I97*H97/100</f>
        <v>0</v>
      </c>
      <c r="M97"/>
      <c r="N97" s="135">
        <f>F97*I97</f>
        <v>0</v>
      </c>
      <c r="O97"/>
      <c r="P97" s="112"/>
      <c r="Q97" s="104"/>
    </row>
    <row r="98" spans="1:17" ht="27.95" customHeight="1" x14ac:dyDescent="0.25">
      <c r="A98" s="639"/>
      <c r="B98" s="95"/>
      <c r="C98" s="531"/>
      <c r="D98" s="96"/>
      <c r="E98" s="96"/>
      <c r="F98" s="97"/>
      <c r="G98" s="169"/>
      <c r="H98" s="170"/>
      <c r="I98" s="174"/>
      <c r="J98" s="175"/>
      <c r="K98" s="172">
        <f t="shared" ref="K98:K99" si="14">I98*G98/100</f>
        <v>0</v>
      </c>
      <c r="L98" s="173">
        <f t="shared" ref="L98:L99" si="15">I98*H98/100</f>
        <v>0</v>
      </c>
      <c r="M98"/>
      <c r="N98" s="135">
        <f t="shared" ref="N98:N99" si="16">F98*I98</f>
        <v>0</v>
      </c>
      <c r="O98"/>
      <c r="P98" s="112"/>
      <c r="Q98" s="104"/>
    </row>
    <row r="99" spans="1:17" ht="27.95" customHeight="1" x14ac:dyDescent="0.25">
      <c r="A99" s="639"/>
      <c r="B99" s="95"/>
      <c r="C99" s="531"/>
      <c r="D99" s="96"/>
      <c r="E99" s="96"/>
      <c r="F99" s="97"/>
      <c r="G99" s="169"/>
      <c r="H99" s="170"/>
      <c r="I99" s="174"/>
      <c r="J99" s="175"/>
      <c r="K99" s="172">
        <f t="shared" si="14"/>
        <v>0</v>
      </c>
      <c r="L99" s="173">
        <f t="shared" si="15"/>
        <v>0</v>
      </c>
      <c r="M99"/>
      <c r="N99" s="135">
        <f t="shared" si="16"/>
        <v>0</v>
      </c>
      <c r="O99"/>
      <c r="P99" s="112"/>
      <c r="Q99" s="104"/>
    </row>
    <row r="100" spans="1:17" ht="27.95" customHeight="1" x14ac:dyDescent="0.25">
      <c r="A100" s="639"/>
      <c r="B100" s="95"/>
      <c r="C100" s="531"/>
      <c r="D100" s="96"/>
      <c r="E100" s="96"/>
      <c r="F100" s="97"/>
      <c r="G100" s="169"/>
      <c r="H100" s="170"/>
      <c r="I100" s="174"/>
      <c r="J100" s="175"/>
      <c r="K100" s="172">
        <f>I100*G100/100</f>
        <v>0</v>
      </c>
      <c r="L100" s="173">
        <f>I100*H100/100</f>
        <v>0</v>
      </c>
      <c r="M100"/>
      <c r="N100" s="135">
        <f>F100*I100</f>
        <v>0</v>
      </c>
      <c r="O100"/>
      <c r="P100" s="112"/>
      <c r="Q100" s="104"/>
    </row>
    <row r="101" spans="1:17" ht="27.95" customHeight="1" x14ac:dyDescent="0.25">
      <c r="A101" s="639"/>
      <c r="B101" s="95"/>
      <c r="C101" s="531"/>
      <c r="D101" s="96"/>
      <c r="E101" s="96"/>
      <c r="F101" s="97"/>
      <c r="G101" s="169"/>
      <c r="H101" s="170"/>
      <c r="I101" s="174"/>
      <c r="J101" s="175"/>
      <c r="K101" s="172">
        <f>I101*G101/100</f>
        <v>0</v>
      </c>
      <c r="L101" s="173">
        <f>I101*H101/100</f>
        <v>0</v>
      </c>
      <c r="M101"/>
      <c r="N101" s="135">
        <f>F101*I101</f>
        <v>0</v>
      </c>
      <c r="O101"/>
      <c r="P101" s="112"/>
      <c r="Q101" s="140"/>
    </row>
    <row r="102" spans="1:17" ht="27.95" customHeight="1" thickBot="1" x14ac:dyDescent="0.3">
      <c r="A102" s="639"/>
      <c r="B102" s="95"/>
      <c r="C102" s="531"/>
      <c r="D102" s="96"/>
      <c r="E102" s="96"/>
      <c r="F102" s="97"/>
      <c r="G102" s="169"/>
      <c r="H102" s="170"/>
      <c r="I102" s="174"/>
      <c r="J102" s="175"/>
      <c r="K102" s="172">
        <f>I102*G102/100</f>
        <v>0</v>
      </c>
      <c r="L102" s="173">
        <f>I102*H102/100</f>
        <v>0</v>
      </c>
      <c r="M102"/>
      <c r="N102" s="117">
        <f>F102*I102</f>
        <v>0</v>
      </c>
      <c r="O102"/>
      <c r="P102" s="112"/>
      <c r="Q102" s="140"/>
    </row>
    <row r="103" spans="1:17" ht="17.25" customHeight="1" thickTop="1" thickBot="1" x14ac:dyDescent="0.3">
      <c r="A103" s="640"/>
      <c r="B103" s="644" t="s">
        <v>94</v>
      </c>
      <c r="C103" s="645"/>
      <c r="D103" s="645"/>
      <c r="E103" s="645"/>
      <c r="F103" s="645"/>
      <c r="G103" s="645"/>
      <c r="H103" s="645"/>
      <c r="I103" s="646"/>
      <c r="J103" s="176"/>
      <c r="K103" s="177">
        <f>SUM(K96:K102)</f>
        <v>0</v>
      </c>
      <c r="L103" s="178">
        <f>SUM(L96:L102)</f>
        <v>0</v>
      </c>
      <c r="M103"/>
      <c r="N103" s="179"/>
      <c r="O103"/>
      <c r="P103" s="148"/>
    </row>
    <row r="104" spans="1:17" ht="17.25" customHeight="1" thickTop="1" thickBot="1" x14ac:dyDescent="0.3">
      <c r="A104" s="157"/>
      <c r="B104" s="157"/>
      <c r="C104" s="157"/>
      <c r="D104" s="157"/>
      <c r="E104" s="157"/>
      <c r="F104" s="157"/>
      <c r="G104" s="157"/>
      <c r="H104" s="157"/>
      <c r="I104" s="157"/>
      <c r="J104" s="157"/>
      <c r="K104" s="157"/>
      <c r="L104" s="157"/>
      <c r="M104"/>
      <c r="N104"/>
      <c r="O104"/>
      <c r="P104" s="148"/>
    </row>
    <row r="105" spans="1:17" ht="30.75" customHeight="1" thickBot="1" x14ac:dyDescent="0.3">
      <c r="A105" s="157"/>
      <c r="B105" s="618" t="s">
        <v>109</v>
      </c>
      <c r="C105" s="619"/>
      <c r="D105" s="619"/>
      <c r="E105" s="619"/>
      <c r="F105" s="619"/>
      <c r="G105" s="619"/>
      <c r="H105" s="619"/>
      <c r="I105" s="620"/>
      <c r="J105" s="180"/>
      <c r="K105" s="181">
        <f>K34+K43+K90+K103</f>
        <v>0</v>
      </c>
      <c r="L105" s="181">
        <f>L34+L43+L90+L103</f>
        <v>0</v>
      </c>
      <c r="M105"/>
      <c r="N105" s="182">
        <f>N14+N18+N30+N36+N45+N95</f>
        <v>0</v>
      </c>
      <c r="O105"/>
      <c r="P105" s="148"/>
    </row>
    <row r="106" spans="1:17" ht="46.5" customHeight="1" x14ac:dyDescent="0.25">
      <c r="A106" s="157"/>
      <c r="B106" s="183"/>
      <c r="C106" s="183"/>
      <c r="D106" s="183"/>
      <c r="E106" s="183"/>
      <c r="F106" s="184"/>
      <c r="G106" s="184"/>
      <c r="H106" s="184"/>
      <c r="I106" s="491"/>
      <c r="J106" s="491"/>
      <c r="K106" s="186"/>
      <c r="L106" s="491"/>
      <c r="M106"/>
      <c r="N106"/>
      <c r="O106"/>
      <c r="P106"/>
    </row>
    <row r="107" spans="1:17" ht="24.75" customHeight="1" x14ac:dyDescent="0.25">
      <c r="A107" s="157"/>
      <c r="B107" s="183"/>
      <c r="C107" s="183"/>
      <c r="D107" s="183"/>
      <c r="E107" s="183"/>
      <c r="F107" s="184"/>
      <c r="G107" s="184"/>
      <c r="H107" s="184"/>
      <c r="I107" s="491"/>
      <c r="J107" s="621"/>
      <c r="K107" s="621"/>
      <c r="L107" s="621"/>
      <c r="M107" s="621"/>
      <c r="N107" s="621"/>
      <c r="O107"/>
      <c r="P107"/>
    </row>
    <row r="108" spans="1:17" ht="30" customHeight="1" x14ac:dyDescent="0.25">
      <c r="A108"/>
      <c r="B108"/>
      <c r="C108"/>
      <c r="D108"/>
      <c r="E108"/>
      <c r="F108"/>
      <c r="G108"/>
      <c r="H108"/>
      <c r="I108"/>
      <c r="J108"/>
      <c r="K108"/>
      <c r="L108"/>
      <c r="M108"/>
      <c r="N108"/>
      <c r="O108"/>
      <c r="P108"/>
    </row>
    <row r="109" spans="1:17" ht="17.25" customHeight="1" x14ac:dyDescent="0.25">
      <c r="A109" s="622" t="s">
        <v>110</v>
      </c>
      <c r="B109" s="622"/>
      <c r="C109" s="622"/>
      <c r="D109" s="622"/>
      <c r="E109" s="622"/>
      <c r="F109" s="622"/>
      <c r="G109" s="622"/>
      <c r="H109" s="622"/>
      <c r="I109" s="622"/>
      <c r="J109" s="622"/>
      <c r="K109" s="622"/>
      <c r="L109" s="622"/>
      <c r="M109" s="622"/>
      <c r="N109" s="622"/>
      <c r="O109" s="622"/>
      <c r="P109" s="622"/>
    </row>
    <row r="110" spans="1:17" ht="17.25" customHeight="1" x14ac:dyDescent="0.25">
      <c r="A110" s="623"/>
      <c r="B110" s="624"/>
      <c r="C110" s="624"/>
      <c r="D110" s="624"/>
      <c r="E110" s="624"/>
      <c r="F110" s="624"/>
      <c r="G110" s="624"/>
      <c r="H110" s="624"/>
      <c r="I110" s="624"/>
      <c r="J110" s="624"/>
      <c r="K110" s="624"/>
      <c r="L110" s="624"/>
      <c r="M110" s="624"/>
      <c r="N110" s="624"/>
      <c r="O110" s="624"/>
      <c r="P110" s="625"/>
    </row>
    <row r="111" spans="1:17" ht="17.25" customHeight="1" x14ac:dyDescent="0.25">
      <c r="A111" s="626"/>
      <c r="B111" s="627"/>
      <c r="C111" s="627"/>
      <c r="D111" s="627"/>
      <c r="E111" s="627"/>
      <c r="F111" s="627"/>
      <c r="G111" s="627"/>
      <c r="H111" s="627"/>
      <c r="I111" s="627"/>
      <c r="J111" s="627"/>
      <c r="K111" s="627"/>
      <c r="L111" s="627"/>
      <c r="M111" s="627"/>
      <c r="N111" s="627"/>
      <c r="O111" s="627"/>
      <c r="P111" s="628"/>
    </row>
    <row r="112" spans="1:17" ht="17.25" customHeight="1" x14ac:dyDescent="0.25">
      <c r="A112" s="626"/>
      <c r="B112" s="627"/>
      <c r="C112" s="627"/>
      <c r="D112" s="627"/>
      <c r="E112" s="627"/>
      <c r="F112" s="627"/>
      <c r="G112" s="627"/>
      <c r="H112" s="627"/>
      <c r="I112" s="627"/>
      <c r="J112" s="627"/>
      <c r="K112" s="627"/>
      <c r="L112" s="627"/>
      <c r="M112" s="627"/>
      <c r="N112" s="627"/>
      <c r="O112" s="627"/>
      <c r="P112" s="628"/>
    </row>
    <row r="113" spans="1:16" ht="17.25" customHeight="1" x14ac:dyDescent="0.25">
      <c r="A113" s="626"/>
      <c r="B113" s="627"/>
      <c r="C113" s="627"/>
      <c r="D113" s="627"/>
      <c r="E113" s="627"/>
      <c r="F113" s="627"/>
      <c r="G113" s="627"/>
      <c r="H113" s="627"/>
      <c r="I113" s="627"/>
      <c r="J113" s="627"/>
      <c r="K113" s="627"/>
      <c r="L113" s="627"/>
      <c r="M113" s="627"/>
      <c r="N113" s="627"/>
      <c r="O113" s="627"/>
      <c r="P113" s="628"/>
    </row>
    <row r="114" spans="1:16" ht="17.25" customHeight="1" x14ac:dyDescent="0.25">
      <c r="A114" s="626"/>
      <c r="B114" s="627"/>
      <c r="C114" s="627"/>
      <c r="D114" s="627"/>
      <c r="E114" s="627"/>
      <c r="F114" s="627"/>
      <c r="G114" s="627"/>
      <c r="H114" s="627"/>
      <c r="I114" s="627"/>
      <c r="J114" s="627"/>
      <c r="K114" s="627"/>
      <c r="L114" s="627"/>
      <c r="M114" s="627"/>
      <c r="N114" s="627"/>
      <c r="O114" s="627"/>
      <c r="P114" s="628"/>
    </row>
    <row r="115" spans="1:16" ht="17.25" customHeight="1" x14ac:dyDescent="0.25">
      <c r="A115" s="626"/>
      <c r="B115" s="627"/>
      <c r="C115" s="627"/>
      <c r="D115" s="627"/>
      <c r="E115" s="627"/>
      <c r="F115" s="627"/>
      <c r="G115" s="627"/>
      <c r="H115" s="627"/>
      <c r="I115" s="627"/>
      <c r="J115" s="627"/>
      <c r="K115" s="627"/>
      <c r="L115" s="627"/>
      <c r="M115" s="627"/>
      <c r="N115" s="627"/>
      <c r="O115" s="627"/>
      <c r="P115" s="628"/>
    </row>
    <row r="116" spans="1:16" ht="17.25" customHeight="1" x14ac:dyDescent="0.25">
      <c r="A116" s="626"/>
      <c r="B116" s="627"/>
      <c r="C116" s="627"/>
      <c r="D116" s="627"/>
      <c r="E116" s="627"/>
      <c r="F116" s="627"/>
      <c r="G116" s="627"/>
      <c r="H116" s="627"/>
      <c r="I116" s="627"/>
      <c r="J116" s="627"/>
      <c r="K116" s="627"/>
      <c r="L116" s="627"/>
      <c r="M116" s="627"/>
      <c r="N116" s="627"/>
      <c r="O116" s="627"/>
      <c r="P116" s="628"/>
    </row>
    <row r="117" spans="1:16" ht="17.25" customHeight="1" x14ac:dyDescent="0.25">
      <c r="A117" s="626"/>
      <c r="B117" s="627"/>
      <c r="C117" s="627"/>
      <c r="D117" s="627"/>
      <c r="E117" s="627"/>
      <c r="F117" s="627"/>
      <c r="G117" s="627"/>
      <c r="H117" s="627"/>
      <c r="I117" s="627"/>
      <c r="J117" s="627"/>
      <c r="K117" s="627"/>
      <c r="L117" s="627"/>
      <c r="M117" s="627"/>
      <c r="N117" s="627"/>
      <c r="O117" s="627"/>
      <c r="P117" s="628"/>
    </row>
    <row r="118" spans="1:16" ht="17.25" customHeight="1" x14ac:dyDescent="0.25">
      <c r="A118" s="626"/>
      <c r="B118" s="627"/>
      <c r="C118" s="627"/>
      <c r="D118" s="627"/>
      <c r="E118" s="627"/>
      <c r="F118" s="627"/>
      <c r="G118" s="627"/>
      <c r="H118" s="627"/>
      <c r="I118" s="627"/>
      <c r="J118" s="627"/>
      <c r="K118" s="627"/>
      <c r="L118" s="627"/>
      <c r="M118" s="627"/>
      <c r="N118" s="627"/>
      <c r="O118" s="627"/>
      <c r="P118" s="628"/>
    </row>
    <row r="119" spans="1:16" ht="17.25" customHeight="1" x14ac:dyDescent="0.25">
      <c r="A119" s="626"/>
      <c r="B119" s="627"/>
      <c r="C119" s="627"/>
      <c r="D119" s="627"/>
      <c r="E119" s="627"/>
      <c r="F119" s="627"/>
      <c r="G119" s="627"/>
      <c r="H119" s="627"/>
      <c r="I119" s="627"/>
      <c r="J119" s="627"/>
      <c r="K119" s="627"/>
      <c r="L119" s="627"/>
      <c r="M119" s="627"/>
      <c r="N119" s="627"/>
      <c r="O119" s="627"/>
      <c r="P119" s="628"/>
    </row>
    <row r="120" spans="1:16" ht="17.25" customHeight="1" x14ac:dyDescent="0.25">
      <c r="A120" s="626"/>
      <c r="B120" s="627"/>
      <c r="C120" s="627"/>
      <c r="D120" s="627"/>
      <c r="E120" s="627"/>
      <c r="F120" s="627"/>
      <c r="G120" s="627"/>
      <c r="H120" s="627"/>
      <c r="I120" s="627"/>
      <c r="J120" s="627"/>
      <c r="K120" s="627"/>
      <c r="L120" s="627"/>
      <c r="M120" s="627"/>
      <c r="N120" s="627"/>
      <c r="O120" s="627"/>
      <c r="P120" s="628"/>
    </row>
    <row r="121" spans="1:16" ht="17.25" customHeight="1" x14ac:dyDescent="0.25">
      <c r="A121" s="626"/>
      <c r="B121" s="627"/>
      <c r="C121" s="627"/>
      <c r="D121" s="627"/>
      <c r="E121" s="627"/>
      <c r="F121" s="627"/>
      <c r="G121" s="627"/>
      <c r="H121" s="627"/>
      <c r="I121" s="627"/>
      <c r="J121" s="627"/>
      <c r="K121" s="627"/>
      <c r="L121" s="627"/>
      <c r="M121" s="627"/>
      <c r="N121" s="627"/>
      <c r="O121" s="627"/>
      <c r="P121" s="628"/>
    </row>
    <row r="122" spans="1:16" ht="17.25" customHeight="1" x14ac:dyDescent="0.25">
      <c r="A122" s="626"/>
      <c r="B122" s="627"/>
      <c r="C122" s="627"/>
      <c r="D122" s="627"/>
      <c r="E122" s="627"/>
      <c r="F122" s="627"/>
      <c r="G122" s="627"/>
      <c r="H122" s="627"/>
      <c r="I122" s="627"/>
      <c r="J122" s="627"/>
      <c r="K122" s="627"/>
      <c r="L122" s="627"/>
      <c r="M122" s="627"/>
      <c r="N122" s="627"/>
      <c r="O122" s="627"/>
      <c r="P122" s="628"/>
    </row>
    <row r="123" spans="1:16" ht="17.25" customHeight="1" x14ac:dyDescent="0.25">
      <c r="A123" s="626"/>
      <c r="B123" s="627"/>
      <c r="C123" s="627"/>
      <c r="D123" s="627"/>
      <c r="E123" s="627"/>
      <c r="F123" s="627"/>
      <c r="G123" s="627"/>
      <c r="H123" s="627"/>
      <c r="I123" s="627"/>
      <c r="J123" s="627"/>
      <c r="K123" s="627"/>
      <c r="L123" s="627"/>
      <c r="M123" s="627"/>
      <c r="N123" s="627"/>
      <c r="O123" s="627"/>
      <c r="P123" s="628"/>
    </row>
    <row r="124" spans="1:16" ht="17.25" customHeight="1" x14ac:dyDescent="0.25">
      <c r="A124" s="629"/>
      <c r="B124" s="630"/>
      <c r="C124" s="630"/>
      <c r="D124" s="630"/>
      <c r="E124" s="630"/>
      <c r="F124" s="630"/>
      <c r="G124" s="630"/>
      <c r="H124" s="630"/>
      <c r="I124" s="630"/>
      <c r="J124" s="630"/>
      <c r="K124" s="630"/>
      <c r="L124" s="630"/>
      <c r="M124" s="630"/>
      <c r="N124" s="630"/>
      <c r="O124" s="630"/>
      <c r="P124" s="631"/>
    </row>
  </sheetData>
  <sheetProtection algorithmName="SHA-512" hashValue="qa7QWmzGL13xiBlraGFfb4mjHipu339mw9aJhZXr+MR9Z5V8EG9NZIxYpB3p3qeivFYRdKvLpHpiYdFp8aLJ9g==" saltValue="JHGJ8d3n1sieqilQ2Oxc1A==" spinCount="100000" sheet="1" objects="1" scenarios="1" selectLockedCells="1"/>
  <protectedRanges>
    <protectedRange sqref="B46:H84" name="Plage2_3"/>
    <protectedRange sqref="C43:D43 B96:I96 I31:I32 C34:D35 B35 I46:I85 P31:P34 H43:I43 H90:I90 H34 B19:I29 B15:I17 B31:H33 P44 P46:P90 B97:H102 P96:P105 N15:Q17 Q31:Q33 Q46:Q89 Q96:Q100 P37:Q41 B37:I42 N19:Q29 N31:O33 K15:L33" name="Plage1_2"/>
    <protectedRange sqref="B87:I89 B85:H86" name="Plage2_1_2"/>
  </protectedRanges>
  <mergeCells count="51">
    <mergeCell ref="A1:Q1"/>
    <mergeCell ref="A3:Q4"/>
    <mergeCell ref="A5:Q5"/>
    <mergeCell ref="A7:Q7"/>
    <mergeCell ref="A9:J9"/>
    <mergeCell ref="B10:J10"/>
    <mergeCell ref="K10:L10"/>
    <mergeCell ref="N10:N13"/>
    <mergeCell ref="P10:P13"/>
    <mergeCell ref="Q10:Q13"/>
    <mergeCell ref="B11:B13"/>
    <mergeCell ref="C11:C13"/>
    <mergeCell ref="D11:D13"/>
    <mergeCell ref="E11:E13"/>
    <mergeCell ref="F11:F13"/>
    <mergeCell ref="G11:G13"/>
    <mergeCell ref="H11:H13"/>
    <mergeCell ref="I11:I13"/>
    <mergeCell ref="K11:K13"/>
    <mergeCell ref="L11:L13"/>
    <mergeCell ref="A14:A34"/>
    <mergeCell ref="B14:I14"/>
    <mergeCell ref="P14:Q14"/>
    <mergeCell ref="R14:R17"/>
    <mergeCell ref="B18:I18"/>
    <mergeCell ref="R18:R29"/>
    <mergeCell ref="B30:I30"/>
    <mergeCell ref="R30:R33"/>
    <mergeCell ref="B34:I34"/>
    <mergeCell ref="Q92:Q94"/>
    <mergeCell ref="P95:Q95"/>
    <mergeCell ref="B103:I103"/>
    <mergeCell ref="B43:I43"/>
    <mergeCell ref="B90:I90"/>
    <mergeCell ref="B92:B94"/>
    <mergeCell ref="C92:C94"/>
    <mergeCell ref="D92:D94"/>
    <mergeCell ref="E92:E94"/>
    <mergeCell ref="F92:F94"/>
    <mergeCell ref="G92:G94"/>
    <mergeCell ref="H92:H94"/>
    <mergeCell ref="I92:I94"/>
    <mergeCell ref="K92:K94"/>
    <mergeCell ref="L92:L94"/>
    <mergeCell ref="B105:I105"/>
    <mergeCell ref="J107:N107"/>
    <mergeCell ref="A109:P109"/>
    <mergeCell ref="A110:P124"/>
    <mergeCell ref="N92:N94"/>
    <mergeCell ref="P92:P94"/>
    <mergeCell ref="A92:A103"/>
  </mergeCells>
  <dataValidations count="1">
    <dataValidation type="decimal" allowBlank="1" showInputMessage="1" showErrorMessage="1" errorTitle="Depassement " error="Le chiffre inscrit est supèrieur à 1" sqref="F15:F17 F19:F29 F31:F33 F96:F99">
      <formula1>0</formula1>
      <formula2>1</formula2>
    </dataValidation>
  </dataValidations>
  <printOptions horizontalCentered="1"/>
  <pageMargins left="0" right="0" top="0.39374999999999999" bottom="0.39374999999999999" header="0.51180555555555496" footer="0.51180555555555496"/>
  <pageSetup paperSize="9" scale="34" firstPageNumber="0" fitToWidth="0" fitToHeight="0" orientation="portrait" r:id="rId1"/>
  <rowBreaks count="1" manualBreakCount="1">
    <brk id="90" max="1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58"/>
  <sheetViews>
    <sheetView showGridLines="0" zoomScale="90" zoomScaleNormal="90" workbookViewId="0">
      <selection activeCell="C13" sqref="C13"/>
    </sheetView>
  </sheetViews>
  <sheetFormatPr baseColWidth="10" defaultColWidth="9.140625" defaultRowHeight="15" x14ac:dyDescent="0.25"/>
  <cols>
    <col min="1" max="1" width="13.140625" style="45"/>
    <col min="2" max="2" width="45.7109375" style="45"/>
    <col min="3" max="3" width="21.7109375" style="45"/>
    <col min="4" max="4" width="10.42578125" style="187"/>
    <col min="5" max="5" width="15.140625" style="188"/>
    <col min="6" max="6" width="47.28515625" style="188"/>
    <col min="7" max="7" width="21.7109375" style="188"/>
    <col min="8" max="8" width="11.42578125" style="189"/>
    <col min="9" max="202" width="11.42578125" style="188"/>
    <col min="203" max="1025" width="11.42578125" style="45"/>
  </cols>
  <sheetData>
    <row r="1" spans="1:1024" x14ac:dyDescent="0.25">
      <c r="A1" s="689" t="s">
        <v>41</v>
      </c>
      <c r="B1" s="689"/>
      <c r="C1" s="689"/>
      <c r="D1" s="689"/>
      <c r="E1" s="689"/>
      <c r="F1" s="689"/>
      <c r="G1" s="689"/>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90" t="s">
        <v>341</v>
      </c>
      <c r="B3" s="690"/>
      <c r="C3" s="690"/>
      <c r="D3" s="690"/>
      <c r="E3" s="690"/>
      <c r="F3" s="690"/>
      <c r="G3" s="690"/>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62" customFormat="1" ht="39" customHeight="1" x14ac:dyDescent="0.35">
      <c r="G4" s="191"/>
    </row>
    <row r="5" spans="1:1024" ht="27.75" customHeight="1" x14ac:dyDescent="0.25">
      <c r="A5" s="681" t="s">
        <v>342</v>
      </c>
      <c r="B5" s="681"/>
      <c r="C5" s="681"/>
      <c r="D5" s="681"/>
      <c r="E5" s="681"/>
      <c r="F5" s="681"/>
      <c r="G5" s="68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x14ac:dyDescent="0.25">
      <c r="A6"/>
      <c r="B6" s="192"/>
      <c r="C6" s="192"/>
      <c r="D6" s="192"/>
      <c r="E6" s="192"/>
      <c r="F6" s="192"/>
      <c r="G6" s="192"/>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1.5" customHeight="1" x14ac:dyDescent="0.25">
      <c r="A8"/>
      <c r="B8" s="193" t="s">
        <v>111</v>
      </c>
      <c r="C8" s="79"/>
      <c r="D8" s="194"/>
      <c r="E8" s="195"/>
      <c r="F8" s="196" t="s">
        <v>112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7.5" customHeight="1" x14ac:dyDescent="0.25">
      <c r="A10"/>
      <c r="B10"/>
      <c r="C10"/>
      <c r="D10"/>
      <c r="E10"/>
      <c r="F10" s="192"/>
      <c r="G10" s="192"/>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75" customHeight="1" x14ac:dyDescent="0.25">
      <c r="A11" s="691" t="s">
        <v>113</v>
      </c>
      <c r="B11" s="692" t="s">
        <v>114</v>
      </c>
      <c r="C11" s="693" t="s">
        <v>115</v>
      </c>
      <c r="D11" s="197"/>
      <c r="E11" s="691" t="s">
        <v>113</v>
      </c>
      <c r="F11" s="691" t="s">
        <v>114</v>
      </c>
      <c r="G11" s="694" t="s">
        <v>116</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 customHeight="1" x14ac:dyDescent="0.25">
      <c r="A12" s="691"/>
      <c r="B12" s="692"/>
      <c r="C12" s="693"/>
      <c r="D12" s="197"/>
      <c r="E12" s="691"/>
      <c r="F12" s="691"/>
      <c r="G12" s="694"/>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206" customFormat="1" ht="20.100000000000001" customHeight="1" x14ac:dyDescent="0.25">
      <c r="A13" s="198">
        <v>60</v>
      </c>
      <c r="B13" s="199" t="s">
        <v>117</v>
      </c>
      <c r="C13" s="200"/>
      <c r="D13" s="201"/>
      <c r="E13" s="198">
        <v>70</v>
      </c>
      <c r="F13" s="198" t="s">
        <v>118</v>
      </c>
      <c r="G13" s="202"/>
      <c r="H13" s="203"/>
      <c r="I13" s="204"/>
      <c r="J13" s="204"/>
      <c r="K13" s="204"/>
      <c r="L13" s="204"/>
      <c r="M13" s="204"/>
      <c r="N13" s="204"/>
      <c r="O13" s="204"/>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5"/>
    </row>
    <row r="14" spans="1:1024" s="56" customFormat="1" ht="20.100000000000001" customHeight="1" x14ac:dyDescent="0.2">
      <c r="A14" s="207">
        <v>61</v>
      </c>
      <c r="B14" s="208" t="s">
        <v>119</v>
      </c>
      <c r="C14" s="209"/>
      <c r="D14" s="201"/>
      <c r="E14" s="210"/>
      <c r="F14" s="210"/>
      <c r="G14" s="211"/>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row>
    <row r="15" spans="1:1024" s="56" customFormat="1" ht="20.100000000000001" customHeight="1" x14ac:dyDescent="0.2">
      <c r="A15" s="198">
        <v>62</v>
      </c>
      <c r="B15" s="199" t="s">
        <v>120</v>
      </c>
      <c r="C15" s="200"/>
      <c r="D15" s="201"/>
      <c r="E15" s="212"/>
      <c r="F15" s="212"/>
      <c r="G15" s="213"/>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row>
    <row r="16" spans="1:1024" s="56" customFormat="1" ht="20.100000000000001" customHeight="1" x14ac:dyDescent="0.2">
      <c r="A16" s="207">
        <v>63</v>
      </c>
      <c r="B16" s="208" t="s">
        <v>121</v>
      </c>
      <c r="C16" s="209"/>
      <c r="D16" s="201"/>
      <c r="E16" s="214"/>
      <c r="F16" s="214"/>
      <c r="G16" s="215"/>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row>
    <row r="17" spans="1:202" ht="20.100000000000001" customHeight="1" x14ac:dyDescent="0.25">
      <c r="A17" s="198">
        <v>64</v>
      </c>
      <c r="B17" s="199" t="s">
        <v>122</v>
      </c>
      <c r="C17" s="200"/>
      <c r="D17" s="201"/>
      <c r="E17" s="198">
        <v>74</v>
      </c>
      <c r="F17" s="198" t="s">
        <v>123</v>
      </c>
      <c r="G17" s="202"/>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row>
    <row r="18" spans="1:202" ht="20.100000000000001" customHeight="1" x14ac:dyDescent="0.25">
      <c r="A18" s="207">
        <v>65</v>
      </c>
      <c r="B18" s="208" t="s">
        <v>124</v>
      </c>
      <c r="C18" s="209"/>
      <c r="D18" s="216"/>
      <c r="E18" s="198">
        <v>75</v>
      </c>
      <c r="F18" s="198" t="s">
        <v>125</v>
      </c>
      <c r="G18" s="202"/>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row>
    <row r="19" spans="1:202" ht="20.100000000000001" customHeight="1" x14ac:dyDescent="0.25">
      <c r="A19" s="198">
        <v>66</v>
      </c>
      <c r="B19" s="199" t="s">
        <v>126</v>
      </c>
      <c r="C19" s="200"/>
      <c r="D19" s="216"/>
      <c r="E19" s="207">
        <v>76</v>
      </c>
      <c r="F19" s="207" t="s">
        <v>127</v>
      </c>
      <c r="G19" s="217"/>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row>
    <row r="20" spans="1:202" ht="20.100000000000001" customHeight="1" x14ac:dyDescent="0.25">
      <c r="A20" s="207">
        <v>67</v>
      </c>
      <c r="B20" s="208" t="s">
        <v>128</v>
      </c>
      <c r="C20" s="209"/>
      <c r="D20" s="216"/>
      <c r="E20" s="198">
        <v>77</v>
      </c>
      <c r="F20" s="198" t="s">
        <v>129</v>
      </c>
      <c r="G20" s="202"/>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row>
    <row r="21" spans="1:202" ht="41.25" customHeight="1" x14ac:dyDescent="0.25">
      <c r="A21" s="198">
        <v>68</v>
      </c>
      <c r="B21" s="218" t="s">
        <v>130</v>
      </c>
      <c r="C21" s="200"/>
      <c r="D21" s="201"/>
      <c r="E21" s="198">
        <v>78</v>
      </c>
      <c r="F21" s="198" t="s">
        <v>131</v>
      </c>
      <c r="G21" s="219"/>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row>
    <row r="22" spans="1:202" ht="20.100000000000001" customHeight="1" x14ac:dyDescent="0.25">
      <c r="A22" s="220">
        <v>69</v>
      </c>
      <c r="B22" s="208" t="s">
        <v>132</v>
      </c>
      <c r="C22" s="209"/>
      <c r="D22" s="221"/>
      <c r="E22" s="207">
        <v>79</v>
      </c>
      <c r="F22" s="207" t="s">
        <v>133</v>
      </c>
      <c r="G22" s="222"/>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row>
    <row r="23" spans="1:202" ht="24" customHeight="1" x14ac:dyDescent="0.25">
      <c r="A23" s="686" t="s">
        <v>134</v>
      </c>
      <c r="B23" s="686"/>
      <c r="C23" s="223">
        <f>C13+C14+C15+C16+C17+C18+C19+C20+C21+C22</f>
        <v>0</v>
      </c>
      <c r="D23" s="201"/>
      <c r="E23" s="687" t="s">
        <v>134</v>
      </c>
      <c r="F23" s="687"/>
      <c r="G23" s="224">
        <f>SUM(G13:G22)</f>
        <v>0</v>
      </c>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row>
    <row r="24" spans="1:202" ht="18" x14ac:dyDescent="0.25">
      <c r="A24" s="225">
        <v>86</v>
      </c>
      <c r="B24" s="226" t="s">
        <v>135</v>
      </c>
      <c r="C24" s="209"/>
      <c r="D24" s="201"/>
      <c r="E24" s="207">
        <v>87</v>
      </c>
      <c r="F24" s="227" t="s">
        <v>136</v>
      </c>
      <c r="G24" s="228"/>
      <c r="H24" s="489" t="str">
        <f>IF(C24=G24,"ok","attention les cptes 86 et 87 ne st pas équilibrés")</f>
        <v>ok</v>
      </c>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row>
    <row r="25" spans="1:202" ht="26.25" customHeight="1" x14ac:dyDescent="0.25">
      <c r="A25" s="686" t="s">
        <v>115</v>
      </c>
      <c r="B25" s="686"/>
      <c r="C25" s="223">
        <f>C23+C24</f>
        <v>0</v>
      </c>
      <c r="D25" s="201"/>
      <c r="E25" s="686" t="s">
        <v>137</v>
      </c>
      <c r="F25" s="686"/>
      <c r="G25" s="223">
        <f>SUM(G23:G24)</f>
        <v>0</v>
      </c>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row>
    <row r="26" spans="1:202" ht="29.25" customHeight="1" x14ac:dyDescent="0.25">
      <c r="A26"/>
      <c r="B26" s="229" t="s">
        <v>138</v>
      </c>
      <c r="C26" s="230" t="str">
        <f>IF(C25-G25&gt;0,C25-G25,"")</f>
        <v/>
      </c>
      <c r="D26" s="61"/>
      <c r="E26"/>
      <c r="F26" s="231" t="s">
        <v>139</v>
      </c>
      <c r="G26" s="232" t="str">
        <f>IF(G25-C25&gt;0,G25-C25,"")</f>
        <v/>
      </c>
      <c r="J26"/>
    </row>
    <row r="27" spans="1:202" x14ac:dyDescent="0.25">
      <c r="A27"/>
      <c r="B27"/>
      <c r="C27"/>
      <c r="D27" s="61"/>
      <c r="E27"/>
      <c r="F27"/>
      <c r="G27"/>
      <c r="J27"/>
    </row>
    <row r="28" spans="1:202" x14ac:dyDescent="0.25">
      <c r="A28"/>
      <c r="B28"/>
      <c r="C28"/>
      <c r="D28" s="61"/>
      <c r="E28"/>
      <c r="F28"/>
      <c r="G28"/>
      <c r="J28"/>
    </row>
    <row r="29" spans="1:202" ht="18" x14ac:dyDescent="0.25">
      <c r="A29" s="233"/>
      <c r="B29" s="233"/>
      <c r="C29" s="233"/>
      <c r="D29" s="234"/>
      <c r="E29" s="688" t="s">
        <v>140</v>
      </c>
      <c r="F29" s="688"/>
      <c r="G29" s="688"/>
      <c r="J29"/>
    </row>
    <row r="30" spans="1:202" ht="33" customHeight="1" x14ac:dyDescent="0.25">
      <c r="A30" s="233"/>
      <c r="B30" s="233"/>
      <c r="C30" s="233"/>
      <c r="D30" s="234"/>
      <c r="E30" s="683" t="s">
        <v>141</v>
      </c>
      <c r="F30" s="683"/>
      <c r="G30" s="683"/>
      <c r="J30"/>
    </row>
    <row r="31" spans="1:202" ht="7.5" customHeight="1" x14ac:dyDescent="0.25">
      <c r="A31" s="233"/>
      <c r="B31" s="233"/>
      <c r="C31" s="233"/>
      <c r="D31" s="234"/>
      <c r="E31" s="233"/>
      <c r="F31"/>
      <c r="G31"/>
      <c r="J31"/>
    </row>
    <row r="32" spans="1:202" ht="8.25" customHeight="1" x14ac:dyDescent="0.25">
      <c r="A32" s="233"/>
      <c r="B32" s="233"/>
      <c r="C32" s="233"/>
      <c r="D32" s="234"/>
      <c r="E32" s="233"/>
      <c r="F32"/>
      <c r="G32"/>
      <c r="J32"/>
    </row>
    <row r="33" spans="4:10" ht="14.25" customHeight="1" x14ac:dyDescent="0.25">
      <c r="D33" s="61"/>
      <c r="E33" s="684" t="s">
        <v>113</v>
      </c>
      <c r="F33" s="684" t="s">
        <v>114</v>
      </c>
      <c r="G33" s="685" t="s">
        <v>116</v>
      </c>
      <c r="J33"/>
    </row>
    <row r="34" spans="4:10" ht="15" customHeight="1" x14ac:dyDescent="0.25">
      <c r="D34" s="61"/>
      <c r="E34" s="684"/>
      <c r="F34" s="684"/>
      <c r="G34" s="685"/>
      <c r="J34"/>
    </row>
    <row r="35" spans="4:10" ht="20.100000000000001" customHeight="1" x14ac:dyDescent="0.25">
      <c r="D35" s="61"/>
      <c r="E35" s="235" t="s">
        <v>142</v>
      </c>
      <c r="F35" s="236" t="s">
        <v>143</v>
      </c>
      <c r="G35" s="237"/>
      <c r="J35"/>
    </row>
    <row r="36" spans="4:10" ht="20.100000000000001" customHeight="1" x14ac:dyDescent="0.25">
      <c r="D36" s="61"/>
      <c r="E36" s="238" t="s">
        <v>144</v>
      </c>
      <c r="F36" s="239" t="s">
        <v>143</v>
      </c>
      <c r="G36" s="240"/>
      <c r="J36"/>
    </row>
    <row r="37" spans="4:10" ht="20.100000000000001" customHeight="1" x14ac:dyDescent="0.25">
      <c r="D37" s="61"/>
      <c r="E37" s="238" t="s">
        <v>145</v>
      </c>
      <c r="F37" s="241" t="s">
        <v>146</v>
      </c>
      <c r="G37" s="240"/>
      <c r="J37"/>
    </row>
    <row r="38" spans="4:10" ht="20.100000000000001" customHeight="1" x14ac:dyDescent="0.25">
      <c r="D38" s="61"/>
      <c r="E38" s="238" t="s">
        <v>147</v>
      </c>
      <c r="F38" s="241" t="s">
        <v>148</v>
      </c>
      <c r="G38" s="240"/>
      <c r="J38"/>
    </row>
    <row r="39" spans="4:10" ht="20.100000000000001" customHeight="1" x14ac:dyDescent="0.25">
      <c r="D39" s="61"/>
      <c r="E39" s="238" t="s">
        <v>149</v>
      </c>
      <c r="F39" s="242" t="s">
        <v>150</v>
      </c>
      <c r="G39" s="240"/>
      <c r="J39"/>
    </row>
    <row r="40" spans="4:10" ht="20.100000000000001" customHeight="1" x14ac:dyDescent="0.25">
      <c r="D40" s="61"/>
      <c r="E40" s="238" t="s">
        <v>151</v>
      </c>
      <c r="F40" s="242" t="s">
        <v>152</v>
      </c>
      <c r="G40" s="240"/>
      <c r="J40"/>
    </row>
    <row r="41" spans="4:10" ht="20.100000000000001" customHeight="1" x14ac:dyDescent="0.25">
      <c r="D41" s="61"/>
      <c r="E41" s="238" t="s">
        <v>153</v>
      </c>
      <c r="F41" s="242" t="s">
        <v>154</v>
      </c>
      <c r="G41" s="240"/>
      <c r="J41"/>
    </row>
    <row r="42" spans="4:10" ht="20.100000000000001" customHeight="1" x14ac:dyDescent="0.25">
      <c r="D42" s="61"/>
      <c r="E42" s="238" t="s">
        <v>155</v>
      </c>
      <c r="F42" s="242" t="s">
        <v>156</v>
      </c>
      <c r="G42" s="240"/>
      <c r="J42"/>
    </row>
    <row r="43" spans="4:10" ht="31.5" customHeight="1" x14ac:dyDescent="0.25">
      <c r="D43" s="61"/>
      <c r="E43" s="243">
        <v>70641</v>
      </c>
      <c r="F43" s="244" t="s">
        <v>157</v>
      </c>
      <c r="G43" s="240"/>
      <c r="J43"/>
    </row>
    <row r="44" spans="4:10" ht="30.75" customHeight="1" x14ac:dyDescent="0.25">
      <c r="E44" s="243">
        <v>70642</v>
      </c>
      <c r="F44" s="244" t="s">
        <v>158</v>
      </c>
      <c r="G44" s="240"/>
      <c r="J44"/>
    </row>
    <row r="45" spans="4:10" ht="20.100000000000001" customHeight="1" x14ac:dyDescent="0.25">
      <c r="E45" s="243">
        <v>707</v>
      </c>
      <c r="F45" s="242" t="s">
        <v>159</v>
      </c>
      <c r="G45" s="240"/>
      <c r="J45"/>
    </row>
    <row r="46" spans="4:10" ht="20.100000000000001" customHeight="1" x14ac:dyDescent="0.25">
      <c r="E46" s="245">
        <v>708</v>
      </c>
      <c r="F46" s="246" t="s">
        <v>160</v>
      </c>
      <c r="G46" s="247"/>
      <c r="J46"/>
    </row>
    <row r="47" spans="4:10" ht="20.100000000000001" customHeight="1" x14ac:dyDescent="0.25">
      <c r="E47" s="248">
        <v>70</v>
      </c>
      <c r="F47" s="248" t="s">
        <v>118</v>
      </c>
      <c r="G47" s="249"/>
      <c r="J47"/>
    </row>
    <row r="48" spans="4:10" ht="20.100000000000001" customHeight="1" x14ac:dyDescent="0.25">
      <c r="E48" s="250">
        <v>741</v>
      </c>
      <c r="F48" s="251" t="s">
        <v>161</v>
      </c>
      <c r="G48" s="252"/>
      <c r="J48" s="208"/>
    </row>
    <row r="49" spans="5:7" ht="20.100000000000001" customHeight="1" x14ac:dyDescent="0.25">
      <c r="E49" s="253">
        <v>742</v>
      </c>
      <c r="F49" s="254" t="s">
        <v>162</v>
      </c>
      <c r="G49" s="240"/>
    </row>
    <row r="50" spans="5:7" ht="20.100000000000001" customHeight="1" x14ac:dyDescent="0.25">
      <c r="E50" s="253">
        <v>743</v>
      </c>
      <c r="F50" s="254" t="s">
        <v>163</v>
      </c>
      <c r="G50" s="240"/>
    </row>
    <row r="51" spans="5:7" ht="20.100000000000001" customHeight="1" x14ac:dyDescent="0.25">
      <c r="E51" s="253">
        <v>744</v>
      </c>
      <c r="F51" s="254" t="s">
        <v>164</v>
      </c>
      <c r="G51" s="240"/>
    </row>
    <row r="52" spans="5:7" ht="35.25" customHeight="1" x14ac:dyDescent="0.25">
      <c r="E52" s="253">
        <v>7451</v>
      </c>
      <c r="F52" s="254" t="s">
        <v>165</v>
      </c>
      <c r="G52" s="240"/>
    </row>
    <row r="53" spans="5:7" ht="20.100000000000001" customHeight="1" x14ac:dyDescent="0.25">
      <c r="E53" s="253">
        <v>7452</v>
      </c>
      <c r="F53" s="255" t="s">
        <v>166</v>
      </c>
      <c r="G53" s="240"/>
    </row>
    <row r="54" spans="5:7" ht="20.100000000000001" customHeight="1" x14ac:dyDescent="0.25">
      <c r="E54" s="253">
        <v>746</v>
      </c>
      <c r="F54" s="254" t="s">
        <v>167</v>
      </c>
      <c r="G54" s="240"/>
    </row>
    <row r="55" spans="5:7" ht="20.100000000000001" customHeight="1" x14ac:dyDescent="0.25">
      <c r="E55" s="253">
        <v>747</v>
      </c>
      <c r="F55" s="255" t="s">
        <v>168</v>
      </c>
      <c r="G55" s="240"/>
    </row>
    <row r="56" spans="5:7" ht="20.100000000000001" customHeight="1" x14ac:dyDescent="0.25">
      <c r="E56" s="253" t="s">
        <v>169</v>
      </c>
      <c r="F56" s="256" t="s">
        <v>170</v>
      </c>
      <c r="G56" s="240"/>
    </row>
    <row r="57" spans="5:7" ht="20.100000000000001" customHeight="1" x14ac:dyDescent="0.25">
      <c r="E57" s="257" t="s">
        <v>171</v>
      </c>
      <c r="F57" s="258" t="s">
        <v>172</v>
      </c>
      <c r="G57" s="247"/>
    </row>
    <row r="58" spans="5:7" ht="20.100000000000001" customHeight="1" x14ac:dyDescent="0.25">
      <c r="E58" s="248">
        <v>74</v>
      </c>
      <c r="F58" s="248" t="s">
        <v>123</v>
      </c>
      <c r="G58" s="249"/>
    </row>
  </sheetData>
  <sheetProtection algorithmName="SHA-512" hashValue="JNFX7DJAwpaHwr4tTAeqA1lA/ZvRG1v7VETxS3eVS5l0XV2KMW2YaxVKmqN3WlPZzSknpw0A3A75YFExEl0W3A==" saltValue="5bjZ0lWACyizdvz/3bl6eg==" spinCount="100000" sheet="1" objects="1" scenarios="1" selectLockedCells="1"/>
  <mergeCells count="18">
    <mergeCell ref="A1:G1"/>
    <mergeCell ref="A3:G3"/>
    <mergeCell ref="A5:G5"/>
    <mergeCell ref="A11:A12"/>
    <mergeCell ref="B11:B12"/>
    <mergeCell ref="C11:C12"/>
    <mergeCell ref="E11:E12"/>
    <mergeCell ref="F11:F12"/>
    <mergeCell ref="G11:G12"/>
    <mergeCell ref="E30:G30"/>
    <mergeCell ref="E33:E34"/>
    <mergeCell ref="F33:F34"/>
    <mergeCell ref="G33:G34"/>
    <mergeCell ref="A23:B23"/>
    <mergeCell ref="E23:F23"/>
    <mergeCell ref="A25:B25"/>
    <mergeCell ref="E25:F25"/>
    <mergeCell ref="E29:G29"/>
  </mergeCells>
  <conditionalFormatting sqref="H24">
    <cfRule type="cellIs" dxfId="3" priority="2" operator="equal">
      <formula>"attention les cptes 86 et 87 ne st pas équilibrés"</formula>
    </cfRule>
    <cfRule type="cellIs" dxfId="2" priority="3" operator="equal">
      <formula>"ok"</formula>
    </cfRule>
  </conditionalFormatting>
  <printOptions horizontalCentered="1"/>
  <pageMargins left="0" right="0" top="0.39374999999999999" bottom="0.39374999999999999" header="0.51180555555555496" footer="0.51180555555555496"/>
  <pageSetup paperSize="9" scale="47" firstPageNumber="0"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zoomScale="70" zoomScaleNormal="70" workbookViewId="0">
      <selection activeCell="C13" sqref="C13"/>
    </sheetView>
  </sheetViews>
  <sheetFormatPr baseColWidth="10" defaultColWidth="9.140625" defaultRowHeight="15" x14ac:dyDescent="0.25"/>
  <cols>
    <col min="1" max="1" width="13.7109375" style="45"/>
    <col min="2" max="2" width="37.42578125" style="45"/>
    <col min="3" max="3" width="18.7109375" style="45"/>
    <col min="4" max="6" width="18.7109375" style="188"/>
    <col min="7" max="7" width="20" style="189"/>
    <col min="8" max="1025" width="11.42578125" style="189"/>
  </cols>
  <sheetData>
    <row r="1" spans="1:1024" ht="25.5" customHeight="1" x14ac:dyDescent="0.25">
      <c r="A1" s="700" t="s">
        <v>41</v>
      </c>
      <c r="B1" s="700"/>
      <c r="C1" s="700"/>
      <c r="D1" s="700"/>
      <c r="E1" s="700"/>
      <c r="F1" s="700"/>
      <c r="G1" s="700"/>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90" t="s">
        <v>345</v>
      </c>
      <c r="B3" s="690"/>
      <c r="C3" s="690"/>
      <c r="D3" s="690"/>
      <c r="E3" s="690"/>
      <c r="F3" s="690"/>
      <c r="G3" s="690"/>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6.75" customHeight="1"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41.25" customHeight="1" x14ac:dyDescent="0.25">
      <c r="A5" s="701" t="s">
        <v>346</v>
      </c>
      <c r="B5" s="701"/>
      <c r="C5" s="701"/>
      <c r="D5" s="701"/>
      <c r="E5" s="701"/>
      <c r="F5" s="701"/>
      <c r="G5" s="70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x14ac:dyDescent="0.25">
      <c r="A6"/>
      <c r="B6"/>
      <c r="C6"/>
      <c r="D6"/>
      <c r="E6" s="192"/>
      <c r="F6" s="192"/>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1.5" customHeight="1" x14ac:dyDescent="0.25">
      <c r="A7" s="702" t="s">
        <v>173</v>
      </c>
      <c r="B7" s="702"/>
      <c r="C7" s="702"/>
      <c r="D7" s="702"/>
      <c r="E7" s="702"/>
      <c r="F7" s="702"/>
      <c r="G7" s="70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75" x14ac:dyDescent="0.25">
      <c r="A8"/>
      <c r="B8"/>
      <c r="C8"/>
      <c r="D8"/>
      <c r="E8" s="192"/>
      <c r="F8" s="192"/>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56.25" customHeight="1"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2.25" customHeight="1" x14ac:dyDescent="0.25">
      <c r="A10" s="259"/>
      <c r="B10" s="703" t="s">
        <v>89</v>
      </c>
      <c r="C10" s="703"/>
      <c r="D10" s="703"/>
      <c r="E10" s="703"/>
      <c r="F10" s="703"/>
      <c r="G10" s="703"/>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25" customHeight="1" x14ac:dyDescent="0.25">
      <c r="A11" s="698" t="s">
        <v>113</v>
      </c>
      <c r="B11" s="699" t="s">
        <v>174</v>
      </c>
      <c r="C11" s="695" t="s">
        <v>175</v>
      </c>
      <c r="D11" s="695" t="s">
        <v>176</v>
      </c>
      <c r="E11" s="695" t="s">
        <v>177</v>
      </c>
      <c r="F11" s="695" t="s">
        <v>178</v>
      </c>
      <c r="G11" s="696" t="s">
        <v>179</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698"/>
      <c r="B12" s="699"/>
      <c r="C12" s="695"/>
      <c r="D12" s="695"/>
      <c r="E12" s="695"/>
      <c r="F12" s="695"/>
      <c r="G12" s="696"/>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260">
        <v>617</v>
      </c>
      <c r="B13" s="261" t="s">
        <v>180</v>
      </c>
      <c r="C13" s="492"/>
      <c r="D13" s="492"/>
      <c r="E13" s="492"/>
      <c r="F13" s="492"/>
      <c r="G13" s="262">
        <f t="shared" ref="G13:G18" si="0">SUM(C13:F13)</f>
        <v>0</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263" t="s">
        <v>181</v>
      </c>
      <c r="B14" s="264" t="s">
        <v>182</v>
      </c>
      <c r="C14" s="493"/>
      <c r="D14" s="493"/>
      <c r="E14" s="493"/>
      <c r="F14" s="493"/>
      <c r="G14" s="262">
        <f t="shared" si="0"/>
        <v>0</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263" t="s">
        <v>183</v>
      </c>
      <c r="B15" s="264" t="s">
        <v>184</v>
      </c>
      <c r="C15" s="494"/>
      <c r="D15" s="494"/>
      <c r="E15" s="494"/>
      <c r="F15" s="493"/>
      <c r="G15" s="262">
        <f t="shared" si="0"/>
        <v>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266">
        <v>61</v>
      </c>
      <c r="B16" s="267" t="s">
        <v>119</v>
      </c>
      <c r="C16" s="268">
        <f>SUM(C13:C15)</f>
        <v>0</v>
      </c>
      <c r="D16" s="268">
        <f>SUM(D13:D15)</f>
        <v>0</v>
      </c>
      <c r="E16" s="268">
        <f>SUM(E13:E15)</f>
        <v>0</v>
      </c>
      <c r="F16" s="268">
        <f>SUM(F13:F15)</f>
        <v>0</v>
      </c>
      <c r="G16" s="269">
        <f t="shared" si="0"/>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7.75" customHeight="1" x14ac:dyDescent="0.25">
      <c r="A17" s="270">
        <v>621</v>
      </c>
      <c r="B17" s="271" t="s">
        <v>185</v>
      </c>
      <c r="C17" s="495"/>
      <c r="D17" s="495"/>
      <c r="E17" s="495"/>
      <c r="F17" s="496"/>
      <c r="G17" s="262">
        <f t="shared" si="0"/>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7" customHeight="1" x14ac:dyDescent="0.25">
      <c r="A18" s="260">
        <v>622</v>
      </c>
      <c r="B18" s="261" t="s">
        <v>186</v>
      </c>
      <c r="C18" s="497"/>
      <c r="D18" s="497"/>
      <c r="E18" s="497"/>
      <c r="F18" s="496"/>
      <c r="G18" s="273">
        <f t="shared" si="0"/>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0" customHeight="1" x14ac:dyDescent="0.25">
      <c r="A19" s="260" t="s">
        <v>187</v>
      </c>
      <c r="B19" s="261" t="s">
        <v>188</v>
      </c>
      <c r="C19" s="497"/>
      <c r="D19" s="497"/>
      <c r="E19" s="492"/>
      <c r="F19" s="497"/>
      <c r="G19" s="273">
        <f>E19</f>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260" t="s">
        <v>189</v>
      </c>
      <c r="B20" s="261" t="s">
        <v>190</v>
      </c>
      <c r="C20" s="497"/>
      <c r="D20" s="497"/>
      <c r="E20" s="492"/>
      <c r="F20" s="497"/>
      <c r="G20" s="273">
        <f>E20</f>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25">
      <c r="A21" s="260">
        <v>623</v>
      </c>
      <c r="B21" s="261" t="s">
        <v>191</v>
      </c>
      <c r="C21" s="497"/>
      <c r="D21" s="492"/>
      <c r="E21" s="497"/>
      <c r="F21" s="492"/>
      <c r="G21" s="273">
        <f>D21+F21</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100000000000001" customHeight="1" x14ac:dyDescent="0.25">
      <c r="A22" s="260">
        <v>625</v>
      </c>
      <c r="B22" s="261" t="s">
        <v>192</v>
      </c>
      <c r="C22" s="498"/>
      <c r="D22" s="498"/>
      <c r="E22" s="492"/>
      <c r="F22" s="498"/>
      <c r="G22" s="273">
        <f t="shared" ref="G22:G27" si="1">SUM(C22:F22)</f>
        <v>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100000000000001" customHeight="1" x14ac:dyDescent="0.25">
      <c r="A23" s="260" t="s">
        <v>193</v>
      </c>
      <c r="B23" s="261" t="s">
        <v>194</v>
      </c>
      <c r="C23" s="497"/>
      <c r="D23" s="497"/>
      <c r="E23" s="497"/>
      <c r="F23" s="492"/>
      <c r="G23" s="273">
        <f t="shared" si="1"/>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100000000000001" customHeight="1" x14ac:dyDescent="0.25">
      <c r="A24" s="260" t="s">
        <v>195</v>
      </c>
      <c r="B24" s="261" t="s">
        <v>196</v>
      </c>
      <c r="C24" s="492"/>
      <c r="D24" s="492"/>
      <c r="E24" s="492"/>
      <c r="F24" s="492"/>
      <c r="G24" s="273">
        <f t="shared" si="1"/>
        <v>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100000000000001" customHeight="1" x14ac:dyDescent="0.25">
      <c r="A25" s="260" t="s">
        <v>197</v>
      </c>
      <c r="B25" s="261" t="s">
        <v>198</v>
      </c>
      <c r="C25" s="492"/>
      <c r="D25" s="497"/>
      <c r="E25" s="497"/>
      <c r="F25" s="497"/>
      <c r="G25" s="273">
        <f t="shared" si="1"/>
        <v>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100000000000001" customHeight="1" x14ac:dyDescent="0.25">
      <c r="A26" s="260" t="s">
        <v>199</v>
      </c>
      <c r="B26" s="261" t="s">
        <v>200</v>
      </c>
      <c r="C26" s="492"/>
      <c r="D26" s="492"/>
      <c r="E26" s="492"/>
      <c r="F26" s="497"/>
      <c r="G26" s="273">
        <f t="shared" si="1"/>
        <v>0</v>
      </c>
      <c r="H26" s="274"/>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100000000000001" customHeight="1" x14ac:dyDescent="0.25">
      <c r="A27" s="266">
        <v>62</v>
      </c>
      <c r="B27" s="267" t="s">
        <v>120</v>
      </c>
      <c r="C27" s="269">
        <f>SUM(C17:C26)</f>
        <v>0</v>
      </c>
      <c r="D27" s="268">
        <f>SUM(D17:D26)</f>
        <v>0</v>
      </c>
      <c r="E27" s="269">
        <f>SUM(E17:E26)</f>
        <v>0</v>
      </c>
      <c r="F27" s="268">
        <f>SUM(F17:F26)</f>
        <v>0</v>
      </c>
      <c r="G27" s="269">
        <f t="shared" si="1"/>
        <v>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8.5" customHeight="1" x14ac:dyDescent="0.25">
      <c r="A28" s="275" t="s">
        <v>201</v>
      </c>
      <c r="B28" s="276" t="s">
        <v>202</v>
      </c>
      <c r="C28" s="492"/>
      <c r="D28" s="492"/>
      <c r="E28" s="492"/>
      <c r="F28" s="272"/>
      <c r="G28" s="273">
        <f>C28+D28+E28</f>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75" customHeight="1" x14ac:dyDescent="0.25">
      <c r="A29" s="277" t="s">
        <v>203</v>
      </c>
      <c r="B29" s="278" t="s">
        <v>204</v>
      </c>
      <c r="C29" s="493"/>
      <c r="D29" s="493"/>
      <c r="E29" s="493"/>
      <c r="F29" s="265"/>
      <c r="G29" s="279">
        <f>C29+D29+E29</f>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100000000000001" customHeight="1" x14ac:dyDescent="0.25">
      <c r="A30" s="266">
        <v>63</v>
      </c>
      <c r="B30" s="267" t="s">
        <v>121</v>
      </c>
      <c r="C30" s="269">
        <f>SUM(C28:C29)</f>
        <v>0</v>
      </c>
      <c r="D30" s="268">
        <f>SUM(D28:D29)</f>
        <v>0</v>
      </c>
      <c r="E30" s="269">
        <f>SUM(E28:E29)</f>
        <v>0</v>
      </c>
      <c r="F30" s="280"/>
      <c r="G30" s="269">
        <f t="shared" ref="G30:G40" si="2">SUM(C30:F30)</f>
        <v>0</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100000000000001" customHeight="1" x14ac:dyDescent="0.25">
      <c r="A31" s="281" t="s">
        <v>205</v>
      </c>
      <c r="B31" s="271" t="s">
        <v>206</v>
      </c>
      <c r="C31" s="495"/>
      <c r="D31" s="495"/>
      <c r="E31" s="495"/>
      <c r="F31" s="282"/>
      <c r="G31" s="262">
        <f t="shared" si="2"/>
        <v>0</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100000000000001" customHeight="1" x14ac:dyDescent="0.25">
      <c r="A32" s="283" t="s">
        <v>207</v>
      </c>
      <c r="B32" s="284" t="s">
        <v>208</v>
      </c>
      <c r="C32" s="495"/>
      <c r="D32" s="495"/>
      <c r="E32" s="495"/>
      <c r="F32" s="272"/>
      <c r="G32" s="273">
        <f t="shared" si="2"/>
        <v>0</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00000000000001" customHeight="1" x14ac:dyDescent="0.25">
      <c r="A33" s="283" t="s">
        <v>209</v>
      </c>
      <c r="B33" s="284" t="s">
        <v>210</v>
      </c>
      <c r="C33" s="495"/>
      <c r="D33" s="495"/>
      <c r="E33" s="495"/>
      <c r="F33" s="272"/>
      <c r="G33" s="273">
        <f t="shared" si="2"/>
        <v>0</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100000000000001" customHeight="1" x14ac:dyDescent="0.25">
      <c r="A34" s="283" t="s">
        <v>211</v>
      </c>
      <c r="B34" s="284" t="s">
        <v>212</v>
      </c>
      <c r="C34" s="495"/>
      <c r="D34" s="495"/>
      <c r="E34" s="495"/>
      <c r="F34" s="272"/>
      <c r="G34" s="273">
        <f t="shared" si="2"/>
        <v>0</v>
      </c>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75" customHeight="1" x14ac:dyDescent="0.25">
      <c r="A35" s="283">
        <v>645</v>
      </c>
      <c r="B35" s="284" t="s">
        <v>213</v>
      </c>
      <c r="C35" s="495"/>
      <c r="D35" s="495"/>
      <c r="E35" s="495"/>
      <c r="F35" s="272"/>
      <c r="G35" s="273">
        <f t="shared" si="2"/>
        <v>0</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100000000000001" customHeight="1" x14ac:dyDescent="0.25">
      <c r="A36" s="283">
        <v>647</v>
      </c>
      <c r="B36" s="284" t="s">
        <v>214</v>
      </c>
      <c r="C36" s="495"/>
      <c r="D36" s="495"/>
      <c r="E36" s="495"/>
      <c r="F36" s="272"/>
      <c r="G36" s="273">
        <f t="shared" si="2"/>
        <v>0</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100000000000001" customHeight="1" x14ac:dyDescent="0.25">
      <c r="A37" s="285">
        <v>648</v>
      </c>
      <c r="B37" s="286" t="s">
        <v>215</v>
      </c>
      <c r="C37" s="495"/>
      <c r="D37" s="495"/>
      <c r="E37" s="495"/>
      <c r="F37" s="265"/>
      <c r="G37" s="279">
        <f t="shared" si="2"/>
        <v>0</v>
      </c>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100000000000001" customHeight="1" x14ac:dyDescent="0.25">
      <c r="A38" s="266">
        <v>64</v>
      </c>
      <c r="B38" s="267" t="s">
        <v>122</v>
      </c>
      <c r="C38" s="269">
        <f>SUM(C31:C37)</f>
        <v>0</v>
      </c>
      <c r="D38" s="268">
        <f>SUM(D31:D37)</f>
        <v>0</v>
      </c>
      <c r="E38" s="269">
        <f>SUM(E31:E37)</f>
        <v>0</v>
      </c>
      <c r="F38" s="280"/>
      <c r="G38" s="269">
        <f t="shared" si="2"/>
        <v>0</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33" customHeight="1" x14ac:dyDescent="0.25">
      <c r="A39" s="287" t="s">
        <v>216</v>
      </c>
      <c r="B39" s="288" t="s">
        <v>217</v>
      </c>
      <c r="C39" s="289"/>
      <c r="D39" s="289"/>
      <c r="E39" s="289"/>
      <c r="F39" s="290"/>
      <c r="G39" s="291">
        <f t="shared" si="2"/>
        <v>0</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56.25" customHeight="1" x14ac:dyDescent="0.25">
      <c r="A40" s="266">
        <v>68</v>
      </c>
      <c r="B40" s="267" t="s">
        <v>218</v>
      </c>
      <c r="C40" s="269">
        <f>SUM(C39)</f>
        <v>0</v>
      </c>
      <c r="D40" s="268">
        <f>SUM(D39)</f>
        <v>0</v>
      </c>
      <c r="E40" s="269">
        <f>SUM(E39)</f>
        <v>0</v>
      </c>
      <c r="F40" s="280"/>
      <c r="G40" s="269">
        <f t="shared" si="2"/>
        <v>0</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298" customFormat="1" ht="20.100000000000001" customHeight="1" x14ac:dyDescent="0.2">
      <c r="A41" s="697" t="s">
        <v>134</v>
      </c>
      <c r="B41" s="697"/>
      <c r="C41" s="269">
        <f>C16+C27+C30+C38+C40</f>
        <v>0</v>
      </c>
      <c r="D41" s="268">
        <f>D16+D27+D30+D38+D40</f>
        <v>0</v>
      </c>
      <c r="E41" s="269">
        <f>E16+E27+E30+E38+E40</f>
        <v>0</v>
      </c>
      <c r="F41" s="268">
        <f>F16+F27+F30+F38+F40</f>
        <v>0</v>
      </c>
      <c r="G41" s="269">
        <f>G16+G27+G30+G38+G40</f>
        <v>0</v>
      </c>
      <c r="H41" s="292"/>
      <c r="I41" s="293"/>
      <c r="J41" s="292"/>
      <c r="K41" s="293"/>
      <c r="L41" s="294"/>
      <c r="M41" s="295"/>
      <c r="N41" s="292"/>
      <c r="O41" s="292"/>
      <c r="P41" s="293"/>
      <c r="Q41" s="292"/>
      <c r="R41" s="293"/>
      <c r="S41" s="294"/>
      <c r="T41" s="295"/>
      <c r="U41" s="292"/>
      <c r="V41" s="292"/>
      <c r="W41" s="293"/>
      <c r="X41" s="292"/>
      <c r="Y41" s="293"/>
      <c r="Z41" s="294"/>
      <c r="AA41" s="295"/>
      <c r="AB41" s="292"/>
      <c r="AC41" s="292"/>
      <c r="AD41" s="293"/>
      <c r="AE41" s="292"/>
      <c r="AF41" s="293"/>
      <c r="AG41" s="294"/>
      <c r="AH41" s="295"/>
      <c r="AI41" s="292"/>
      <c r="AJ41" s="292"/>
      <c r="AK41" s="293"/>
      <c r="AL41" s="292"/>
      <c r="AM41" s="293"/>
      <c r="AN41" s="294"/>
      <c r="AO41" s="295"/>
      <c r="AP41" s="292"/>
      <c r="AQ41" s="292"/>
      <c r="AR41" s="293"/>
      <c r="AS41" s="292"/>
      <c r="AT41" s="293"/>
      <c r="AU41" s="294"/>
      <c r="AV41" s="295"/>
      <c r="AW41" s="292"/>
      <c r="AX41" s="292"/>
      <c r="AY41" s="293"/>
      <c r="AZ41" s="292"/>
      <c r="BA41" s="293"/>
      <c r="BB41" s="294"/>
      <c r="BC41" s="295"/>
      <c r="BD41" s="292"/>
      <c r="BE41" s="292"/>
      <c r="BF41" s="293"/>
      <c r="BG41" s="292"/>
      <c r="BH41" s="293"/>
      <c r="BI41" s="294"/>
      <c r="BJ41" s="295"/>
      <c r="BK41" s="292"/>
      <c r="BL41" s="292"/>
      <c r="BM41" s="293"/>
      <c r="BN41" s="292"/>
      <c r="BO41" s="293"/>
      <c r="BP41" s="294"/>
      <c r="BQ41" s="295"/>
      <c r="BR41" s="292"/>
      <c r="BS41" s="292"/>
      <c r="BT41" s="293"/>
      <c r="BU41" s="292"/>
      <c r="BV41" s="293"/>
      <c r="BW41" s="294"/>
      <c r="BX41" s="295"/>
      <c r="BY41" s="292"/>
      <c r="BZ41" s="292"/>
      <c r="CA41" s="293"/>
      <c r="CB41" s="292"/>
      <c r="CC41" s="293"/>
      <c r="CD41" s="294"/>
      <c r="CE41" s="295"/>
      <c r="CF41" s="292"/>
      <c r="CG41" s="292"/>
      <c r="CH41" s="293"/>
      <c r="CI41" s="292"/>
      <c r="CJ41" s="293"/>
      <c r="CK41" s="294"/>
      <c r="CL41" s="295"/>
      <c r="CM41" s="292"/>
      <c r="CN41" s="292"/>
      <c r="CO41" s="293"/>
      <c r="CP41" s="292"/>
      <c r="CQ41" s="293"/>
      <c r="CR41" s="294"/>
      <c r="CS41" s="295"/>
      <c r="CT41" s="292"/>
      <c r="CU41" s="292"/>
      <c r="CV41" s="293"/>
      <c r="CW41" s="292"/>
      <c r="CX41" s="293"/>
      <c r="CY41" s="294"/>
      <c r="CZ41" s="295"/>
      <c r="DA41" s="292"/>
      <c r="DB41" s="292"/>
      <c r="DC41" s="293"/>
      <c r="DD41" s="292"/>
      <c r="DE41" s="293"/>
      <c r="DF41" s="294"/>
      <c r="DG41" s="295"/>
      <c r="DH41" s="292"/>
      <c r="DI41" s="292"/>
      <c r="DJ41" s="293"/>
      <c r="DK41" s="292"/>
      <c r="DL41" s="293"/>
      <c r="DM41" s="294"/>
      <c r="DN41" s="295"/>
      <c r="DO41" s="292"/>
      <c r="DP41" s="292"/>
      <c r="DQ41" s="293"/>
      <c r="DR41" s="292"/>
      <c r="DS41" s="293"/>
      <c r="DT41" s="294"/>
      <c r="DU41" s="295"/>
      <c r="DV41" s="292"/>
      <c r="DW41" s="292"/>
      <c r="DX41" s="293"/>
      <c r="DY41" s="292"/>
      <c r="DZ41" s="293"/>
      <c r="EA41" s="294"/>
      <c r="EB41" s="295"/>
      <c r="EC41" s="292"/>
      <c r="ED41" s="292"/>
      <c r="EE41" s="293"/>
      <c r="EF41" s="292"/>
      <c r="EG41" s="293"/>
      <c r="EH41" s="294"/>
      <c r="EI41" s="295"/>
      <c r="EJ41" s="292"/>
      <c r="EK41" s="292"/>
      <c r="EL41" s="293"/>
      <c r="EM41" s="292"/>
      <c r="EN41" s="293"/>
      <c r="EO41" s="294"/>
      <c r="EP41" s="295"/>
      <c r="EQ41" s="292"/>
      <c r="ER41" s="292"/>
      <c r="ES41" s="293"/>
      <c r="ET41" s="292"/>
      <c r="EU41" s="293"/>
      <c r="EV41" s="294"/>
      <c r="EW41" s="295"/>
      <c r="EX41" s="292"/>
      <c r="EY41" s="292"/>
      <c r="EZ41" s="293"/>
      <c r="FA41" s="292"/>
      <c r="FB41" s="293"/>
      <c r="FC41" s="294"/>
      <c r="FD41" s="295"/>
      <c r="FE41" s="292"/>
      <c r="FF41" s="292"/>
      <c r="FG41" s="293"/>
      <c r="FH41" s="292"/>
      <c r="FI41" s="293"/>
      <c r="FJ41" s="294"/>
      <c r="FK41" s="295"/>
      <c r="FL41" s="292"/>
      <c r="FM41" s="292"/>
      <c r="FN41" s="293"/>
      <c r="FO41" s="292"/>
      <c r="FP41" s="293"/>
      <c r="FQ41" s="294"/>
      <c r="FR41" s="295"/>
      <c r="FS41" s="292"/>
      <c r="FT41" s="292"/>
      <c r="FU41" s="293"/>
      <c r="FV41" s="292"/>
      <c r="FW41" s="293"/>
      <c r="FX41" s="294"/>
      <c r="FY41" s="295"/>
      <c r="FZ41" s="292"/>
      <c r="GA41" s="292"/>
      <c r="GB41" s="293"/>
      <c r="GC41" s="292"/>
      <c r="GD41" s="293"/>
      <c r="GE41" s="294"/>
      <c r="GF41" s="295"/>
      <c r="GG41" s="292"/>
      <c r="GH41" s="292"/>
      <c r="GI41" s="293"/>
      <c r="GJ41" s="292"/>
      <c r="GK41" s="293"/>
      <c r="GL41" s="294"/>
      <c r="GM41" s="295"/>
      <c r="GN41" s="292"/>
      <c r="GO41" s="292"/>
      <c r="GP41" s="293"/>
      <c r="GQ41" s="292"/>
      <c r="GR41" s="293"/>
      <c r="GS41" s="294"/>
      <c r="GT41" s="295"/>
      <c r="GU41" s="292"/>
      <c r="GV41" s="292"/>
      <c r="GW41" s="293"/>
      <c r="GX41" s="292"/>
      <c r="GY41" s="293"/>
      <c r="GZ41" s="294"/>
      <c r="HA41" s="295"/>
      <c r="HB41" s="292"/>
      <c r="HC41" s="292"/>
      <c r="HD41" s="293"/>
      <c r="HE41" s="292"/>
      <c r="HF41" s="293"/>
      <c r="HG41" s="294"/>
      <c r="HH41" s="295"/>
      <c r="HI41" s="292"/>
      <c r="HJ41" s="292"/>
      <c r="HK41" s="293"/>
      <c r="HL41" s="292"/>
      <c r="HM41" s="293"/>
      <c r="HN41" s="294"/>
      <c r="HO41" s="295"/>
      <c r="HP41" s="292"/>
      <c r="HQ41" s="292"/>
      <c r="HR41" s="293"/>
      <c r="HS41" s="292"/>
      <c r="HT41" s="293"/>
      <c r="HU41" s="294"/>
      <c r="HV41" s="295"/>
      <c r="HW41" s="292"/>
      <c r="HX41" s="292"/>
      <c r="HY41" s="293"/>
      <c r="HZ41" s="292"/>
      <c r="IA41" s="293"/>
      <c r="IB41" s="294"/>
      <c r="IC41" s="295"/>
      <c r="ID41" s="292"/>
      <c r="IE41" s="292"/>
      <c r="IF41" s="293"/>
      <c r="IG41" s="292"/>
      <c r="IH41" s="293"/>
      <c r="II41" s="294"/>
      <c r="IJ41" s="295"/>
      <c r="IK41" s="292"/>
      <c r="IL41" s="292"/>
      <c r="IM41" s="293"/>
      <c r="IN41" s="292"/>
      <c r="IO41" s="293"/>
      <c r="IP41" s="294"/>
      <c r="IQ41" s="295"/>
      <c r="IR41" s="292"/>
      <c r="IS41" s="292"/>
      <c r="IT41" s="296"/>
      <c r="IU41" s="297"/>
      <c r="IV41" s="296"/>
    </row>
    <row r="42" spans="1:1024" ht="23.25" customHeight="1" x14ac:dyDescent="0.25">
      <c r="A42" s="299">
        <v>862</v>
      </c>
      <c r="B42" s="300" t="s">
        <v>219</v>
      </c>
      <c r="C42" s="499"/>
      <c r="D42" s="499"/>
      <c r="E42" s="499"/>
      <c r="F42" s="301"/>
      <c r="G42" s="302">
        <f>SUM(C42:E42)</f>
        <v>0</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s="303" customFormat="1" ht="20.100000000000001" customHeight="1" x14ac:dyDescent="0.25">
      <c r="A43" s="266">
        <v>86</v>
      </c>
      <c r="B43" s="267" t="s">
        <v>135</v>
      </c>
      <c r="C43" s="269">
        <f>C42</f>
        <v>0</v>
      </c>
      <c r="D43" s="269">
        <f>D42</f>
        <v>0</v>
      </c>
      <c r="E43" s="269">
        <f>E42</f>
        <v>0</v>
      </c>
      <c r="F43" s="301"/>
      <c r="G43" s="269">
        <f>G42</f>
        <v>0</v>
      </c>
    </row>
    <row r="44" spans="1:1024" ht="36" customHeight="1" x14ac:dyDescent="0.25">
      <c r="A44" s="697" t="s">
        <v>115</v>
      </c>
      <c r="B44" s="697"/>
      <c r="C44" s="269">
        <f>C41+C43</f>
        <v>0</v>
      </c>
      <c r="D44" s="268">
        <f>D41+D43</f>
        <v>0</v>
      </c>
      <c r="E44" s="269">
        <f>E41+E43</f>
        <v>0</v>
      </c>
      <c r="F44" s="268">
        <f>F41</f>
        <v>0</v>
      </c>
      <c r="G44" s="269">
        <f>G41+G43</f>
        <v>0</v>
      </c>
      <c r="H44" s="304"/>
      <c r="I44" s="304"/>
      <c r="J44" s="304"/>
    </row>
    <row r="45" spans="1:1024" x14ac:dyDescent="0.25">
      <c r="A45" s="56"/>
      <c r="B45" s="56"/>
      <c r="C45" s="56"/>
      <c r="D45" s="190"/>
      <c r="E45" s="190"/>
      <c r="F45" s="305"/>
    </row>
  </sheetData>
  <sheetProtection algorithmName="SHA-512" hashValue="p3WdgO6OkAt8EaVIfBO6QcbKenh5eHzskK0p7ga0iQlWHUldqqAAFOeltR8LW4uDiZ8nEEsOV31hkgeCjYkVNQ==" saltValue="JYcDt85sdpUK5HjluaB0FQ==" spinCount="100000" sheet="1" objects="1" scenarios="1" selectLockedCells="1"/>
  <mergeCells count="14">
    <mergeCell ref="A1:G1"/>
    <mergeCell ref="A3:G3"/>
    <mergeCell ref="A5:G5"/>
    <mergeCell ref="A7:G7"/>
    <mergeCell ref="B10:G10"/>
    <mergeCell ref="F11:F12"/>
    <mergeCell ref="G11:G12"/>
    <mergeCell ref="A41:B41"/>
    <mergeCell ref="A44:B44"/>
    <mergeCell ref="A11:A12"/>
    <mergeCell ref="B11:B12"/>
    <mergeCell ref="C11:C12"/>
    <mergeCell ref="D11:D12"/>
    <mergeCell ref="E11:E12"/>
  </mergeCells>
  <printOptions horizontalCentered="1"/>
  <pageMargins left="0" right="0" top="0.39374999999999999" bottom="0.39374999999999999" header="0.51180555555555496" footer="0.51180555555555496"/>
  <pageSetup paperSize="9" scale="67" firstPageNumber="0"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55"/>
  <sheetViews>
    <sheetView showGridLines="0" topLeftCell="A22" zoomScale="80" zoomScaleNormal="80" workbookViewId="0">
      <selection activeCell="C38" sqref="C38"/>
    </sheetView>
  </sheetViews>
  <sheetFormatPr baseColWidth="10" defaultColWidth="9.140625" defaultRowHeight="15" x14ac:dyDescent="0.25"/>
  <cols>
    <col min="1" max="1" width="13.7109375" style="45"/>
    <col min="2" max="2" width="50.7109375" style="45"/>
    <col min="3" max="3" width="17.85546875" style="45"/>
    <col min="4" max="4" width="14.42578125" style="189"/>
    <col min="5" max="5" width="15" style="188"/>
    <col min="6" max="6" width="45" style="188"/>
    <col min="7" max="7" width="19.28515625" style="188"/>
    <col min="8" max="8" width="11.42578125" style="189"/>
    <col min="9" max="206" width="11.42578125" style="188"/>
    <col min="207" max="1025" width="11.42578125" style="45"/>
  </cols>
  <sheetData>
    <row r="1" spans="1:1024" x14ac:dyDescent="0.25">
      <c r="A1" s="711" t="s">
        <v>41</v>
      </c>
      <c r="B1" s="711"/>
      <c r="C1" s="711"/>
      <c r="D1" s="711"/>
      <c r="E1" s="711"/>
      <c r="F1" s="711"/>
      <c r="G1" s="71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90" t="s">
        <v>347</v>
      </c>
      <c r="B3" s="690"/>
      <c r="C3" s="690"/>
      <c r="D3" s="690"/>
      <c r="E3" s="690"/>
      <c r="F3" s="690"/>
      <c r="G3" s="690"/>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62" customFormat="1" ht="23.25" x14ac:dyDescent="0.35">
      <c r="G4" s="191"/>
    </row>
    <row r="5" spans="1:1024"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7" customHeight="1" x14ac:dyDescent="0.25">
      <c r="A6" s="75"/>
      <c r="B6" s="681" t="s">
        <v>348</v>
      </c>
      <c r="C6" s="681"/>
      <c r="D6" s="681"/>
      <c r="E6" s="681"/>
      <c r="F6" s="681"/>
      <c r="G6" s="681"/>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75" x14ac:dyDescent="0.25">
      <c r="A7"/>
      <c r="B7"/>
      <c r="C7"/>
      <c r="D7"/>
      <c r="E7"/>
      <c r="F7" s="192"/>
      <c r="G7" s="19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4.25" customHeight="1" x14ac:dyDescent="0.25">
      <c r="A9" s="712" t="s">
        <v>113</v>
      </c>
      <c r="B9" s="706" t="s">
        <v>174</v>
      </c>
      <c r="C9" s="708" t="s">
        <v>98</v>
      </c>
      <c r="D9" s="306"/>
      <c r="E9" s="696" t="s">
        <v>113</v>
      </c>
      <c r="F9" s="713" t="s">
        <v>112</v>
      </c>
      <c r="G9" s="714" t="s">
        <v>98</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712"/>
      <c r="B10" s="706"/>
      <c r="C10" s="708"/>
      <c r="D10" s="306"/>
      <c r="E10" s="696"/>
      <c r="F10" s="713"/>
      <c r="G10" s="714"/>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6.75" customHeight="1" x14ac:dyDescent="0.25">
      <c r="A11" s="307">
        <v>60</v>
      </c>
      <c r="B11" s="308" t="s">
        <v>117</v>
      </c>
      <c r="C11" s="309"/>
      <c r="D11" s="292"/>
      <c r="E11" s="310">
        <v>70</v>
      </c>
      <c r="F11" s="311" t="s">
        <v>118</v>
      </c>
      <c r="G11" s="31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100000000000001" customHeight="1" x14ac:dyDescent="0.25">
      <c r="A12" s="313">
        <v>61</v>
      </c>
      <c r="B12" s="314" t="s">
        <v>119</v>
      </c>
      <c r="C12" s="315"/>
      <c r="D12" s="292"/>
      <c r="E12" s="316"/>
      <c r="F12" s="317"/>
      <c r="G12" s="31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319">
        <v>62</v>
      </c>
      <c r="B13" s="320" t="s">
        <v>120</v>
      </c>
      <c r="C13" s="500"/>
      <c r="D13" s="292"/>
      <c r="E13" s="316"/>
      <c r="F13" s="317"/>
      <c r="G13" s="31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313">
        <v>63</v>
      </c>
      <c r="B14" s="314" t="s">
        <v>121</v>
      </c>
      <c r="C14" s="315"/>
      <c r="D14" s="294"/>
      <c r="E14" s="321"/>
      <c r="F14" s="322"/>
      <c r="G14" s="323"/>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319">
        <v>64</v>
      </c>
      <c r="B15" s="320" t="s">
        <v>122</v>
      </c>
      <c r="C15" s="324"/>
      <c r="D15" s="292"/>
      <c r="E15" s="325">
        <v>74</v>
      </c>
      <c r="F15" s="319" t="s">
        <v>123</v>
      </c>
      <c r="G15" s="326"/>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313">
        <v>65</v>
      </c>
      <c r="B16" s="314" t="s">
        <v>124</v>
      </c>
      <c r="C16" s="315"/>
      <c r="D16" s="304"/>
      <c r="E16" s="327">
        <v>75</v>
      </c>
      <c r="F16" s="313" t="s">
        <v>125</v>
      </c>
      <c r="G16" s="328"/>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100000000000001" customHeight="1" x14ac:dyDescent="0.25">
      <c r="A17" s="319">
        <v>66</v>
      </c>
      <c r="B17" s="320" t="s">
        <v>126</v>
      </c>
      <c r="C17" s="324"/>
      <c r="D17" s="304"/>
      <c r="E17" s="325">
        <v>76</v>
      </c>
      <c r="F17" s="319" t="s">
        <v>127</v>
      </c>
      <c r="G17" s="326"/>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100000000000001" customHeight="1" x14ac:dyDescent="0.25">
      <c r="A18" s="313">
        <v>67</v>
      </c>
      <c r="B18" s="314" t="s">
        <v>128</v>
      </c>
      <c r="C18" s="315"/>
      <c r="D18" s="304"/>
      <c r="E18" s="327">
        <v>77</v>
      </c>
      <c r="F18" s="313" t="s">
        <v>129</v>
      </c>
      <c r="G18" s="32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 customHeight="1" x14ac:dyDescent="0.25">
      <c r="A19" s="319">
        <v>68</v>
      </c>
      <c r="B19" s="329" t="s">
        <v>218</v>
      </c>
      <c r="C19" s="324"/>
      <c r="D19" s="304"/>
      <c r="E19" s="325">
        <v>78</v>
      </c>
      <c r="F19" s="319" t="s">
        <v>131</v>
      </c>
      <c r="G19" s="326"/>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330">
        <v>69</v>
      </c>
      <c r="B20" s="331" t="s">
        <v>132</v>
      </c>
      <c r="C20" s="332"/>
      <c r="D20" s="185"/>
      <c r="E20" s="333">
        <v>79</v>
      </c>
      <c r="F20" s="330" t="s">
        <v>133</v>
      </c>
      <c r="G20" s="334"/>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75" customHeight="1" x14ac:dyDescent="0.25">
      <c r="A21" s="709" t="s">
        <v>134</v>
      </c>
      <c r="B21" s="709"/>
      <c r="C21" s="335">
        <f>SUM(C11:C20)</f>
        <v>0</v>
      </c>
      <c r="D21" s="304"/>
      <c r="E21" s="709" t="s">
        <v>220</v>
      </c>
      <c r="F21" s="709"/>
      <c r="G21" s="336">
        <f>G11+G15+G16+G17+G18+G19+G20</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 x14ac:dyDescent="0.25">
      <c r="A22" s="337">
        <v>86</v>
      </c>
      <c r="B22" s="338" t="s">
        <v>135</v>
      </c>
      <c r="C22" s="339"/>
      <c r="D22" s="292"/>
      <c r="E22" s="327">
        <v>87</v>
      </c>
      <c r="F22" s="340" t="s">
        <v>136</v>
      </c>
      <c r="G22" s="326"/>
      <c r="H22" s="489" t="str">
        <f>IF(C22=G22,"ok","attention les cptes 86 et 87 ne st pas équilibrés")</f>
        <v>ok</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75" customHeight="1" x14ac:dyDescent="0.25">
      <c r="A23" s="709" t="s">
        <v>115</v>
      </c>
      <c r="B23" s="709"/>
      <c r="C23" s="341">
        <f>+C21+C22</f>
        <v>0</v>
      </c>
      <c r="D23" s="304"/>
      <c r="E23" s="709" t="s">
        <v>116</v>
      </c>
      <c r="F23" s="709"/>
      <c r="G23" s="336">
        <f>G21+G22</f>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s="56" customFormat="1" ht="18" x14ac:dyDescent="0.2">
      <c r="A24" s="342"/>
      <c r="B24" s="343"/>
      <c r="C24" s="344" t="str">
        <f>IF(C23-G23&gt;0,C23-G23,"")</f>
        <v/>
      </c>
      <c r="D24" s="61"/>
      <c r="E24" s="62"/>
      <c r="F24" s="345"/>
      <c r="G24" s="346" t="str">
        <f>IF(G23-C23&gt;0,G23-C23,"")</f>
        <v/>
      </c>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row>
    <row r="25" spans="1:1024" ht="18" x14ac:dyDescent="0.25">
      <c r="A25" s="342"/>
      <c r="B25" s="342"/>
      <c r="C25" s="304"/>
      <c r="D25" s="304"/>
      <c r="E25" s="342"/>
      <c r="F25" s="342"/>
      <c r="G25" s="342"/>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8" x14ac:dyDescent="0.25">
      <c r="A26" s="342"/>
      <c r="B26" s="342"/>
      <c r="C26" s="304"/>
      <c r="D26" s="304"/>
      <c r="E26" s="342"/>
      <c r="F26" s="342"/>
      <c r="G26" s="342"/>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8" x14ac:dyDescent="0.25">
      <c r="A27" s="342"/>
      <c r="B27" s="342"/>
      <c r="C27" s="304"/>
      <c r="D27" s="304"/>
      <c r="E27" s="342"/>
      <c r="F27" s="342"/>
      <c r="G27" s="342"/>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3.75" customHeight="1" x14ac:dyDescent="0.25">
      <c r="A29" s="710" t="s">
        <v>221</v>
      </c>
      <c r="B29" s="710"/>
      <c r="C29" s="710"/>
      <c r="D29"/>
      <c r="E29" s="710" t="s">
        <v>140</v>
      </c>
      <c r="F29" s="710"/>
      <c r="G29" s="710"/>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4.25" customHeight="1" x14ac:dyDescent="0.25">
      <c r="A30" s="705" t="s">
        <v>222</v>
      </c>
      <c r="B30" s="705"/>
      <c r="C30" s="705"/>
      <c r="D30" s="705"/>
      <c r="E30" s="705"/>
      <c r="F30" s="705"/>
      <c r="G30" s="705"/>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s="54" customFormat="1" ht="15.75" customHeight="1" x14ac:dyDescent="0.2">
      <c r="A32" s="706" t="s">
        <v>113</v>
      </c>
      <c r="B32" s="707" t="s">
        <v>114</v>
      </c>
      <c r="C32" s="708" t="s">
        <v>98</v>
      </c>
      <c r="D32" s="190"/>
      <c r="E32" s="691" t="s">
        <v>113</v>
      </c>
      <c r="F32" s="707" t="s">
        <v>114</v>
      </c>
      <c r="G32" s="708" t="s">
        <v>98</v>
      </c>
      <c r="H32" s="190"/>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row>
    <row r="33" spans="1:7" ht="15" customHeight="1" x14ac:dyDescent="0.25">
      <c r="A33" s="706"/>
      <c r="B33" s="707"/>
      <c r="C33" s="708"/>
      <c r="D33"/>
      <c r="E33" s="691"/>
      <c r="F33" s="707"/>
      <c r="G33" s="708"/>
    </row>
    <row r="34" spans="1:7" ht="23.25" customHeight="1" x14ac:dyDescent="0.25">
      <c r="A34" s="347" t="s">
        <v>223</v>
      </c>
      <c r="B34" s="348" t="s">
        <v>224</v>
      </c>
      <c r="C34" s="502"/>
      <c r="D34"/>
      <c r="E34" s="349" t="s">
        <v>225</v>
      </c>
      <c r="F34" s="350" t="s">
        <v>143</v>
      </c>
      <c r="G34" s="508"/>
    </row>
    <row r="35" spans="1:7" ht="20.100000000000001" customHeight="1" x14ac:dyDescent="0.25">
      <c r="A35" s="351">
        <v>62</v>
      </c>
      <c r="B35" s="352" t="s">
        <v>120</v>
      </c>
      <c r="C35" s="353"/>
      <c r="D35"/>
      <c r="E35" s="354">
        <v>70642</v>
      </c>
      <c r="F35" s="355" t="s">
        <v>226</v>
      </c>
      <c r="G35" s="509"/>
    </row>
    <row r="36" spans="1:7" ht="20.100000000000001" customHeight="1" x14ac:dyDescent="0.25">
      <c r="A36" s="356" t="s">
        <v>227</v>
      </c>
      <c r="B36" s="357" t="s">
        <v>228</v>
      </c>
      <c r="C36" s="503"/>
      <c r="D36"/>
      <c r="E36" s="358">
        <v>707</v>
      </c>
      <c r="F36" s="242" t="s">
        <v>159</v>
      </c>
      <c r="G36" s="510"/>
    </row>
    <row r="37" spans="1:7" ht="23.25" customHeight="1" x14ac:dyDescent="0.25">
      <c r="A37" s="360" t="s">
        <v>229</v>
      </c>
      <c r="B37" s="241" t="s">
        <v>230</v>
      </c>
      <c r="C37" s="504"/>
      <c r="D37"/>
      <c r="E37" s="361">
        <v>708</v>
      </c>
      <c r="F37" s="246" t="s">
        <v>160</v>
      </c>
      <c r="G37" s="511"/>
    </row>
    <row r="38" spans="1:7" ht="33.75" customHeight="1" x14ac:dyDescent="0.25">
      <c r="A38" s="362" t="s">
        <v>231</v>
      </c>
      <c r="B38" s="363" t="s">
        <v>232</v>
      </c>
      <c r="C38" s="505"/>
      <c r="D38"/>
      <c r="E38" s="351">
        <v>70</v>
      </c>
      <c r="F38" s="364" t="s">
        <v>118</v>
      </c>
      <c r="G38" s="353"/>
    </row>
    <row r="39" spans="1:7" ht="19.5" customHeight="1" x14ac:dyDescent="0.25">
      <c r="A39" s="351">
        <v>63</v>
      </c>
      <c r="B39" s="352" t="s">
        <v>121</v>
      </c>
      <c r="C39" s="353"/>
      <c r="D39"/>
      <c r="E39" s="365">
        <v>741</v>
      </c>
      <c r="F39" s="366" t="s">
        <v>161</v>
      </c>
      <c r="G39" s="367"/>
    </row>
    <row r="40" spans="1:7" ht="45" x14ac:dyDescent="0.25">
      <c r="A40" s="368" t="s">
        <v>233</v>
      </c>
      <c r="B40" s="369" t="s">
        <v>234</v>
      </c>
      <c r="C40" s="501"/>
      <c r="D40"/>
      <c r="E40" s="365">
        <v>742</v>
      </c>
      <c r="F40" s="366" t="s">
        <v>162</v>
      </c>
      <c r="G40" s="359"/>
    </row>
    <row r="41" spans="1:7" ht="23.25" customHeight="1" x14ac:dyDescent="0.25">
      <c r="A41" s="362" t="s">
        <v>235</v>
      </c>
      <c r="B41" s="370" t="s">
        <v>236</v>
      </c>
      <c r="C41" s="506"/>
      <c r="D41"/>
      <c r="E41" s="365">
        <v>743</v>
      </c>
      <c r="F41" s="371" t="s">
        <v>163</v>
      </c>
      <c r="G41" s="359"/>
    </row>
    <row r="42" spans="1:7" ht="18.75" customHeight="1" x14ac:dyDescent="0.25">
      <c r="A42" s="351">
        <v>64</v>
      </c>
      <c r="B42" s="352" t="s">
        <v>122</v>
      </c>
      <c r="C42" s="353"/>
      <c r="D42"/>
      <c r="E42" s="365">
        <v>744</v>
      </c>
      <c r="F42" s="366" t="s">
        <v>164</v>
      </c>
      <c r="G42" s="359"/>
    </row>
    <row r="43" spans="1:7" ht="29.25" customHeight="1" x14ac:dyDescent="0.25">
      <c r="A43" s="372">
        <v>862</v>
      </c>
      <c r="B43" s="300" t="s">
        <v>237</v>
      </c>
      <c r="C43" s="507"/>
      <c r="D43"/>
      <c r="E43" s="365">
        <v>7451</v>
      </c>
      <c r="F43" s="371" t="s">
        <v>165</v>
      </c>
      <c r="G43" s="359"/>
    </row>
    <row r="44" spans="1:7" ht="18.75" customHeight="1" x14ac:dyDescent="0.25">
      <c r="A44" s="351">
        <v>86</v>
      </c>
      <c r="B44" s="352" t="s">
        <v>135</v>
      </c>
      <c r="C44" s="353"/>
      <c r="D44"/>
      <c r="E44" s="365">
        <v>7452</v>
      </c>
      <c r="F44" s="261" t="s">
        <v>166</v>
      </c>
      <c r="G44" s="359"/>
    </row>
    <row r="45" spans="1:7" ht="20.100000000000001" customHeight="1" x14ac:dyDescent="0.25">
      <c r="A45"/>
      <c r="B45"/>
      <c r="C45"/>
      <c r="D45"/>
      <c r="E45" s="373">
        <v>746</v>
      </c>
      <c r="F45" s="371" t="s">
        <v>167</v>
      </c>
      <c r="G45" s="359"/>
    </row>
    <row r="46" spans="1:7" ht="20.100000000000001" customHeight="1" x14ac:dyDescent="0.25">
      <c r="A46"/>
      <c r="B46"/>
      <c r="C46"/>
      <c r="D46"/>
      <c r="E46" s="374">
        <v>747</v>
      </c>
      <c r="F46" s="261" t="s">
        <v>168</v>
      </c>
      <c r="G46" s="359"/>
    </row>
    <row r="47" spans="1:7" ht="19.5" customHeight="1" x14ac:dyDescent="0.25">
      <c r="A47" s="704" t="s">
        <v>238</v>
      </c>
      <c r="B47" s="704"/>
      <c r="C47" s="704"/>
      <c r="D47"/>
      <c r="E47" s="374" t="s">
        <v>169</v>
      </c>
      <c r="F47" s="375" t="s">
        <v>170</v>
      </c>
      <c r="G47" s="359"/>
    </row>
    <row r="48" spans="1:7" ht="20.100000000000001" customHeight="1" x14ac:dyDescent="0.25">
      <c r="A48" s="704"/>
      <c r="B48" s="704"/>
      <c r="C48" s="704"/>
      <c r="D48"/>
      <c r="E48" s="374" t="s">
        <v>171</v>
      </c>
      <c r="F48" s="376" t="s">
        <v>172</v>
      </c>
      <c r="G48" s="359"/>
    </row>
    <row r="49" spans="1:7" ht="20.100000000000001" customHeight="1" x14ac:dyDescent="0.25">
      <c r="A49" s="704"/>
      <c r="B49" s="704"/>
      <c r="C49" s="704"/>
      <c r="D49"/>
      <c r="E49" s="351">
        <v>74</v>
      </c>
      <c r="F49" s="352" t="s">
        <v>123</v>
      </c>
      <c r="G49" s="353"/>
    </row>
    <row r="50" spans="1:7" ht="22.5" customHeight="1" x14ac:dyDescent="0.25">
      <c r="A50" s="704"/>
      <c r="B50" s="704"/>
      <c r="C50" s="704"/>
      <c r="D50" s="377"/>
    </row>
    <row r="51" spans="1:7" ht="20.100000000000001" customHeight="1" x14ac:dyDescent="0.25"/>
    <row r="52" spans="1:7" ht="25.5" customHeight="1" x14ac:dyDescent="0.25"/>
    <row r="53" spans="1:7" ht="20.100000000000001" customHeight="1" x14ac:dyDescent="0.25"/>
    <row r="54" spans="1:7" ht="20.100000000000001" customHeight="1" x14ac:dyDescent="0.25"/>
    <row r="55" spans="1:7" ht="20.100000000000001" customHeight="1" x14ac:dyDescent="0.25"/>
  </sheetData>
  <sheetProtection algorithmName="SHA-512" hashValue="tmqQv7RRkYUwJIgw2/JRIfx+tO/GANu9qMHdVRHPheo/efmGZXC12s1/LEkzk8yYWdi9lsLPGbMjMZYq5U9AdQ==" saltValue="8NQ1ZpbwLjCXoxYwkeolyw==" spinCount="100000" sheet="1" objects="1" scenarios="1" selectLockedCells="1"/>
  <mergeCells count="23">
    <mergeCell ref="A1:G1"/>
    <mergeCell ref="A3:G3"/>
    <mergeCell ref="B6:G6"/>
    <mergeCell ref="A9:A10"/>
    <mergeCell ref="B9:B10"/>
    <mergeCell ref="C9:C10"/>
    <mergeCell ref="E9:E10"/>
    <mergeCell ref="F9:F10"/>
    <mergeCell ref="G9:G10"/>
    <mergeCell ref="A21:B21"/>
    <mergeCell ref="E21:F21"/>
    <mergeCell ref="A23:B23"/>
    <mergeCell ref="E23:F23"/>
    <mergeCell ref="A29:C29"/>
    <mergeCell ref="E29:G29"/>
    <mergeCell ref="A47:C50"/>
    <mergeCell ref="A30:G30"/>
    <mergeCell ref="A32:A33"/>
    <mergeCell ref="B32:B33"/>
    <mergeCell ref="C32:C33"/>
    <mergeCell ref="E32:E33"/>
    <mergeCell ref="F32:F33"/>
    <mergeCell ref="G32:G33"/>
  </mergeCells>
  <conditionalFormatting sqref="H22">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4999999999999" bottom="0.39374999999999999" header="0.51180555555555496" footer="0.51180555555555496"/>
  <pageSetup paperSize="9" scale="56" firstPageNumber="0"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showGridLines="0" zoomScale="90" zoomScaleNormal="90" workbookViewId="0">
      <selection activeCell="E17" sqref="E17:I17"/>
    </sheetView>
  </sheetViews>
  <sheetFormatPr baseColWidth="10" defaultColWidth="9.140625" defaultRowHeight="15" x14ac:dyDescent="0.25"/>
  <cols>
    <col min="1" max="1" width="20.7109375" style="45"/>
    <col min="2" max="2" width="31.7109375" style="45"/>
    <col min="3" max="3" width="13.28515625" style="45"/>
    <col min="4" max="5" width="9.140625" style="45"/>
    <col min="6" max="6" width="17.85546875" style="45"/>
    <col min="7" max="7" width="20.5703125" style="45"/>
    <col min="8" max="1025" width="9.140625" style="45"/>
  </cols>
  <sheetData>
    <row r="1" spans="1:1024" x14ac:dyDescent="0.25">
      <c r="A1" s="719" t="s">
        <v>41</v>
      </c>
      <c r="B1" s="719"/>
      <c r="C1" s="719"/>
      <c r="D1" s="719"/>
      <c r="E1" s="719"/>
      <c r="F1" s="719"/>
      <c r="G1" s="719"/>
      <c r="H1" s="719"/>
      <c r="I1" s="719"/>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9.75" customHeight="1"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c r="B3" s="720" t="s">
        <v>349</v>
      </c>
      <c r="C3" s="720"/>
      <c r="D3" s="720"/>
      <c r="E3" s="720"/>
      <c r="F3" s="720"/>
      <c r="G3" s="720"/>
      <c r="H3" s="720"/>
      <c r="I3" s="720"/>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x14ac:dyDescent="0.25">
      <c r="A4"/>
      <c r="B4" s="721" t="s">
        <v>350</v>
      </c>
      <c r="C4" s="721"/>
      <c r="D4" s="721"/>
      <c r="E4" s="721"/>
      <c r="F4" s="721"/>
      <c r="G4" s="721"/>
      <c r="H4" s="721"/>
      <c r="I4" s="721"/>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8.25" customHeight="1"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6.25" customHeight="1" x14ac:dyDescent="0.25">
      <c r="A6"/>
      <c r="B6" s="722" t="s">
        <v>239</v>
      </c>
      <c r="C6" s="722"/>
      <c r="D6" s="722"/>
      <c r="E6" s="722"/>
      <c r="F6" s="722"/>
      <c r="G6" s="722"/>
      <c r="H6" s="722"/>
      <c r="I6" s="722"/>
      <c r="J6" s="37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1" customFormat="1" ht="15.75" x14ac:dyDescent="0.2">
      <c r="B8" s="379"/>
      <c r="C8" s="379"/>
      <c r="D8" s="379"/>
      <c r="E8" s="379"/>
      <c r="F8" s="379"/>
      <c r="G8" s="379"/>
      <c r="H8" s="379"/>
      <c r="I8" s="379"/>
    </row>
    <row r="9" spans="1:1024"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6.75" customHeight="1" x14ac:dyDescent="0.25">
      <c r="A10"/>
      <c r="B10" s="723" t="s">
        <v>240</v>
      </c>
      <c r="C10" s="723"/>
      <c r="D10" s="723"/>
      <c r="E10" s="723"/>
      <c r="F10" s="723"/>
      <c r="G10" s="723"/>
      <c r="H10" s="723"/>
      <c r="I10" s="723"/>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75" customHeight="1" x14ac:dyDescent="0.2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5" spans="1:1024" ht="18" x14ac:dyDescent="0.25">
      <c r="A15"/>
      <c r="B15" s="380" t="s">
        <v>241</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1" customHeight="1" x14ac:dyDescent="0.25">
      <c r="A16"/>
      <c r="B16" s="381"/>
      <c r="C16" s="382"/>
      <c r="D16" s="382"/>
      <c r="E16" s="382"/>
      <c r="F16" s="382"/>
      <c r="G16" s="382"/>
      <c r="H16" s="382"/>
      <c r="I16" s="383"/>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95" customHeight="1" x14ac:dyDescent="0.25">
      <c r="A17"/>
      <c r="B17" s="384" t="s">
        <v>67</v>
      </c>
      <c r="C17" s="385"/>
      <c r="D17" s="386" t="s">
        <v>242</v>
      </c>
      <c r="E17" s="609"/>
      <c r="F17" s="609"/>
      <c r="G17" s="609"/>
      <c r="H17" s="609"/>
      <c r="I17" s="609"/>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8.1" customHeight="1" x14ac:dyDescent="0.25">
      <c r="A18"/>
      <c r="B18" s="387"/>
      <c r="C18" s="386"/>
      <c r="D18" s="386"/>
      <c r="E18" s="388"/>
      <c r="F18" s="388"/>
      <c r="G18" s="388"/>
      <c r="H18" s="388"/>
      <c r="I18" s="389"/>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95" customHeight="1" x14ac:dyDescent="0.25">
      <c r="A19"/>
      <c r="B19" s="387"/>
      <c r="C19" s="386"/>
      <c r="D19" s="386" t="s">
        <v>243</v>
      </c>
      <c r="E19" s="606">
        <f>'1 - Identification'!B23</f>
        <v>0</v>
      </c>
      <c r="F19" s="606"/>
      <c r="G19" s="606"/>
      <c r="H19" s="606"/>
      <c r="I19" s="606"/>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8.1" customHeight="1" x14ac:dyDescent="0.25">
      <c r="A20"/>
      <c r="B20" s="387"/>
      <c r="C20" s="386"/>
      <c r="D20" s="386"/>
      <c r="E20" s="388"/>
      <c r="F20" s="388"/>
      <c r="G20" s="388"/>
      <c r="H20" s="388"/>
      <c r="I20" s="389"/>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5.95" customHeight="1" x14ac:dyDescent="0.25">
      <c r="A21"/>
      <c r="B21" s="387"/>
      <c r="C21" s="386"/>
      <c r="D21" s="386" t="s">
        <v>244</v>
      </c>
      <c r="E21" s="606">
        <f>'1 - Identification'!E25</f>
        <v>0</v>
      </c>
      <c r="F21" s="606"/>
      <c r="G21" s="606"/>
      <c r="H21" s="606"/>
      <c r="I21" s="606"/>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8.1" customHeight="1" x14ac:dyDescent="0.25">
      <c r="A22"/>
      <c r="B22" s="387"/>
      <c r="C22" s="386"/>
      <c r="D22" s="386"/>
      <c r="E22" s="390"/>
      <c r="F22" s="390"/>
      <c r="G22" s="390"/>
      <c r="H22" s="390"/>
      <c r="I22" s="391"/>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95" customHeight="1" x14ac:dyDescent="0.25">
      <c r="A23"/>
      <c r="B23" s="387"/>
      <c r="C23" s="386"/>
      <c r="D23" s="386" t="s">
        <v>69</v>
      </c>
      <c r="E23" s="606">
        <f>'1 - Identification'!H25</f>
        <v>0</v>
      </c>
      <c r="F23" s="606"/>
      <c r="G23" s="606"/>
      <c r="H23" s="606"/>
      <c r="I23" s="606"/>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8.1" customHeight="1" x14ac:dyDescent="0.25">
      <c r="A24"/>
      <c r="B24" s="387"/>
      <c r="C24" s="386"/>
      <c r="D24" s="386"/>
      <c r="E24" s="392"/>
      <c r="F24" s="390"/>
      <c r="G24" s="390"/>
      <c r="H24" s="390"/>
      <c r="I24" s="391"/>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95" customHeight="1" x14ac:dyDescent="0.25">
      <c r="A25"/>
      <c r="B25" s="384" t="s">
        <v>68</v>
      </c>
      <c r="C25" s="385"/>
      <c r="D25" s="386" t="s">
        <v>242</v>
      </c>
      <c r="E25" s="606">
        <f>'1 - Identification'!F18</f>
        <v>0</v>
      </c>
      <c r="F25" s="606"/>
      <c r="G25" s="606"/>
      <c r="H25" s="606"/>
      <c r="I25" s="606"/>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8.1" customHeight="1" x14ac:dyDescent="0.25">
      <c r="A26"/>
      <c r="B26" s="393"/>
      <c r="C26" s="385"/>
      <c r="D26" s="386"/>
      <c r="E26" s="390"/>
      <c r="F26" s="390"/>
      <c r="G26" s="390"/>
      <c r="H26" s="390"/>
      <c r="I26" s="391"/>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95" customHeight="1" x14ac:dyDescent="0.25">
      <c r="A27"/>
      <c r="B27" s="393"/>
      <c r="C27" s="385"/>
      <c r="D27" s="386" t="s">
        <v>243</v>
      </c>
      <c r="E27" s="606">
        <f>'1 - Identification'!B34</f>
        <v>0</v>
      </c>
      <c r="F27" s="606"/>
      <c r="G27" s="606"/>
      <c r="H27" s="606"/>
      <c r="I27" s="606"/>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8.1" customHeight="1" x14ac:dyDescent="0.25">
      <c r="A28"/>
      <c r="B28" s="393"/>
      <c r="C28" s="385"/>
      <c r="D28" s="386"/>
      <c r="E28" s="390"/>
      <c r="F28" s="390"/>
      <c r="G28" s="390"/>
      <c r="H28" s="390"/>
      <c r="I28" s="391"/>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5.95" customHeight="1" x14ac:dyDescent="0.25">
      <c r="A29"/>
      <c r="B29" s="393"/>
      <c r="C29" s="385"/>
      <c r="D29" s="386" t="s">
        <v>244</v>
      </c>
      <c r="E29" s="606">
        <f>'1 - Identification'!E36</f>
        <v>0</v>
      </c>
      <c r="F29" s="606"/>
      <c r="G29" s="606"/>
      <c r="H29" s="606"/>
      <c r="I29" s="606"/>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8.1" customHeight="1" x14ac:dyDescent="0.25">
      <c r="A30"/>
      <c r="B30" s="393"/>
      <c r="C30" s="385"/>
      <c r="D30" s="386"/>
      <c r="E30" s="390"/>
      <c r="F30" s="390"/>
      <c r="G30" s="390"/>
      <c r="H30" s="390"/>
      <c r="I30" s="391"/>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75" x14ac:dyDescent="0.25">
      <c r="A31"/>
      <c r="B31" s="393"/>
      <c r="C31" s="385"/>
      <c r="D31" s="386" t="s">
        <v>69</v>
      </c>
      <c r="E31" s="606">
        <f>'1 - Identification'!H36</f>
        <v>0</v>
      </c>
      <c r="F31" s="606"/>
      <c r="G31" s="606"/>
      <c r="H31" s="606"/>
      <c r="I31" s="606"/>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8.1" customHeight="1" x14ac:dyDescent="0.25">
      <c r="A32"/>
      <c r="B32" s="393"/>
      <c r="C32" s="385"/>
      <c r="D32" s="386"/>
      <c r="E32" s="390"/>
      <c r="F32" s="390"/>
      <c r="G32" s="390"/>
      <c r="H32" s="390"/>
      <c r="I32" s="391"/>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8" x14ac:dyDescent="0.25">
      <c r="A33"/>
      <c r="B33" s="384" t="s">
        <v>245</v>
      </c>
      <c r="C33" s="385"/>
      <c r="D33" s="386"/>
      <c r="E33" s="390"/>
      <c r="F33" s="390"/>
      <c r="G33" s="390"/>
      <c r="H33" s="390"/>
      <c r="I33" s="391"/>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1.75" customHeight="1" x14ac:dyDescent="0.25">
      <c r="A34"/>
      <c r="B34" s="393"/>
      <c r="C34" s="385"/>
      <c r="D34" s="386" t="s">
        <v>246</v>
      </c>
      <c r="E34" s="606">
        <f>'1 - Identification'!F12</f>
        <v>0</v>
      </c>
      <c r="F34" s="606"/>
      <c r="G34" s="606"/>
      <c r="H34" s="606"/>
      <c r="I34" s="606"/>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3.5" customHeight="1" x14ac:dyDescent="0.25">
      <c r="A35"/>
      <c r="B35" s="393"/>
      <c r="C35" s="441"/>
      <c r="D35" s="386"/>
      <c r="E35" s="512"/>
      <c r="F35" s="512"/>
      <c r="G35" s="512"/>
      <c r="H35" s="512"/>
      <c r="I35" s="513"/>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4.25" customHeight="1" x14ac:dyDescent="0.25">
      <c r="A36"/>
      <c r="B36" s="393"/>
      <c r="C36" s="441"/>
      <c r="D36" s="386" t="s">
        <v>247</v>
      </c>
      <c r="E36" s="606">
        <f>'1 - Identification'!F14</f>
        <v>0</v>
      </c>
      <c r="F36" s="606"/>
      <c r="G36" s="606"/>
      <c r="H36" s="606"/>
      <c r="I36" s="60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9" customHeight="1" x14ac:dyDescent="0.25">
      <c r="A37"/>
      <c r="B37" s="393"/>
      <c r="C37" s="441"/>
      <c r="D37" s="386"/>
      <c r="E37" s="512"/>
      <c r="F37" s="512"/>
      <c r="G37" s="512"/>
      <c r="H37" s="512"/>
      <c r="I37" s="513"/>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5" customHeight="1" x14ac:dyDescent="0.25">
      <c r="A38"/>
      <c r="B38" s="387"/>
      <c r="C38" s="385"/>
      <c r="D38" s="386"/>
      <c r="E38" s="390"/>
      <c r="F38" s="390"/>
      <c r="G38" s="390"/>
      <c r="H38" s="390"/>
      <c r="I38" s="391"/>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4.25" customHeight="1" x14ac:dyDescent="0.25">
      <c r="A39"/>
      <c r="B39" s="387"/>
      <c r="C39" s="385"/>
      <c r="D39" s="514" t="s">
        <v>337</v>
      </c>
      <c r="E39" s="606">
        <f>'1 - Identification'!F16</f>
        <v>0</v>
      </c>
      <c r="F39" s="606"/>
      <c r="G39" s="606"/>
      <c r="H39" s="606"/>
      <c r="I39" s="606"/>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4.25" customHeight="1" x14ac:dyDescent="0.25">
      <c r="A40"/>
      <c r="B40" s="387"/>
      <c r="C40" s="441"/>
      <c r="D40" s="514"/>
      <c r="E40" s="515"/>
      <c r="F40" s="515"/>
      <c r="G40" s="515"/>
      <c r="H40" s="515"/>
      <c r="I40" s="516"/>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8.1" customHeight="1" x14ac:dyDescent="0.25">
      <c r="A41"/>
      <c r="B41" s="394"/>
      <c r="C41" s="395"/>
      <c r="D41" s="396"/>
      <c r="E41" s="397"/>
      <c r="F41" s="397"/>
      <c r="G41" s="397"/>
      <c r="H41" s="397"/>
      <c r="I41" s="398"/>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9.75" customHeight="1" x14ac:dyDescent="0.25">
      <c r="A42"/>
      <c r="B42" s="399"/>
      <c r="C42" s="382"/>
      <c r="D42" s="382"/>
      <c r="E42" s="382"/>
      <c r="F42" s="382"/>
      <c r="G42" s="382"/>
      <c r="H42" s="382"/>
      <c r="I42" s="383"/>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75" customHeight="1" x14ac:dyDescent="0.25">
      <c r="A43"/>
      <c r="B43" s="715" t="s">
        <v>248</v>
      </c>
      <c r="C43" s="715"/>
      <c r="D43" s="715"/>
      <c r="E43" s="715"/>
      <c r="F43" s="715"/>
      <c r="G43" s="715"/>
      <c r="H43" s="715"/>
      <c r="I43" s="715"/>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69.75" customHeight="1" x14ac:dyDescent="0.25">
      <c r="A44"/>
      <c r="B44" s="715"/>
      <c r="C44" s="715"/>
      <c r="D44" s="715"/>
      <c r="E44" s="715"/>
      <c r="F44" s="715"/>
      <c r="G44" s="715"/>
      <c r="H44" s="715"/>
      <c r="I44" s="715"/>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c r="B45" s="387"/>
      <c r="C45" s="54"/>
      <c r="D45" s="54"/>
      <c r="E45" s="54"/>
      <c r="F45" s="54"/>
      <c r="G45" s="54"/>
      <c r="H45" s="54"/>
      <c r="I45" s="400"/>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8" x14ac:dyDescent="0.25">
      <c r="A46"/>
      <c r="B46" s="716" t="s">
        <v>249</v>
      </c>
      <c r="C46" s="716"/>
      <c r="D46" s="716"/>
      <c r="E46" s="54"/>
      <c r="F46" s="401" t="s">
        <v>250</v>
      </c>
      <c r="G46" s="717"/>
      <c r="H46" s="717"/>
      <c r="I46" s="717"/>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8.1" customHeight="1" x14ac:dyDescent="0.25">
      <c r="A47"/>
      <c r="B47" s="402"/>
      <c r="C47" s="403"/>
      <c r="D47" s="403"/>
      <c r="E47" s="403"/>
      <c r="F47" s="403"/>
      <c r="G47" s="403"/>
      <c r="H47" s="403"/>
      <c r="I47" s="400"/>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8" customHeight="1" x14ac:dyDescent="0.25">
      <c r="A48"/>
      <c r="B48" s="718" t="s">
        <v>251</v>
      </c>
      <c r="C48" s="718"/>
      <c r="D48" s="718"/>
      <c r="E48" s="718"/>
      <c r="F48" s="718"/>
      <c r="G48" s="718"/>
      <c r="H48" s="718"/>
      <c r="I48" s="71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c r="B49" s="718"/>
      <c r="C49" s="718"/>
      <c r="D49" s="718"/>
      <c r="E49" s="718"/>
      <c r="F49" s="718"/>
      <c r="G49" s="718"/>
      <c r="H49" s="718"/>
      <c r="I49" s="718"/>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c r="B50" s="404"/>
      <c r="C50" s="405"/>
      <c r="D50" s="405"/>
      <c r="E50" s="54"/>
      <c r="F50" s="54"/>
      <c r="G50" s="54"/>
      <c r="H50" s="54"/>
      <c r="I50" s="40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c r="B51" s="404"/>
      <c r="C51" s="405"/>
      <c r="D51" s="405"/>
      <c r="E51" s="54"/>
      <c r="F51" s="54"/>
      <c r="G51" s="54"/>
      <c r="H51" s="54"/>
      <c r="I51" s="400"/>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x14ac:dyDescent="0.25">
      <c r="A52"/>
      <c r="B52" s="404"/>
      <c r="C52" s="405"/>
      <c r="D52" s="405"/>
      <c r="E52" s="54"/>
      <c r="F52" s="54"/>
      <c r="G52" s="54"/>
      <c r="H52" s="54"/>
      <c r="I52" s="400"/>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c r="B53" s="404"/>
      <c r="C53" s="405"/>
      <c r="D53" s="405"/>
      <c r="E53" s="54"/>
      <c r="F53" s="54"/>
      <c r="G53" s="54"/>
      <c r="H53" s="54"/>
      <c r="I53" s="400"/>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x14ac:dyDescent="0.25">
      <c r="A54"/>
      <c r="B54" s="404"/>
      <c r="C54" s="405"/>
      <c r="D54" s="405"/>
      <c r="E54" s="54"/>
      <c r="F54" s="54"/>
      <c r="G54" s="54"/>
      <c r="H54" s="54"/>
      <c r="I54" s="400"/>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25">
      <c r="A55"/>
      <c r="B55" s="406"/>
      <c r="C55" s="407"/>
      <c r="D55" s="407"/>
      <c r="E55" s="395"/>
      <c r="F55" s="395"/>
      <c r="G55" s="395"/>
      <c r="H55" s="395"/>
      <c r="I55" s="408"/>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sheetData>
  <sheetProtection algorithmName="SHA-512" hashValue="x2epjTbB/Imz0EkZaeGz3XdUVOkiUQekVQBwy9yQTih2BKM9pL5Y1nTPjv9xTag49BgcUYr1dwJi9AAdrKNkEA==" saltValue="Uzanp/5jodIn/4NquJCFsg==" spinCount="100000" sheet="1" objects="1" scenarios="1" selectLockedCells="1"/>
  <mergeCells count="20">
    <mergeCell ref="A1:I1"/>
    <mergeCell ref="B3:I3"/>
    <mergeCell ref="B4:I4"/>
    <mergeCell ref="B6:I6"/>
    <mergeCell ref="B10:I10"/>
    <mergeCell ref="E17:I17"/>
    <mergeCell ref="E19:I19"/>
    <mergeCell ref="E21:I21"/>
    <mergeCell ref="E23:I23"/>
    <mergeCell ref="E25:I25"/>
    <mergeCell ref="B43:I44"/>
    <mergeCell ref="B46:D46"/>
    <mergeCell ref="G46:I46"/>
    <mergeCell ref="B48:I49"/>
    <mergeCell ref="E27:I27"/>
    <mergeCell ref="E29:I29"/>
    <mergeCell ref="E31:I31"/>
    <mergeCell ref="E34:I34"/>
    <mergeCell ref="E36:I36"/>
    <mergeCell ref="E39:I39"/>
  </mergeCells>
  <printOptions horizontalCentered="1"/>
  <pageMargins left="0" right="0" top="0.39374999999999999" bottom="0.39374999999999999" header="0.51180555555555496" footer="0.51180555555555496"/>
  <pageSetup paperSize="9" scale="70" firstPageNumber="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53"/>
  <sheetViews>
    <sheetView showGridLines="0" zoomScale="80" zoomScaleNormal="80" workbookViewId="0">
      <selection activeCell="D9" sqref="D9"/>
    </sheetView>
  </sheetViews>
  <sheetFormatPr baseColWidth="10" defaultColWidth="9.140625" defaultRowHeight="15" x14ac:dyDescent="0.25"/>
  <cols>
    <col min="1" max="1" width="14.7109375" style="409"/>
    <col min="2" max="2" width="58.7109375" style="409"/>
    <col min="3" max="3" width="8.85546875" style="410"/>
    <col min="4" max="4" width="24.5703125" style="410"/>
    <col min="5" max="5" width="26.140625" style="410"/>
    <col min="6" max="6" width="24.28515625" style="410"/>
    <col min="7" max="10" width="8.42578125" style="411"/>
    <col min="11" max="15" width="8.42578125" style="410"/>
    <col min="16" max="1025" width="8.42578125" style="409"/>
  </cols>
  <sheetData>
    <row r="1" spans="1:1024" ht="34.5" customHeight="1" x14ac:dyDescent="0.25">
      <c r="A1" s="729" t="s">
        <v>252</v>
      </c>
      <c r="B1" s="729"/>
      <c r="C1" s="729"/>
      <c r="D1" s="729"/>
      <c r="E1" s="729"/>
      <c r="F1" s="729"/>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9.25" customHeight="1"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customHeight="1" x14ac:dyDescent="0.25">
      <c r="A3" s="730" t="s">
        <v>113</v>
      </c>
      <c r="B3" s="731"/>
      <c r="C3" s="732" t="s">
        <v>253</v>
      </c>
      <c r="D3" s="733" t="s">
        <v>254</v>
      </c>
      <c r="E3" s="733" t="s">
        <v>255</v>
      </c>
      <c r="F3" s="734" t="s">
        <v>98</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customHeight="1" x14ac:dyDescent="0.25">
      <c r="A4" s="730"/>
      <c r="B4" s="731"/>
      <c r="C4" s="732"/>
      <c r="D4" s="733"/>
      <c r="E4" s="733"/>
      <c r="F4" s="73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0.100000000000001" customHeight="1" x14ac:dyDescent="0.25">
      <c r="A5" s="412">
        <v>60</v>
      </c>
      <c r="B5" s="412" t="s">
        <v>117</v>
      </c>
      <c r="C5" s="413" t="s">
        <v>256</v>
      </c>
      <c r="D5" s="437">
        <f>'3 - Données Financières struc'!C13</f>
        <v>0</v>
      </c>
      <c r="E5" s="517"/>
      <c r="F5" s="518">
        <f>'5 - Données Financières ACF'!C11</f>
        <v>0</v>
      </c>
      <c r="G5" s="292"/>
      <c r="H5" s="292"/>
      <c r="I5" s="292"/>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100000000000001" customHeight="1" x14ac:dyDescent="0.25">
      <c r="A6" s="414">
        <v>617</v>
      </c>
      <c r="B6" s="415" t="s">
        <v>180</v>
      </c>
      <c r="C6" s="416"/>
      <c r="D6" s="517"/>
      <c r="E6" s="519">
        <f>'4 - Données Financières AGC PIL'!G13</f>
        <v>0</v>
      </c>
      <c r="F6" s="517"/>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100000000000001" customHeight="1" x14ac:dyDescent="0.25">
      <c r="A7" s="414">
        <v>6185</v>
      </c>
      <c r="B7" s="415" t="s">
        <v>182</v>
      </c>
      <c r="C7" s="416"/>
      <c r="D7" s="517"/>
      <c r="E7" s="519">
        <f>'4 - Données Financières AGC PIL'!G14</f>
        <v>0</v>
      </c>
      <c r="F7" s="51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0.100000000000001" customHeight="1" x14ac:dyDescent="0.25">
      <c r="A8" s="414">
        <v>6186</v>
      </c>
      <c r="B8" s="417" t="s">
        <v>184</v>
      </c>
      <c r="C8" s="416"/>
      <c r="D8" s="517"/>
      <c r="E8" s="519">
        <f>'4 - Données Financières AGC PIL'!G15</f>
        <v>0</v>
      </c>
      <c r="F8" s="517"/>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0.100000000000001" customHeight="1" x14ac:dyDescent="0.25">
      <c r="A9" s="418">
        <v>61</v>
      </c>
      <c r="B9" s="419" t="s">
        <v>119</v>
      </c>
      <c r="C9" s="413" t="s">
        <v>257</v>
      </c>
      <c r="D9" s="544">
        <f>'3 - Données Financières struc'!C14-E9</f>
        <v>0</v>
      </c>
      <c r="E9" s="437">
        <f>'4 - Données Financières AGC PIL'!G16</f>
        <v>0</v>
      </c>
      <c r="F9" s="437">
        <f>'5 - Données Financières ACF'!C12</f>
        <v>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0.100000000000001" customHeight="1" x14ac:dyDescent="0.25">
      <c r="A10" s="414">
        <v>621</v>
      </c>
      <c r="B10" s="415" t="s">
        <v>185</v>
      </c>
      <c r="C10" s="416"/>
      <c r="D10" s="517"/>
      <c r="E10" s="520">
        <f>'4 - Données Financières AGC PIL'!G17</f>
        <v>0</v>
      </c>
      <c r="F10" s="517"/>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0.100000000000001" customHeight="1" x14ac:dyDescent="0.25">
      <c r="A11" s="420" t="s">
        <v>223</v>
      </c>
      <c r="B11" s="421" t="s">
        <v>258</v>
      </c>
      <c r="C11" s="416"/>
      <c r="D11" s="517"/>
      <c r="E11" s="517"/>
      <c r="F11" s="521">
        <f>'5 - Données Financières ACF'!C34</f>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100000000000001" customHeight="1" x14ac:dyDescent="0.25">
      <c r="A12" s="417">
        <v>622</v>
      </c>
      <c r="B12" s="415" t="s">
        <v>186</v>
      </c>
      <c r="C12" s="416"/>
      <c r="D12" s="517"/>
      <c r="E12" s="519">
        <f>'4 - Données Financières AGC PIL'!G18</f>
        <v>0</v>
      </c>
      <c r="F12" s="517"/>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414">
        <v>6226</v>
      </c>
      <c r="B13" s="415" t="s">
        <v>259</v>
      </c>
      <c r="C13" s="416"/>
      <c r="D13" s="517"/>
      <c r="E13" s="519">
        <f>'4 - Données Financières AGC PIL'!G19</f>
        <v>0</v>
      </c>
      <c r="F13" s="517"/>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414">
        <v>6227</v>
      </c>
      <c r="B14" s="415" t="s">
        <v>190</v>
      </c>
      <c r="C14" s="416"/>
      <c r="D14" s="517"/>
      <c r="E14" s="519">
        <f>'4 - Données Financières AGC PIL'!G20</f>
        <v>0</v>
      </c>
      <c r="F14" s="517"/>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414">
        <v>623</v>
      </c>
      <c r="B15" s="415" t="s">
        <v>191</v>
      </c>
      <c r="C15" s="416"/>
      <c r="D15" s="517"/>
      <c r="E15" s="519">
        <f>'4 - Données Financières AGC PIL'!G21</f>
        <v>0</v>
      </c>
      <c r="F15" s="517"/>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414">
        <v>625</v>
      </c>
      <c r="B16" s="415" t="s">
        <v>260</v>
      </c>
      <c r="C16" s="416"/>
      <c r="D16" s="517"/>
      <c r="E16" s="519">
        <f>'4 - Données Financières AGC PIL'!G22</f>
        <v>0</v>
      </c>
      <c r="F16" s="517"/>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100000000000001" customHeight="1" x14ac:dyDescent="0.25">
      <c r="A17" s="422">
        <v>6258</v>
      </c>
      <c r="B17" s="417" t="s">
        <v>194</v>
      </c>
      <c r="C17" s="416"/>
      <c r="D17" s="517"/>
      <c r="E17" s="519">
        <f>'4 - Données Financières AGC PIL'!G23</f>
        <v>0</v>
      </c>
      <c r="F17" s="5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100000000000001" customHeight="1" x14ac:dyDescent="0.25">
      <c r="A18" s="422">
        <v>6281</v>
      </c>
      <c r="B18" s="417" t="s">
        <v>196</v>
      </c>
      <c r="C18" s="416"/>
      <c r="D18" s="517"/>
      <c r="E18" s="519">
        <f>'4 - Données Financières AGC PIL'!G24</f>
        <v>0</v>
      </c>
      <c r="F18" s="517"/>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100000000000001" customHeight="1" x14ac:dyDescent="0.25">
      <c r="A19" s="415">
        <v>6284</v>
      </c>
      <c r="B19" s="415" t="s">
        <v>198</v>
      </c>
      <c r="C19" s="416"/>
      <c r="D19" s="517"/>
      <c r="E19" s="519">
        <f>'4 - Données Financières AGC PIL'!G25</f>
        <v>0</v>
      </c>
      <c r="F19" s="517"/>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422">
        <v>6286</v>
      </c>
      <c r="B20" s="417" t="s">
        <v>200</v>
      </c>
      <c r="C20" s="416"/>
      <c r="D20" s="517"/>
      <c r="E20" s="519">
        <f>'4 - Données Financières AGC PIL'!G26</f>
        <v>0</v>
      </c>
      <c r="F20" s="517"/>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0.100000000000001" customHeight="1" x14ac:dyDescent="0.25">
      <c r="A21" s="418">
        <v>62</v>
      </c>
      <c r="B21" s="418" t="s">
        <v>120</v>
      </c>
      <c r="C21" s="423" t="s">
        <v>261</v>
      </c>
      <c r="D21" s="544">
        <f>'3 - Données Financières struc'!C15-E21</f>
        <v>0</v>
      </c>
      <c r="E21" s="437">
        <f>SUM(E10:E20)</f>
        <v>0</v>
      </c>
      <c r="F21" s="437">
        <f>'5 - Données Financières ACF'!C13</f>
        <v>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100000000000001" customHeight="1" x14ac:dyDescent="0.25">
      <c r="A22" s="422" t="s">
        <v>262</v>
      </c>
      <c r="B22" s="417" t="s">
        <v>263</v>
      </c>
      <c r="C22" s="424" t="s">
        <v>264</v>
      </c>
      <c r="D22" s="517"/>
      <c r="E22" s="519">
        <f>'4 - Données Financières AGC PIL'!G28</f>
        <v>0</v>
      </c>
      <c r="F22" s="517"/>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100000000000001" customHeight="1" x14ac:dyDescent="0.25">
      <c r="A23" s="422" t="s">
        <v>265</v>
      </c>
      <c r="B23" s="417" t="s">
        <v>266</v>
      </c>
      <c r="C23" s="424" t="s">
        <v>267</v>
      </c>
      <c r="D23" s="517"/>
      <c r="E23" s="519">
        <f>'4 - Données Financières AGC PIL'!G29</f>
        <v>0</v>
      </c>
      <c r="F23" s="517"/>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100000000000001" customHeight="1" x14ac:dyDescent="0.25">
      <c r="A24" s="420" t="s">
        <v>227</v>
      </c>
      <c r="B24" s="421" t="s">
        <v>268</v>
      </c>
      <c r="C24" s="416"/>
      <c r="D24" s="517"/>
      <c r="E24" s="517"/>
      <c r="F24" s="522">
        <f>'5 - Données Financières ACF'!C36</f>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100000000000001" customHeight="1" x14ac:dyDescent="0.25">
      <c r="A25" s="422" t="s">
        <v>229</v>
      </c>
      <c r="B25" s="417" t="s">
        <v>230</v>
      </c>
      <c r="C25" s="416"/>
      <c r="D25" s="517"/>
      <c r="E25" s="517"/>
      <c r="F25" s="519">
        <f>'5 - Données Financières ACF'!C37</f>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100000000000001" customHeight="1" x14ac:dyDescent="0.25">
      <c r="A26" s="422" t="s">
        <v>231</v>
      </c>
      <c r="B26" s="417" t="s">
        <v>269</v>
      </c>
      <c r="C26" s="416"/>
      <c r="D26" s="517"/>
      <c r="E26" s="517"/>
      <c r="F26" s="519">
        <f>'5 - Données Financières ACF'!C38</f>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100000000000001" customHeight="1" x14ac:dyDescent="0.25">
      <c r="A27" s="418">
        <v>63</v>
      </c>
      <c r="B27" s="419" t="s">
        <v>121</v>
      </c>
      <c r="C27" s="413" t="s">
        <v>264</v>
      </c>
      <c r="D27" s="544">
        <f>'3 - Données Financières struc'!C16-E27</f>
        <v>0</v>
      </c>
      <c r="E27" s="437">
        <f>SUM(E22:E26)</f>
        <v>0</v>
      </c>
      <c r="F27" s="437">
        <f>SUM(F24:F26)</f>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0.100000000000001" customHeight="1" x14ac:dyDescent="0.25">
      <c r="A28" s="422">
        <v>6411</v>
      </c>
      <c r="B28" s="417" t="s">
        <v>206</v>
      </c>
      <c r="C28" s="416"/>
      <c r="D28" s="517"/>
      <c r="E28" s="519">
        <f>'4 - Données Financières AGC PIL'!G31</f>
        <v>0</v>
      </c>
      <c r="F28" s="517"/>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0.100000000000001" customHeight="1" x14ac:dyDescent="0.25">
      <c r="A29" s="422">
        <v>6412</v>
      </c>
      <c r="B29" s="417" t="s">
        <v>208</v>
      </c>
      <c r="C29" s="425"/>
      <c r="D29" s="517"/>
      <c r="E29" s="519">
        <f>'4 - Données Financières AGC PIL'!G32</f>
        <v>0</v>
      </c>
      <c r="F29" s="517"/>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100000000000001" customHeight="1" x14ac:dyDescent="0.25">
      <c r="A30" s="422">
        <v>6413</v>
      </c>
      <c r="B30" s="417" t="s">
        <v>210</v>
      </c>
      <c r="C30" s="425"/>
      <c r="D30" s="517"/>
      <c r="E30" s="519">
        <f>'4 - Données Financières AGC PIL'!G33</f>
        <v>0</v>
      </c>
      <c r="F30" s="517"/>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100000000000001" customHeight="1" x14ac:dyDescent="0.25">
      <c r="A31" s="422">
        <v>6414</v>
      </c>
      <c r="B31" s="417" t="s">
        <v>212</v>
      </c>
      <c r="C31" s="425"/>
      <c r="D31" s="517"/>
      <c r="E31" s="519">
        <f>'4 - Données Financières AGC PIL'!G34</f>
        <v>0</v>
      </c>
      <c r="F31" s="517"/>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100000000000001" customHeight="1" x14ac:dyDescent="0.25">
      <c r="A32" s="422">
        <v>645</v>
      </c>
      <c r="B32" s="417" t="s">
        <v>213</v>
      </c>
      <c r="C32" s="425"/>
      <c r="D32" s="517"/>
      <c r="E32" s="519">
        <f>'4 - Données Financières AGC PIL'!G35</f>
        <v>0</v>
      </c>
      <c r="F32" s="517"/>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00000000000001" customHeight="1" x14ac:dyDescent="0.25">
      <c r="A33" s="422">
        <v>647</v>
      </c>
      <c r="B33" s="417" t="s">
        <v>214</v>
      </c>
      <c r="C33" s="425"/>
      <c r="D33" s="517"/>
      <c r="E33" s="519">
        <f>'4 - Données Financières AGC PIL'!G36</f>
        <v>0</v>
      </c>
      <c r="F33" s="517"/>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100000000000001" customHeight="1" x14ac:dyDescent="0.25">
      <c r="A34" s="422">
        <v>648</v>
      </c>
      <c r="B34" s="417" t="s">
        <v>215</v>
      </c>
      <c r="C34" s="425"/>
      <c r="D34" s="517"/>
      <c r="E34" s="519">
        <f>'4 - Données Financières AGC PIL'!G37</f>
        <v>0</v>
      </c>
      <c r="F34" s="517"/>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7.75" customHeight="1" x14ac:dyDescent="0.25">
      <c r="A35" s="426" t="s">
        <v>233</v>
      </c>
      <c r="B35" s="421" t="s">
        <v>270</v>
      </c>
      <c r="C35" s="425"/>
      <c r="D35" s="517"/>
      <c r="E35" s="517"/>
      <c r="F35" s="523">
        <f>'5 - Données Financières ACF'!C40</f>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100000000000001" customHeight="1" x14ac:dyDescent="0.25">
      <c r="A36" s="427" t="s">
        <v>235</v>
      </c>
      <c r="B36" s="417" t="s">
        <v>271</v>
      </c>
      <c r="C36" s="425"/>
      <c r="D36" s="517"/>
      <c r="E36" s="517"/>
      <c r="F36" s="520">
        <f>'5 - Données Financières ACF'!C41</f>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100000000000001" customHeight="1" x14ac:dyDescent="0.25">
      <c r="A37" s="428">
        <v>64</v>
      </c>
      <c r="B37" s="428" t="s">
        <v>122</v>
      </c>
      <c r="C37" s="429" t="s">
        <v>272</v>
      </c>
      <c r="D37" s="544">
        <f>'3 - Données Financières struc'!C17-E37</f>
        <v>0</v>
      </c>
      <c r="E37" s="524">
        <f>SUM(E28:E36)</f>
        <v>0</v>
      </c>
      <c r="F37" s="437">
        <f>SUM(F35:F36)</f>
        <v>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100000000000001" customHeight="1" x14ac:dyDescent="0.25">
      <c r="A38" s="430">
        <v>65</v>
      </c>
      <c r="B38" s="431" t="s">
        <v>124</v>
      </c>
      <c r="C38" s="429" t="s">
        <v>273</v>
      </c>
      <c r="D38" s="544">
        <f>'3 - Données Financières struc'!C18-E38</f>
        <v>0</v>
      </c>
      <c r="E38" s="517"/>
      <c r="F38" s="437">
        <f>'5 - Données Financières ACF'!C16</f>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s="433" customFormat="1" ht="20.100000000000001" customHeight="1" x14ac:dyDescent="0.25">
      <c r="A39" s="430">
        <v>66</v>
      </c>
      <c r="B39" s="431" t="s">
        <v>126</v>
      </c>
      <c r="C39" s="429" t="s">
        <v>274</v>
      </c>
      <c r="D39" s="544">
        <f>'3 - Données Financières struc'!C19-E39</f>
        <v>0</v>
      </c>
      <c r="E39" s="517"/>
      <c r="F39" s="437">
        <f>'5 - Données Financières ACF'!C17</f>
        <v>0</v>
      </c>
      <c r="G39" s="432"/>
      <c r="H39" s="432"/>
      <c r="I39" s="432"/>
      <c r="J39" s="432"/>
      <c r="K39" s="48"/>
      <c r="L39" s="48"/>
      <c r="M39" s="48"/>
      <c r="N39" s="48"/>
      <c r="O39" s="48"/>
    </row>
    <row r="40" spans="1:1024" s="433" customFormat="1" ht="20.100000000000001" customHeight="1" x14ac:dyDescent="0.25">
      <c r="A40" s="430">
        <v>67</v>
      </c>
      <c r="B40" s="431" t="s">
        <v>128</v>
      </c>
      <c r="C40" s="429" t="s">
        <v>275</v>
      </c>
      <c r="D40" s="544">
        <f>'3 - Données Financières struc'!C20-E40</f>
        <v>0</v>
      </c>
      <c r="E40" s="517"/>
      <c r="F40" s="437">
        <f>'5 - Données Financières ACF'!C18</f>
        <v>0</v>
      </c>
      <c r="G40" s="432"/>
      <c r="H40" s="432"/>
      <c r="I40" s="432"/>
      <c r="J40" s="432"/>
      <c r="K40" s="48"/>
      <c r="L40" s="48"/>
      <c r="M40" s="48"/>
      <c r="N40" s="48"/>
      <c r="O40" s="48"/>
    </row>
    <row r="41" spans="1:1024" ht="38.25" customHeight="1" x14ac:dyDescent="0.25">
      <c r="A41" s="422">
        <v>6815</v>
      </c>
      <c r="B41" s="417" t="s">
        <v>217</v>
      </c>
      <c r="C41" s="416"/>
      <c r="D41" s="517"/>
      <c r="E41" s="519">
        <f>'4 - Données Financières AGC PIL'!G40</f>
        <v>0</v>
      </c>
      <c r="F41" s="517"/>
    </row>
    <row r="42" spans="1:1024" ht="36" customHeight="1" x14ac:dyDescent="0.25">
      <c r="A42" s="428">
        <v>68</v>
      </c>
      <c r="B42" s="434" t="s">
        <v>218</v>
      </c>
      <c r="C42" s="429" t="s">
        <v>276</v>
      </c>
      <c r="D42" s="546">
        <f>'3 - Données Financières struc'!C21-E42</f>
        <v>0</v>
      </c>
      <c r="E42" s="524">
        <f>SUM(E41)</f>
        <v>0</v>
      </c>
      <c r="F42" s="437">
        <f>'5 - Données Financières ACF'!C19</f>
        <v>0</v>
      </c>
    </row>
    <row r="43" spans="1:1024" ht="20.100000000000001" customHeight="1" x14ac:dyDescent="0.25">
      <c r="A43" s="428">
        <v>69</v>
      </c>
      <c r="B43" s="428" t="s">
        <v>132</v>
      </c>
      <c r="C43" s="429" t="s">
        <v>277</v>
      </c>
      <c r="D43" s="546">
        <f>'3 - Données Financières struc'!C22-E43</f>
        <v>0</v>
      </c>
      <c r="E43" s="525"/>
      <c r="F43" s="525"/>
    </row>
    <row r="44" spans="1:1024" ht="20.100000000000001" customHeight="1" x14ac:dyDescent="0.25">
      <c r="A44" s="724" t="s">
        <v>134</v>
      </c>
      <c r="B44" s="724"/>
      <c r="C44" s="435"/>
      <c r="D44" s="546">
        <f>'3 - Données Financières struc'!C23-E44</f>
        <v>0</v>
      </c>
      <c r="E44" s="524">
        <f>E9+E21+E27+E37+E42</f>
        <v>0</v>
      </c>
      <c r="F44" s="524">
        <f>F5+F9+F21+F27+F37+F38+F39+F40+F42</f>
        <v>0</v>
      </c>
    </row>
    <row r="45" spans="1:1024" ht="20.100000000000001" customHeight="1" x14ac:dyDescent="0.25">
      <c r="A45" s="422">
        <v>862</v>
      </c>
      <c r="B45" s="417" t="s">
        <v>219</v>
      </c>
      <c r="C45" s="425"/>
      <c r="D45" s="517"/>
      <c r="E45" s="519">
        <f>'4 - Données Financières AGC PIL'!G42</f>
        <v>0</v>
      </c>
      <c r="F45" s="526">
        <f>'5 - Données Financières ACF'!C43</f>
        <v>0</v>
      </c>
    </row>
    <row r="46" spans="1:1024" ht="20.100000000000001" customHeight="1" x14ac:dyDescent="0.25">
      <c r="A46" s="428">
        <v>86</v>
      </c>
      <c r="B46" s="436" t="s">
        <v>135</v>
      </c>
      <c r="C46" s="429" t="s">
        <v>278</v>
      </c>
      <c r="D46" s="544">
        <f>'3 - Données Financières struc'!C24-E46</f>
        <v>0</v>
      </c>
      <c r="E46" s="437">
        <f>E45</f>
        <v>0</v>
      </c>
      <c r="F46" s="437">
        <f>F45</f>
        <v>0</v>
      </c>
    </row>
    <row r="47" spans="1:1024" ht="38.25" customHeight="1" x14ac:dyDescent="0.25">
      <c r="A47" s="725" t="s">
        <v>115</v>
      </c>
      <c r="B47" s="725"/>
      <c r="C47" s="438"/>
      <c r="D47" s="547">
        <f>'3 - Données Financières struc'!C25-E47</f>
        <v>0</v>
      </c>
      <c r="E47" s="528">
        <f>E44+E46</f>
        <v>0</v>
      </c>
      <c r="F47" s="527">
        <f>+F44+F46</f>
        <v>0</v>
      </c>
    </row>
    <row r="48" spans="1:1024" x14ac:dyDescent="0.25">
      <c r="C48"/>
      <c r="D48"/>
      <c r="E48"/>
      <c r="F48"/>
    </row>
    <row r="49" spans="3:6" x14ac:dyDescent="0.25">
      <c r="C49"/>
      <c r="D49"/>
      <c r="E49"/>
      <c r="F49"/>
    </row>
    <row r="50" spans="3:6" ht="15" customHeight="1" x14ac:dyDescent="0.25">
      <c r="C50" s="726" t="s">
        <v>279</v>
      </c>
      <c r="D50" s="726"/>
      <c r="E50" s="726"/>
      <c r="F50" s="726"/>
    </row>
    <row r="51" spans="3:6" x14ac:dyDescent="0.25">
      <c r="C51" s="726"/>
      <c r="D51" s="726"/>
      <c r="E51" s="726"/>
      <c r="F51" s="726"/>
    </row>
    <row r="52" spans="3:6" ht="37.5" customHeight="1" x14ac:dyDescent="0.25">
      <c r="C52" s="727" t="s">
        <v>280</v>
      </c>
      <c r="D52" s="727"/>
      <c r="E52" s="529">
        <f>E47*35/100</f>
        <v>0</v>
      </c>
      <c r="F52" s="439" t="s">
        <v>281</v>
      </c>
    </row>
    <row r="53" spans="3:6" ht="35.25" customHeight="1" x14ac:dyDescent="0.25">
      <c r="C53" s="728" t="s">
        <v>282</v>
      </c>
      <c r="D53" s="728"/>
      <c r="E53" s="530">
        <f>IF((F11)&gt;0,(F11*60/100),((F24+F35+F45)*60/100))</f>
        <v>0</v>
      </c>
      <c r="F53" s="440" t="s">
        <v>283</v>
      </c>
    </row>
  </sheetData>
  <sheetProtection algorithmName="SHA-512" hashValue="AvxhYfpkJoTkaFoFmUf6xakh1PEad4vNiNK3qjH116r3kO5GPiBu3Mkcw9WiTTC1gotFRNf8cXJ+fy39zhCRcw==" saltValue="mcYuKT0nM0vVBaDpLwkjSA==" spinCount="100000" sheet="1" objects="1" scenarios="1"/>
  <mergeCells count="12">
    <mergeCell ref="A1:F1"/>
    <mergeCell ref="A3:A4"/>
    <mergeCell ref="B3:B4"/>
    <mergeCell ref="C3:C4"/>
    <mergeCell ref="D3:D4"/>
    <mergeCell ref="E3:E4"/>
    <mergeCell ref="F3:F4"/>
    <mergeCell ref="A44:B44"/>
    <mergeCell ref="A47:B47"/>
    <mergeCell ref="C50:F51"/>
    <mergeCell ref="C52:D52"/>
    <mergeCell ref="C53:D53"/>
  </mergeCells>
  <pageMargins left="0.7" right="0.7" top="0.75" bottom="0.75" header="0.51180555555555496" footer="0.51180555555555496"/>
  <pageSetup paperSize="9" scale="55" firstPageNumber="0"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5"/>
  <sheetViews>
    <sheetView zoomScaleNormal="100" workbookViewId="0">
      <selection activeCell="D103" sqref="D103"/>
    </sheetView>
  </sheetViews>
  <sheetFormatPr baseColWidth="10" defaultColWidth="9.140625" defaultRowHeight="15" x14ac:dyDescent="0.25"/>
  <cols>
    <col min="1" max="1" width="40.7109375" style="1"/>
    <col min="2" max="2" width="29.140625" style="188"/>
    <col min="3" max="3" width="74.5703125" style="188"/>
    <col min="4" max="4" width="34" style="188"/>
    <col min="5" max="5" width="34" style="189"/>
    <col min="6" max="256" width="34" style="1"/>
    <col min="257" max="1025" width="11.42578125" style="1"/>
  </cols>
  <sheetData>
    <row r="1" spans="1:6" s="441" customFormat="1" ht="22.5" customHeight="1" x14ac:dyDescent="0.2">
      <c r="A1" s="737" t="s">
        <v>284</v>
      </c>
      <c r="B1" s="737"/>
      <c r="C1" s="737"/>
      <c r="D1" s="738"/>
      <c r="E1" s="739"/>
      <c r="F1" s="738"/>
    </row>
    <row r="2" spans="1:6" s="441" customFormat="1" ht="22.5" customHeight="1" x14ac:dyDescent="0.2">
      <c r="A2" s="737"/>
      <c r="B2" s="737"/>
      <c r="C2" s="737"/>
      <c r="D2" s="738"/>
      <c r="E2" s="739"/>
      <c r="F2" s="738"/>
    </row>
    <row r="3" spans="1:6" s="441" customFormat="1" ht="15.75" x14ac:dyDescent="0.2">
      <c r="A3" s="740" t="s">
        <v>285</v>
      </c>
      <c r="B3" s="740"/>
      <c r="C3" s="379" t="s">
        <v>286</v>
      </c>
      <c r="D3" s="442"/>
      <c r="E3" s="443"/>
      <c r="F3" s="443"/>
    </row>
    <row r="4" spans="1:6" s="441" customFormat="1" ht="15.75" x14ac:dyDescent="0.2">
      <c r="A4" s="379"/>
      <c r="B4" s="379"/>
      <c r="C4" s="379"/>
      <c r="D4" s="442"/>
      <c r="E4" s="443"/>
      <c r="F4" s="443"/>
    </row>
    <row r="5" spans="1:6" s="441" customFormat="1" x14ac:dyDescent="0.2">
      <c r="A5" s="444"/>
      <c r="B5" s="445"/>
      <c r="C5" s="446"/>
      <c r="D5" s="442"/>
      <c r="E5" s="447"/>
      <c r="F5" s="447"/>
    </row>
    <row r="6" spans="1:6" s="441" customFormat="1" ht="30" customHeight="1" x14ac:dyDescent="0.2">
      <c r="A6" s="448" t="s">
        <v>287</v>
      </c>
      <c r="B6" s="735" t="s">
        <v>288</v>
      </c>
      <c r="C6" s="735"/>
      <c r="D6" s="379"/>
      <c r="E6" s="379"/>
      <c r="F6" s="379"/>
    </row>
    <row r="7" spans="1:6" s="441" customFormat="1" ht="24" customHeight="1" x14ac:dyDescent="0.2">
      <c r="A7" s="735" t="s">
        <v>289</v>
      </c>
      <c r="B7" s="449">
        <v>617</v>
      </c>
      <c r="C7" s="450" t="s">
        <v>290</v>
      </c>
      <c r="D7" s="442"/>
      <c r="E7" s="443"/>
      <c r="F7" s="443"/>
    </row>
    <row r="8" spans="1:6" s="441" customFormat="1" ht="24" customHeight="1" x14ac:dyDescent="0.2">
      <c r="A8" s="735"/>
      <c r="B8" s="451" t="s">
        <v>181</v>
      </c>
      <c r="C8" s="452" t="s">
        <v>291</v>
      </c>
      <c r="D8" s="442"/>
      <c r="E8" s="443"/>
      <c r="F8" s="443"/>
    </row>
    <row r="9" spans="1:6" s="441" customFormat="1" ht="24" customHeight="1" x14ac:dyDescent="0.2">
      <c r="A9" s="735"/>
      <c r="B9" s="451">
        <v>621</v>
      </c>
      <c r="C9" s="452" t="s">
        <v>292</v>
      </c>
      <c r="D9" s="442"/>
      <c r="E9" s="443"/>
      <c r="F9" s="443"/>
    </row>
    <row r="10" spans="1:6" s="441" customFormat="1" ht="24" customHeight="1" x14ac:dyDescent="0.2">
      <c r="A10" s="735"/>
      <c r="B10" s="451">
        <v>625</v>
      </c>
      <c r="C10" s="452" t="s">
        <v>293</v>
      </c>
      <c r="D10" s="442"/>
      <c r="E10" s="443"/>
      <c r="F10" s="443"/>
    </row>
    <row r="11" spans="1:6" s="441" customFormat="1" ht="24" customHeight="1" x14ac:dyDescent="0.2">
      <c r="A11" s="735"/>
      <c r="B11" s="451" t="s">
        <v>195</v>
      </c>
      <c r="C11" s="452" t="s">
        <v>196</v>
      </c>
      <c r="D11" s="442"/>
      <c r="E11" s="443"/>
      <c r="F11" s="443"/>
    </row>
    <row r="12" spans="1:6" s="441" customFormat="1" ht="24" customHeight="1" x14ac:dyDescent="0.2">
      <c r="A12" s="735"/>
      <c r="B12" s="451" t="s">
        <v>197</v>
      </c>
      <c r="C12" s="452" t="s">
        <v>198</v>
      </c>
      <c r="D12" s="442"/>
      <c r="E12" s="443"/>
      <c r="F12" s="443"/>
    </row>
    <row r="13" spans="1:6" s="441" customFormat="1" ht="24" customHeight="1" x14ac:dyDescent="0.2">
      <c r="A13" s="735"/>
      <c r="B13" s="451" t="s">
        <v>199</v>
      </c>
      <c r="C13" s="452" t="s">
        <v>200</v>
      </c>
      <c r="D13" s="442"/>
      <c r="E13" s="443"/>
      <c r="F13" s="443"/>
    </row>
    <row r="14" spans="1:6" s="441" customFormat="1" ht="24" customHeight="1" x14ac:dyDescent="0.2">
      <c r="A14" s="735"/>
      <c r="B14" s="451">
        <v>631</v>
      </c>
      <c r="C14" s="452" t="s">
        <v>294</v>
      </c>
      <c r="D14" s="442"/>
      <c r="E14" s="443"/>
      <c r="F14" s="443"/>
    </row>
    <row r="15" spans="1:6" s="441" customFormat="1" ht="24" customHeight="1" x14ac:dyDescent="0.2">
      <c r="A15" s="735"/>
      <c r="B15" s="451" t="s">
        <v>295</v>
      </c>
      <c r="C15" s="452" t="s">
        <v>202</v>
      </c>
      <c r="D15" s="442"/>
      <c r="E15" s="443"/>
      <c r="F15" s="443"/>
    </row>
    <row r="16" spans="1:6" s="441" customFormat="1" ht="24" customHeight="1" x14ac:dyDescent="0.2">
      <c r="A16" s="735"/>
      <c r="B16" s="451" t="s">
        <v>296</v>
      </c>
      <c r="C16" s="452" t="s">
        <v>204</v>
      </c>
      <c r="D16" s="442"/>
      <c r="E16" s="443"/>
      <c r="F16" s="443"/>
    </row>
    <row r="17" spans="1:1024" ht="24" customHeight="1" x14ac:dyDescent="0.25">
      <c r="A17" s="735"/>
      <c r="B17" s="451" t="s">
        <v>205</v>
      </c>
      <c r="C17" s="452" t="s">
        <v>206</v>
      </c>
      <c r="D17" s="379"/>
      <c r="E17" s="379"/>
      <c r="F17" s="453"/>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4" customHeight="1" x14ac:dyDescent="0.25">
      <c r="A18" s="735"/>
      <c r="B18" s="451" t="s">
        <v>207</v>
      </c>
      <c r="C18" s="452" t="s">
        <v>208</v>
      </c>
      <c r="D18" s="379"/>
      <c r="E18" s="379"/>
      <c r="F18" s="453"/>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4" customHeight="1" x14ac:dyDescent="0.25">
      <c r="A19" s="735"/>
      <c r="B19" s="451" t="s">
        <v>209</v>
      </c>
      <c r="C19" s="452" t="s">
        <v>210</v>
      </c>
      <c r="D19" s="379"/>
      <c r="E19" s="379"/>
      <c r="F19" s="453"/>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4" customHeight="1" x14ac:dyDescent="0.25">
      <c r="A20" s="735"/>
      <c r="B20" s="451" t="s">
        <v>211</v>
      </c>
      <c r="C20" s="454" t="s">
        <v>212</v>
      </c>
      <c r="D20" s="379"/>
      <c r="E20" s="379"/>
      <c r="F20" s="453"/>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4" customHeight="1" x14ac:dyDescent="0.25">
      <c r="A21" s="735"/>
      <c r="B21" s="451">
        <v>645</v>
      </c>
      <c r="C21" s="452" t="s">
        <v>213</v>
      </c>
      <c r="D21" s="379"/>
      <c r="E21" s="379"/>
      <c r="F21" s="453"/>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4" customHeight="1" x14ac:dyDescent="0.25">
      <c r="A22" s="735"/>
      <c r="B22" s="451">
        <v>647</v>
      </c>
      <c r="C22" s="452" t="s">
        <v>214</v>
      </c>
      <c r="D22" s="379"/>
      <c r="E22" s="379"/>
      <c r="F22" s="453"/>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4" customHeight="1" x14ac:dyDescent="0.25">
      <c r="A23" s="735"/>
      <c r="B23" s="455">
        <v>648</v>
      </c>
      <c r="C23" s="456" t="s">
        <v>215</v>
      </c>
      <c r="D23" s="379"/>
      <c r="E23" s="379"/>
      <c r="F23" s="45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4" customHeight="1" x14ac:dyDescent="0.25">
      <c r="A24" s="735"/>
      <c r="B24" s="455">
        <v>6815</v>
      </c>
      <c r="C24" s="456" t="s">
        <v>297</v>
      </c>
      <c r="D24" s="736"/>
      <c r="E24" s="736"/>
      <c r="F24" s="457"/>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4" customHeight="1" x14ac:dyDescent="0.25">
      <c r="A25" s="735"/>
      <c r="B25" s="458">
        <v>862</v>
      </c>
      <c r="C25" s="459" t="s">
        <v>298</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3.5" customHeight="1" x14ac:dyDescent="0.25">
      <c r="A26" s="460"/>
      <c r="B26" s="461"/>
      <c r="C26" s="461"/>
      <c r="D26" s="379"/>
      <c r="E26" s="379"/>
      <c r="F26" s="462"/>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4" customHeight="1" x14ac:dyDescent="0.25">
      <c r="A27" s="735" t="s">
        <v>299</v>
      </c>
      <c r="B27" s="463">
        <v>617</v>
      </c>
      <c r="C27" s="464" t="s">
        <v>290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s="469" customFormat="1" ht="24" customHeight="1" x14ac:dyDescent="0.25">
      <c r="A28" s="735"/>
      <c r="B28" s="465" t="s">
        <v>181</v>
      </c>
      <c r="C28" s="466" t="s">
        <v>291</v>
      </c>
      <c r="D28" s="467"/>
      <c r="E28" s="467"/>
      <c r="F28" s="468"/>
      <c r="G28" s="468"/>
    </row>
    <row r="29" spans="1:1024" s="469" customFormat="1" ht="24" customHeight="1" x14ac:dyDescent="0.25">
      <c r="A29" s="735"/>
      <c r="B29" s="451">
        <v>621</v>
      </c>
      <c r="C29" s="454" t="s">
        <v>292</v>
      </c>
      <c r="D29" s="470"/>
      <c r="E29" s="467"/>
      <c r="F29" s="468"/>
      <c r="G29" s="468"/>
    </row>
    <row r="30" spans="1:1024" s="469" customFormat="1" ht="24" customHeight="1" x14ac:dyDescent="0.25">
      <c r="A30" s="735"/>
      <c r="B30" s="451">
        <v>623</v>
      </c>
      <c r="C30" s="454" t="s">
        <v>300</v>
      </c>
      <c r="D30" s="467"/>
      <c r="E30" s="467"/>
      <c r="F30" s="468"/>
      <c r="G30" s="468"/>
    </row>
    <row r="31" spans="1:1024" s="469" customFormat="1" ht="24" customHeight="1" x14ac:dyDescent="0.25">
      <c r="A31" s="735"/>
      <c r="B31" s="451">
        <v>625</v>
      </c>
      <c r="C31" s="454" t="s">
        <v>293</v>
      </c>
      <c r="D31" s="467"/>
      <c r="E31" s="467"/>
      <c r="F31" s="468"/>
      <c r="G31" s="468"/>
    </row>
    <row r="32" spans="1:1024" ht="24" customHeight="1" x14ac:dyDescent="0.25">
      <c r="A32" s="735"/>
      <c r="B32" s="451" t="s">
        <v>195</v>
      </c>
      <c r="C32" s="454" t="s">
        <v>301</v>
      </c>
      <c r="D32" s="471"/>
      <c r="E32" s="467"/>
      <c r="F32" s="468"/>
      <c r="G32" s="468"/>
    </row>
    <row r="33" spans="1:7" ht="24" customHeight="1" x14ac:dyDescent="0.25">
      <c r="A33" s="735"/>
      <c r="B33" s="451" t="s">
        <v>199</v>
      </c>
      <c r="C33" s="454" t="s">
        <v>302</v>
      </c>
      <c r="D33" s="471"/>
      <c r="E33" s="467"/>
      <c r="F33" s="468"/>
      <c r="G33" s="468"/>
    </row>
    <row r="34" spans="1:7" ht="24" customHeight="1" x14ac:dyDescent="0.25">
      <c r="A34" s="735"/>
      <c r="B34" s="451">
        <v>631</v>
      </c>
      <c r="C34" s="454" t="s">
        <v>294</v>
      </c>
      <c r="D34" s="471"/>
      <c r="E34" s="467"/>
      <c r="F34" s="468"/>
      <c r="G34" s="468"/>
    </row>
    <row r="35" spans="1:7" ht="24" customHeight="1" x14ac:dyDescent="0.25">
      <c r="A35" s="735"/>
      <c r="B35" s="451" t="s">
        <v>303</v>
      </c>
      <c r="C35" s="454" t="s">
        <v>202</v>
      </c>
      <c r="D35" s="471"/>
      <c r="E35" s="467"/>
      <c r="F35" s="468"/>
      <c r="G35" s="468"/>
    </row>
    <row r="36" spans="1:7" ht="24" customHeight="1" x14ac:dyDescent="0.25">
      <c r="A36" s="735"/>
      <c r="B36" s="451" t="s">
        <v>304</v>
      </c>
      <c r="C36" s="454" t="s">
        <v>204</v>
      </c>
      <c r="D36" s="471"/>
      <c r="E36" s="467"/>
      <c r="F36" s="468"/>
      <c r="G36" s="468"/>
    </row>
    <row r="37" spans="1:7" ht="24" customHeight="1" x14ac:dyDescent="0.25">
      <c r="A37" s="735"/>
      <c r="B37" s="451" t="s">
        <v>205</v>
      </c>
      <c r="C37" s="454" t="s">
        <v>206</v>
      </c>
      <c r="D37" s="471"/>
      <c r="E37" s="467"/>
      <c r="F37" s="468"/>
      <c r="G37" s="468"/>
    </row>
    <row r="38" spans="1:7" ht="24" customHeight="1" x14ac:dyDescent="0.25">
      <c r="A38" s="735"/>
      <c r="B38" s="451" t="s">
        <v>207</v>
      </c>
      <c r="C38" s="454" t="s">
        <v>208</v>
      </c>
      <c r="D38" s="471"/>
      <c r="E38" s="467"/>
      <c r="F38" s="468"/>
      <c r="G38" s="468"/>
    </row>
    <row r="39" spans="1:7" ht="24" customHeight="1" x14ac:dyDescent="0.25">
      <c r="A39" s="735"/>
      <c r="B39" s="451" t="s">
        <v>209</v>
      </c>
      <c r="C39" s="454" t="s">
        <v>210</v>
      </c>
      <c r="D39" s="471"/>
      <c r="E39" s="467"/>
      <c r="F39" s="468"/>
      <c r="G39" s="468"/>
    </row>
    <row r="40" spans="1:7" ht="24" customHeight="1" x14ac:dyDescent="0.25">
      <c r="A40" s="735"/>
      <c r="B40" s="451" t="s">
        <v>211</v>
      </c>
      <c r="C40" s="454" t="s">
        <v>212</v>
      </c>
      <c r="D40" s="472"/>
      <c r="E40" s="467"/>
      <c r="F40" s="468"/>
      <c r="G40" s="468"/>
    </row>
    <row r="41" spans="1:7" ht="24" customHeight="1" x14ac:dyDescent="0.25">
      <c r="A41" s="735"/>
      <c r="B41" s="451">
        <v>645</v>
      </c>
      <c r="C41" s="454" t="s">
        <v>213</v>
      </c>
      <c r="D41" s="472"/>
      <c r="E41" s="467"/>
      <c r="F41" s="468"/>
      <c r="G41" s="468"/>
    </row>
    <row r="42" spans="1:7" ht="24" customHeight="1" x14ac:dyDescent="0.25">
      <c r="A42" s="735"/>
      <c r="B42" s="451">
        <v>647</v>
      </c>
      <c r="C42" s="454" t="s">
        <v>214</v>
      </c>
      <c r="D42" s="472"/>
      <c r="E42" s="467"/>
      <c r="F42" s="468"/>
      <c r="G42" s="468"/>
    </row>
    <row r="43" spans="1:7" ht="24" customHeight="1" x14ac:dyDescent="0.25">
      <c r="A43" s="735"/>
      <c r="B43" s="451">
        <v>648</v>
      </c>
      <c r="C43" s="454" t="s">
        <v>215</v>
      </c>
      <c r="D43" s="472"/>
      <c r="E43" s="467"/>
      <c r="F43" s="468"/>
      <c r="G43" s="468"/>
    </row>
    <row r="44" spans="1:7" ht="24" customHeight="1" x14ac:dyDescent="0.25">
      <c r="A44" s="735"/>
      <c r="B44" s="473" t="s">
        <v>216</v>
      </c>
      <c r="C44" s="474" t="s">
        <v>297</v>
      </c>
      <c r="D44" s="471"/>
      <c r="E44" s="467"/>
      <c r="F44" s="468"/>
      <c r="G44" s="468"/>
    </row>
    <row r="45" spans="1:7" ht="24" customHeight="1" x14ac:dyDescent="0.25">
      <c r="A45" s="735"/>
      <c r="B45" s="475">
        <v>862</v>
      </c>
      <c r="C45" s="475" t="s">
        <v>298</v>
      </c>
      <c r="D45" s="476"/>
      <c r="E45" s="467"/>
      <c r="F45" s="468"/>
      <c r="G45" s="468"/>
    </row>
    <row r="46" spans="1:7" ht="11.25" customHeight="1" x14ac:dyDescent="0.25">
      <c r="A46" s="468"/>
      <c r="B46" s="476"/>
      <c r="C46" s="476"/>
      <c r="D46" s="476"/>
      <c r="E46" s="467"/>
      <c r="F46" s="468"/>
      <c r="G46" s="468"/>
    </row>
    <row r="47" spans="1:7" ht="24" customHeight="1" x14ac:dyDescent="0.25">
      <c r="A47" s="735" t="s">
        <v>305</v>
      </c>
      <c r="B47" s="463">
        <v>617</v>
      </c>
      <c r="C47" s="464" t="s">
        <v>290</v>
      </c>
      <c r="D47" s="472"/>
      <c r="E47" s="467"/>
      <c r="F47" s="468"/>
      <c r="G47" s="468"/>
    </row>
    <row r="48" spans="1:7" ht="24" customHeight="1" x14ac:dyDescent="0.25">
      <c r="A48" s="735"/>
      <c r="B48" s="451" t="s">
        <v>181</v>
      </c>
      <c r="C48" s="454" t="s">
        <v>291</v>
      </c>
      <c r="D48" s="467"/>
      <c r="E48" s="467"/>
      <c r="F48" s="468"/>
      <c r="G48" s="468"/>
    </row>
    <row r="49" spans="1:7" ht="24" customHeight="1" x14ac:dyDescent="0.25">
      <c r="A49" s="735"/>
      <c r="B49" s="451">
        <v>621</v>
      </c>
      <c r="C49" s="454" t="s">
        <v>292</v>
      </c>
      <c r="D49" s="467"/>
      <c r="E49" s="467"/>
      <c r="F49" s="468"/>
      <c r="G49" s="468"/>
    </row>
    <row r="50" spans="1:7" ht="24" customHeight="1" x14ac:dyDescent="0.25">
      <c r="A50" s="735"/>
      <c r="B50" s="477" t="s">
        <v>187</v>
      </c>
      <c r="C50" s="477" t="s">
        <v>306</v>
      </c>
      <c r="D50" s="467"/>
      <c r="E50" s="467"/>
      <c r="F50" s="468"/>
      <c r="G50" s="468"/>
    </row>
    <row r="51" spans="1:7" ht="24" customHeight="1" x14ac:dyDescent="0.25">
      <c r="A51" s="735"/>
      <c r="B51" s="451" t="s">
        <v>189</v>
      </c>
      <c r="C51" s="454" t="s">
        <v>307</v>
      </c>
      <c r="D51" s="467"/>
      <c r="E51" s="467"/>
      <c r="F51" s="468"/>
      <c r="G51" s="468"/>
    </row>
    <row r="52" spans="1:7" ht="24" customHeight="1" x14ac:dyDescent="0.25">
      <c r="A52" s="735"/>
      <c r="B52" s="477">
        <v>625</v>
      </c>
      <c r="C52" s="477" t="s">
        <v>308</v>
      </c>
      <c r="D52" s="467"/>
      <c r="E52" s="467"/>
      <c r="F52" s="468"/>
      <c r="G52" s="468"/>
    </row>
    <row r="53" spans="1:7" ht="24" customHeight="1" x14ac:dyDescent="0.25">
      <c r="A53" s="735"/>
      <c r="B53" s="451" t="s">
        <v>195</v>
      </c>
      <c r="C53" s="454" t="s">
        <v>309</v>
      </c>
      <c r="D53" s="467"/>
      <c r="E53" s="467"/>
      <c r="F53" s="468"/>
      <c r="G53" s="468"/>
    </row>
    <row r="54" spans="1:7" ht="24" customHeight="1" x14ac:dyDescent="0.25">
      <c r="A54" s="735"/>
      <c r="B54" s="451" t="s">
        <v>199</v>
      </c>
      <c r="C54" s="454" t="s">
        <v>200</v>
      </c>
      <c r="D54" s="467"/>
      <c r="E54" s="467"/>
      <c r="F54" s="468"/>
      <c r="G54" s="468"/>
    </row>
    <row r="55" spans="1:7" ht="24" customHeight="1" x14ac:dyDescent="0.25">
      <c r="A55" s="735"/>
      <c r="B55" s="477">
        <v>631</v>
      </c>
      <c r="C55" s="477" t="s">
        <v>294</v>
      </c>
      <c r="D55" s="467"/>
      <c r="E55" s="467"/>
      <c r="F55" s="468"/>
      <c r="G55" s="468"/>
    </row>
    <row r="56" spans="1:7" ht="24" customHeight="1" x14ac:dyDescent="0.25">
      <c r="A56" s="735"/>
      <c r="B56" s="451" t="s">
        <v>310</v>
      </c>
      <c r="C56" s="454" t="s">
        <v>202</v>
      </c>
      <c r="D56" s="467"/>
      <c r="E56" s="467"/>
      <c r="F56" s="468"/>
      <c r="G56" s="468"/>
    </row>
    <row r="57" spans="1:7" ht="24" customHeight="1" x14ac:dyDescent="0.25">
      <c r="A57" s="735"/>
      <c r="B57" s="477" t="s">
        <v>296</v>
      </c>
      <c r="C57" s="477" t="s">
        <v>204</v>
      </c>
      <c r="D57" s="467"/>
      <c r="E57" s="467"/>
      <c r="F57" s="468"/>
      <c r="G57" s="468"/>
    </row>
    <row r="58" spans="1:7" ht="24" customHeight="1" x14ac:dyDescent="0.25">
      <c r="A58" s="735"/>
      <c r="B58" s="451" t="s">
        <v>205</v>
      </c>
      <c r="C58" s="454" t="s">
        <v>206</v>
      </c>
    </row>
    <row r="59" spans="1:7" ht="24" customHeight="1" x14ac:dyDescent="0.25">
      <c r="A59" s="735"/>
      <c r="B59" s="477" t="s">
        <v>207</v>
      </c>
      <c r="C59" s="477" t="s">
        <v>208</v>
      </c>
    </row>
    <row r="60" spans="1:7" ht="24" customHeight="1" x14ac:dyDescent="0.25">
      <c r="A60" s="735"/>
      <c r="B60" s="451" t="s">
        <v>209</v>
      </c>
      <c r="C60" s="454" t="s">
        <v>210</v>
      </c>
    </row>
    <row r="61" spans="1:7" ht="24" customHeight="1" x14ac:dyDescent="0.25">
      <c r="A61" s="735"/>
      <c r="B61" s="477" t="s">
        <v>211</v>
      </c>
      <c r="C61" s="477" t="s">
        <v>212</v>
      </c>
    </row>
    <row r="62" spans="1:7" ht="24" customHeight="1" x14ac:dyDescent="0.25">
      <c r="A62" s="735"/>
      <c r="B62" s="451">
        <v>645</v>
      </c>
      <c r="C62" s="454" t="s">
        <v>213</v>
      </c>
    </row>
    <row r="63" spans="1:7" ht="24" customHeight="1" x14ac:dyDescent="0.25">
      <c r="A63" s="735"/>
      <c r="B63" s="477">
        <v>647</v>
      </c>
      <c r="C63" s="477" t="s">
        <v>214</v>
      </c>
    </row>
    <row r="64" spans="1:7" ht="24" customHeight="1" x14ac:dyDescent="0.25">
      <c r="A64" s="735"/>
      <c r="B64" s="451">
        <v>648</v>
      </c>
      <c r="C64" s="454" t="s">
        <v>215</v>
      </c>
    </row>
    <row r="65" spans="1:3" ht="24" customHeight="1" x14ac:dyDescent="0.25">
      <c r="A65" s="735"/>
      <c r="B65" s="451">
        <v>6815</v>
      </c>
      <c r="C65" s="454" t="s">
        <v>297</v>
      </c>
    </row>
    <row r="66" spans="1:3" ht="24" customHeight="1" x14ac:dyDescent="0.25">
      <c r="A66" s="735"/>
      <c r="B66" s="475">
        <v>862</v>
      </c>
      <c r="C66" s="475" t="s">
        <v>298</v>
      </c>
    </row>
    <row r="67" spans="1:3" ht="13.5" customHeight="1" x14ac:dyDescent="0.25">
      <c r="A67"/>
      <c r="B67"/>
      <c r="C67"/>
    </row>
    <row r="68" spans="1:3" ht="24" customHeight="1" x14ac:dyDescent="0.25">
      <c r="A68" s="735" t="s">
        <v>311</v>
      </c>
      <c r="B68" s="463">
        <v>617</v>
      </c>
      <c r="C68" s="464" t="s">
        <v>290</v>
      </c>
    </row>
    <row r="69" spans="1:3" ht="24" customHeight="1" x14ac:dyDescent="0.25">
      <c r="A69" s="735"/>
      <c r="B69" s="451" t="s">
        <v>181</v>
      </c>
      <c r="C69" s="454" t="s">
        <v>291</v>
      </c>
    </row>
    <row r="70" spans="1:3" ht="24" customHeight="1" x14ac:dyDescent="0.25">
      <c r="A70" s="735"/>
      <c r="B70" s="478" t="s">
        <v>312</v>
      </c>
      <c r="C70" s="477" t="s">
        <v>313</v>
      </c>
    </row>
    <row r="71" spans="1:3" ht="24" customHeight="1" x14ac:dyDescent="0.25">
      <c r="A71" s="735"/>
      <c r="B71" s="451">
        <v>622</v>
      </c>
      <c r="C71" s="454" t="s">
        <v>314</v>
      </c>
    </row>
    <row r="72" spans="1:3" ht="24" customHeight="1" x14ac:dyDescent="0.25">
      <c r="A72" s="735"/>
      <c r="B72" s="478">
        <v>623</v>
      </c>
      <c r="C72" s="477" t="s">
        <v>315</v>
      </c>
    </row>
    <row r="73" spans="1:3" ht="24" customHeight="1" x14ac:dyDescent="0.25">
      <c r="A73" s="735"/>
      <c r="B73" s="451">
        <v>625</v>
      </c>
      <c r="C73" s="454" t="s">
        <v>316</v>
      </c>
    </row>
    <row r="74" spans="1:3" ht="24" customHeight="1" x14ac:dyDescent="0.25">
      <c r="A74" s="735"/>
      <c r="B74" s="451" t="s">
        <v>193</v>
      </c>
      <c r="C74" s="454" t="s">
        <v>317</v>
      </c>
    </row>
    <row r="75" spans="1:3" ht="24" customHeight="1" x14ac:dyDescent="0.25">
      <c r="A75" s="735"/>
      <c r="B75" s="458" t="s">
        <v>195</v>
      </c>
      <c r="C75" s="479" t="s">
        <v>309</v>
      </c>
    </row>
  </sheetData>
  <sheetProtection password="CB0F" sheet="1" objects="1" scenarios="1"/>
  <mergeCells count="11">
    <mergeCell ref="A1:C2"/>
    <mergeCell ref="D1:D2"/>
    <mergeCell ref="E1:E2"/>
    <mergeCell ref="F1:F2"/>
    <mergeCell ref="A3:B3"/>
    <mergeCell ref="A68:A75"/>
    <mergeCell ref="B6:C6"/>
    <mergeCell ref="A7:A25"/>
    <mergeCell ref="D24:E24"/>
    <mergeCell ref="A27:A45"/>
    <mergeCell ref="A47:A66"/>
  </mergeCells>
  <pageMargins left="0.70833333333333304" right="0.70833333333333304" top="0.74791666666666701" bottom="0.74791666666666701" header="0.51180555555555496" footer="0.51180555555555496"/>
  <pageSetup paperSize="9" scale="60" firstPageNumber="0" orientation="portrait" verticalDpi="0"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COURTIAL 261</dc:creator>
  <cp:lastModifiedBy>Sandra SYRE 261</cp:lastModifiedBy>
  <cp:revision>0</cp:revision>
  <cp:lastPrinted>2022-03-11T11:41:04Z</cp:lastPrinted>
  <dcterms:created xsi:type="dcterms:W3CDTF">2006-09-16T00:00:00Z</dcterms:created>
  <dcterms:modified xsi:type="dcterms:W3CDTF">2023-02-10T08:56:33Z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