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"/>
    </mc:Choice>
  </mc:AlternateContent>
  <xr:revisionPtr revIDLastSave="0" documentId="13_ncr:1_{DEC2B8F4-CE2F-40C3-86A7-6555FF415F20}" xr6:coauthVersionLast="47" xr6:coauthVersionMax="47" xr10:uidLastSave="{00000000-0000-0000-0000-000000000000}"/>
  <bookViews>
    <workbookView xWindow="28680" yWindow="-120" windowWidth="29040" windowHeight="15720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inclusif'!$A$1:$K$75</definedName>
    <definedName name="_xlnm.Print_Area" localSheetId="1">'BT offres existante et nouvelle'!$A$1:$K$54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1" i="3"/>
  <c r="H32" i="3"/>
  <c r="J20" i="3"/>
  <c r="H46" i="3" s="1"/>
  <c r="J18" i="3"/>
  <c r="J13" i="3"/>
  <c r="J9" i="3"/>
  <c r="L13" i="3" l="1"/>
  <c r="L18" i="3"/>
  <c r="B67" i="1"/>
  <c r="J67" i="1" s="1"/>
  <c r="H74" i="1" s="1"/>
  <c r="H53" i="1"/>
  <c r="B53" i="1"/>
  <c r="H46" i="1"/>
  <c r="B46" i="1"/>
  <c r="H34" i="1"/>
  <c r="H33" i="1"/>
  <c r="J12" i="1"/>
  <c r="L20" i="3" l="1"/>
  <c r="B39" i="3" s="1"/>
  <c r="I6" i="1"/>
  <c r="J33" i="1"/>
  <c r="F40" i="1" s="1"/>
  <c r="J40" i="1" s="1"/>
  <c r="J39" i="3" l="1"/>
  <c r="E53" i="3" s="1"/>
  <c r="B32" i="3"/>
  <c r="J32" i="3" s="1"/>
  <c r="B53" i="3" s="1"/>
  <c r="E46" i="1"/>
  <c r="J46" i="1" s="1"/>
  <c r="B60" i="1" s="1"/>
  <c r="E53" i="1"/>
  <c r="J53" i="1" s="1"/>
  <c r="H60" i="1" s="1"/>
  <c r="J60" i="1" l="1"/>
  <c r="B74" i="1" s="1"/>
  <c r="J74" i="1" l="1"/>
  <c r="B46" i="3" s="1"/>
  <c r="J46" i="3" s="1"/>
  <c r="G53" i="3" s="1"/>
  <c r="J53" i="3" s="1"/>
  <c r="I5" i="3" s="1"/>
  <c r="I5" i="1"/>
</calcChain>
</file>

<file path=xl/sharedStrings.xml><?xml version="1.0" encoding="utf-8"?>
<sst xmlns="http://schemas.openxmlformats.org/spreadsheetml/2006/main" count="141" uniqueCount="75">
  <si>
    <t>SIMULATION</t>
  </si>
  <si>
    <t xml:space="preserve">Année </t>
  </si>
  <si>
    <t>Montant total PS ALSH</t>
  </si>
  <si>
    <t>Les calculs se font automatiquement.</t>
  </si>
  <si>
    <t>PS ALSH ACCUEIL ADOS</t>
  </si>
  <si>
    <t>Du 1er janvier au 31 décembre</t>
  </si>
  <si>
    <t>Type accueil Conventionné Accueil de Jeunes</t>
  </si>
  <si>
    <t>Taux de ressortissants du régime général</t>
  </si>
  <si>
    <t>Type accueil Déclaré ALSH</t>
  </si>
  <si>
    <t>Accueil Déclaré Alsh et/ou Conventionné Accueil de Jeunes 
financé par la PS ALSH Accueil Ados</t>
  </si>
  <si>
    <t>Étape 1</t>
  </si>
  <si>
    <t>Total des dépenses de l'accueil ados</t>
  </si>
  <si>
    <t>=</t>
  </si>
  <si>
    <t>/h</t>
  </si>
  <si>
    <t>Détermination du coût horaire à retenir pour le calcul de la PS</t>
  </si>
  <si>
    <t>Calcul du prix de revient</t>
  </si>
  <si>
    <t>Étape 2</t>
  </si>
  <si>
    <t>Prix plafond Accueil Adolescents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</si>
  <si>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</si>
  <si>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</si>
  <si>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</si>
  <si>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</si>
  <si>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</si>
  <si>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</si>
  <si>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Montant de la PS ALSH pour type accueil Déclaré ALSH</t>
  </si>
  <si>
    <t>Étape 4</t>
  </si>
  <si>
    <t>Montant de la PS ALSH pour l'accueil adolescent</t>
  </si>
  <si>
    <t>PS Alsh Conventionné Accueil de Jeunes</t>
  </si>
  <si>
    <t>+</t>
  </si>
  <si>
    <t>PS Alsh 
Déclaré ALSH</t>
  </si>
  <si>
    <t>Complément inclusif AEEH</t>
  </si>
  <si>
    <t>Étape 5</t>
  </si>
  <si>
    <t>Étape 6</t>
  </si>
  <si>
    <t>Montant du complément inclusif pour l'accueil adolescent</t>
  </si>
  <si>
    <t>Nombre d'heures de présence d'ados bénéficiaires de l'Aeeh ouvrant droit</t>
  </si>
  <si>
    <t>Montant Horaire</t>
  </si>
  <si>
    <t>Montant PS ALSH Accueil adolescents</t>
  </si>
  <si>
    <t>complément inclusif</t>
  </si>
  <si>
    <t>Montant BT</t>
  </si>
  <si>
    <t>Données de référence bonus territoire Ctg - offre existante</t>
  </si>
  <si>
    <t>Montant forfaitaire pour les heures existantes</t>
  </si>
  <si>
    <t>Vous pourrez trouver ces données dans votre avenant ou convention Accueil Adolescents en cours. 
Merci d'arrondir le nombre d'heures à l'heure supérieure</t>
  </si>
  <si>
    <t>Étape 7</t>
  </si>
  <si>
    <t>Nombre d'heures existantes</t>
  </si>
  <si>
    <t>Nombre d'heures de présence totales (après application du taux Rg) plafonné à l'existant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</si>
  <si>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</si>
  <si>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</si>
  <si>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</si>
  <si>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</si>
  <si>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</si>
  <si>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</si>
  <si>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</si>
  <si>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</si>
  <si>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</si>
  <si>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</si>
  <si>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</si>
  <si>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</si>
  <si>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t>BONUS TERRITOIRE ACCUEIL ADOS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</si>
  <si>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</si>
  <si>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</si>
  <si>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Seules les cases grisées sont à compléter</t>
  </si>
  <si>
    <t xml:space="preserve">Ma convention Accueil Ados prend en compte : </t>
  </si>
  <si>
    <r>
      <t xml:space="preserve">Nombre d'heures de présence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</si>
  <si>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Nombre d'heures de présence 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</si>
  <si>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- dont Nbre d'heures de présence pour les enfants et ados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</si>
  <si>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r>
      <t xml:space="preserve">- dont Nbre d'heures de présence pour les ados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</si>
  <si>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t>Nbre d'heures de présence totales</t>
  </si>
  <si>
    <t>Nombre heures de présence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</si>
  <si>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</si>
  <si>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</si>
  <si>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Montant de la PS ALSH pour type accueil Conventionné accueil de Jeunes</t>
  </si>
  <si>
    <t>sont uniquement concernés les ALSH intégrés à une CTG, bénéficiant d'un cofinancement communal et/ou inter communal (y compris sous forme de contributions volontaires) et conventionnés Alsh</t>
  </si>
  <si>
    <r>
      <t xml:space="preserve">Total des dépenses de l'accueil ados </t>
    </r>
    <r>
      <rPr>
        <sz val="10"/>
        <color theme="1"/>
        <rFont val="Arial"/>
        <family val="2"/>
      </rPr>
      <t>y compris,</t>
    </r>
    <r>
      <rPr>
        <b/>
        <sz val="10"/>
        <color theme="1"/>
        <rFont val="Arial"/>
        <family val="2"/>
      </rPr>
      <t xml:space="preserve"> uniquement pour les gestionnaire associatif</t>
    </r>
    <r>
      <rPr>
        <sz val="10"/>
        <color theme="1"/>
        <rFont val="Arial"/>
        <family val="2"/>
      </rPr>
      <t>, secours en nature :</t>
    </r>
    <r>
      <rPr>
        <i/>
        <sz val="10"/>
        <color theme="1"/>
        <rFont val="Arial"/>
        <family val="2"/>
      </rPr>
      <t xml:space="preserve"> alimentaire, vestimentaire</t>
    </r>
    <r>
      <rPr>
        <sz val="10"/>
        <color theme="1"/>
        <rFont val="Arial"/>
        <family val="2"/>
      </rPr>
      <t xml:space="preserve"> (compte 860) et mise à disposition gratuite de biens :</t>
    </r>
    <r>
      <rPr>
        <i/>
        <sz val="10"/>
        <color theme="1"/>
        <rFont val="Arial"/>
        <family val="2"/>
      </rPr>
      <t xml:space="preserve"> 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</si>
  <si>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>Total des dépenses de l'accueil ados</t>
    </r>
    <r>
      <rPr>
        <sz val="10"/>
        <color theme="1"/>
        <rFont val="Arial"/>
        <family val="2"/>
      </rPr>
      <t xml:space="preserve"> y compris, u</t>
    </r>
    <r>
      <rPr>
        <b/>
        <sz val="10"/>
        <color theme="1"/>
        <rFont val="Arial"/>
        <family val="2"/>
      </rPr>
      <t>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</si>
  <si>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 xml:space="preserve">Total des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</si>
</sst>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9" fontId="3" fillId="0" borderId="0" xfId="3" applyFont="1" applyFill="1" applyBorder="1" applyAlignment="1" applyProtection="1">
      <alignment vertical="center"/>
      <protection locked="0"/>
    </xf>
    <xf numFmtId="43" fontId="3" fillId="0" borderId="14" xfId="1" applyFont="1" applyFill="1" applyBorder="1" applyAlignment="1" applyProtection="1">
      <alignment horizontal="right" vertical="center"/>
      <protection locked="0"/>
    </xf>
    <xf numFmtId="43" fontId="3" fillId="0" borderId="14" xfId="1" applyFont="1" applyFill="1" applyBorder="1" applyAlignment="1" applyProtection="1">
      <alignment vertical="center"/>
      <protection locked="0"/>
    </xf>
    <xf numFmtId="44" fontId="4" fillId="2" borderId="31" xfId="2" applyFont="1" applyFill="1" applyBorder="1" applyAlignment="1" applyProtection="1">
      <alignment horizontal="left" vertical="center"/>
      <protection locked="0"/>
    </xf>
    <xf numFmtId="0" fontId="0" fillId="0" borderId="10" xfId="0" applyBorder="1" applyProtection="1"/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9" xfId="0" applyBorder="1" applyProtection="1"/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9" fontId="3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14" fillId="0" borderId="0" xfId="0" applyFont="1" applyFill="1" applyBorder="1" applyAlignment="1" applyProtection="1">
      <alignment vertical="top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3" xfId="0" applyNumberFormat="1" applyFont="1" applyBorder="1" applyAlignment="1" applyProtection="1">
      <alignment vertical="center"/>
    </xf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44" fontId="18" fillId="0" borderId="3" xfId="0" applyNumberFormat="1" applyFont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44" fontId="27" fillId="0" borderId="3" xfId="0" applyNumberFormat="1" applyFont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0" fillId="0" borderId="30" xfId="0" applyBorder="1" applyProtection="1"/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12" fillId="0" borderId="32" xfId="0" applyFont="1" applyBorder="1" applyAlignment="1" applyProtection="1"/>
    <xf numFmtId="0" fontId="12" fillId="0" borderId="0" xfId="0" applyFont="1" applyAlignment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3" fillId="2" borderId="14" xfId="0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3" fillId="0" borderId="14" xfId="0" applyFont="1" applyBorder="1" applyProtection="1"/>
    <xf numFmtId="0" fontId="0" fillId="0" borderId="0" xfId="0" applyFont="1" applyProtection="1"/>
    <xf numFmtId="0" fontId="34" fillId="0" borderId="0" xfId="0" applyFont="1" applyProtection="1"/>
    <xf numFmtId="9" fontId="3" fillId="0" borderId="0" xfId="3" applyFont="1" applyFill="1" applyBorder="1" applyAlignment="1" applyProtection="1">
      <alignment vertical="center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0" fontId="28" fillId="0" borderId="0" xfId="0" applyFont="1" applyProtection="1"/>
    <xf numFmtId="43" fontId="3" fillId="0" borderId="14" xfId="1" applyFont="1" applyFill="1" applyBorder="1" applyAlignment="1" applyProtection="1">
      <alignment vertical="center"/>
    </xf>
    <xf numFmtId="165" fontId="0" fillId="0" borderId="15" xfId="0" applyNumberFormat="1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0" fontId="10" fillId="0" borderId="0" xfId="0" applyFont="1" applyAlignment="1">
      <alignment vertical="center"/>
    </xf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/>
    </xf>
    <xf numFmtId="0" fontId="39" fillId="4" borderId="0" xfId="0" applyFont="1" applyFill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44" fontId="27" fillId="0" borderId="3" xfId="0" applyNumberFormat="1" applyFont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0" fillId="0" borderId="0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5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 patternType="none">
          <bgColor auto="1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95250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75"/>
  <sheetViews>
    <sheetView tabSelected="1" topLeftCell="A57" zoomScaleNormal="100" workbookViewId="0">
      <selection activeCell="B58" sqref="B58:F58"/>
    </sheetView>
  </sheetViews>
  <sheetFormatPr baseColWidth="10" defaultRowHeight="15" x14ac:dyDescent="0.25"/>
  <cols>
    <col min="1" max="1" width="2.7109375" style="9" customWidth="1"/>
    <col min="2" max="2" width="13.5703125" style="9" customWidth="1"/>
    <col min="3" max="3" width="13.42578125" style="9" customWidth="1"/>
    <col min="4" max="4" width="2.7109375" style="9" customWidth="1"/>
    <col min="5" max="5" width="19.140625" style="9" customWidth="1"/>
    <col min="6" max="6" width="14.5703125" style="9" customWidth="1"/>
    <col min="7" max="7" width="3.42578125" style="9" customWidth="1"/>
    <col min="8" max="8" width="21.7109375" style="9" customWidth="1"/>
    <col min="9" max="9" width="3.28515625" style="9" customWidth="1"/>
    <col min="10" max="10" width="16.28515625" style="9" customWidth="1"/>
    <col min="11" max="11" width="3.28515625" style="9" customWidth="1"/>
    <col min="12" max="16384" width="11.42578125" style="9"/>
  </cols>
  <sheetData>
    <row r="1" spans="1:12" x14ac:dyDescent="0.25">
      <c r="L1" s="70" t="s">
        <v>60</v>
      </c>
    </row>
    <row r="2" spans="1:12" ht="18" x14ac:dyDescent="0.25">
      <c r="C2" s="71" t="s">
        <v>4</v>
      </c>
      <c r="D2" s="71"/>
      <c r="L2" s="72" t="s">
        <v>3</v>
      </c>
    </row>
    <row r="3" spans="1:12" x14ac:dyDescent="0.25">
      <c r="L3" s="73"/>
    </row>
    <row r="4" spans="1:12" ht="15.75" customHeight="1" thickBot="1" x14ac:dyDescent="0.3">
      <c r="C4" s="122" t="s">
        <v>0</v>
      </c>
      <c r="D4" s="123"/>
      <c r="E4" s="124"/>
      <c r="F4" s="101" t="s">
        <v>1</v>
      </c>
      <c r="G4" s="102"/>
      <c r="H4" s="102"/>
      <c r="I4" s="118">
        <v>2026</v>
      </c>
      <c r="J4" s="119"/>
      <c r="L4" s="100" t="s">
        <v>68</v>
      </c>
    </row>
    <row r="5" spans="1:12" ht="15.75" customHeight="1" thickBot="1" x14ac:dyDescent="0.3">
      <c r="C5" s="125"/>
      <c r="D5" s="126"/>
      <c r="E5" s="127"/>
      <c r="F5" s="103" t="s">
        <v>2</v>
      </c>
      <c r="G5" s="104"/>
      <c r="H5" s="105"/>
      <c r="I5" s="120" t="e">
        <f>B74</f>
        <v>#DIV/0!</v>
      </c>
      <c r="J5" s="121"/>
      <c r="L5" s="100" t="s">
        <v>69</v>
      </c>
    </row>
    <row r="6" spans="1:12" ht="16.5" thickBot="1" x14ac:dyDescent="0.3">
      <c r="C6" s="128"/>
      <c r="D6" s="129"/>
      <c r="E6" s="130"/>
      <c r="F6" s="131" t="s">
        <v>30</v>
      </c>
      <c r="G6" s="132"/>
      <c r="H6" s="133"/>
      <c r="I6" s="134">
        <f>J67</f>
        <v>0</v>
      </c>
      <c r="J6" s="135"/>
      <c r="L6" s="73"/>
    </row>
    <row r="8" spans="1:12" ht="38.25" customHeight="1" x14ac:dyDescent="0.25">
      <c r="B8" s="143" t="s">
        <v>9</v>
      </c>
      <c r="C8" s="143"/>
      <c r="D8" s="143"/>
      <c r="E8" s="143"/>
      <c r="F8" s="143"/>
      <c r="G8" s="143"/>
      <c r="H8" s="143"/>
      <c r="I8" s="143"/>
      <c r="J8" s="143"/>
    </row>
    <row r="10" spans="1:12" x14ac:dyDescent="0.25">
      <c r="A10" s="147" t="s">
        <v>61</v>
      </c>
      <c r="B10" s="147"/>
      <c r="C10" s="147"/>
      <c r="D10" s="147"/>
      <c r="E10" s="147"/>
      <c r="F10" s="148"/>
      <c r="G10" s="148"/>
      <c r="H10" s="148"/>
      <c r="I10" s="148"/>
      <c r="J10" s="148"/>
    </row>
    <row r="11" spans="1:12" ht="15.75" thickBot="1" x14ac:dyDescent="0.3"/>
    <row r="12" spans="1:12" ht="15.75" thickBot="1" x14ac:dyDescent="0.3">
      <c r="A12" s="11"/>
      <c r="B12" s="145" t="s">
        <v>5</v>
      </c>
      <c r="C12" s="145"/>
      <c r="D12" s="145"/>
      <c r="E12" s="145"/>
      <c r="F12" s="145"/>
      <c r="G12" s="145"/>
      <c r="H12" s="145"/>
      <c r="I12" s="66"/>
      <c r="J12" s="67">
        <f>I4</f>
        <v>2026</v>
      </c>
      <c r="K12" s="15"/>
    </row>
    <row r="13" spans="1:12" ht="30" customHeight="1" thickTop="1" x14ac:dyDescent="0.25">
      <c r="A13" s="54"/>
      <c r="B13" s="146" t="s">
        <v>6</v>
      </c>
      <c r="C13" s="146"/>
      <c r="D13" s="146"/>
      <c r="E13" s="146"/>
      <c r="F13" s="146"/>
      <c r="G13" s="146"/>
      <c r="H13" s="146"/>
      <c r="I13" s="146"/>
      <c r="J13" s="146"/>
      <c r="K13" s="68"/>
      <c r="L13" s="69"/>
    </row>
    <row r="14" spans="1:12" x14ac:dyDescent="0.25">
      <c r="A14" s="16"/>
      <c r="B14" s="110" t="s">
        <v>7</v>
      </c>
      <c r="C14" s="110"/>
      <c r="D14" s="110"/>
      <c r="E14" s="110"/>
      <c r="F14" s="110"/>
      <c r="G14" s="110"/>
      <c r="H14" s="110"/>
      <c r="I14" s="63"/>
      <c r="J14" s="1"/>
      <c r="K14" s="19"/>
    </row>
    <row r="15" spans="1:12" ht="3.75" customHeight="1" x14ac:dyDescent="0.25">
      <c r="A15" s="16"/>
      <c r="B15" s="56"/>
      <c r="C15" s="56"/>
      <c r="D15" s="56"/>
      <c r="E15" s="56"/>
      <c r="F15" s="56"/>
      <c r="G15" s="56"/>
      <c r="H15" s="56"/>
      <c r="I15" s="56"/>
      <c r="J15" s="57"/>
      <c r="K15" s="19"/>
    </row>
    <row r="16" spans="1:12" ht="30.75" customHeight="1" x14ac:dyDescent="0.25">
      <c r="A16" s="59"/>
      <c r="B16" s="111" t="s">
        <v>62</v>
      </c>
      <c r="C16" s="111"/>
      <c r="D16" s="111"/>
      <c r="E16" s="111"/>
      <c r="F16" s="111"/>
      <c r="G16" s="111"/>
      <c r="H16" s="111"/>
      <c r="I16" s="62"/>
      <c r="J16" s="2"/>
      <c r="K16" s="58"/>
    </row>
    <row r="17" spans="1:17" ht="3" customHeight="1" x14ac:dyDescent="0.25">
      <c r="A17" s="16"/>
      <c r="B17" s="56"/>
      <c r="C17" s="56"/>
      <c r="D17" s="56"/>
      <c r="E17" s="56"/>
      <c r="F17" s="56"/>
      <c r="G17" s="56"/>
      <c r="H17" s="56"/>
      <c r="I17" s="56"/>
      <c r="J17" s="57"/>
      <c r="K17" s="19"/>
    </row>
    <row r="18" spans="1:17" ht="47.25" customHeight="1" x14ac:dyDescent="0.25">
      <c r="A18" s="59"/>
      <c r="B18" s="60"/>
      <c r="C18" s="112" t="s">
        <v>65</v>
      </c>
      <c r="D18" s="112"/>
      <c r="E18" s="113"/>
      <c r="F18" s="113"/>
      <c r="G18" s="113"/>
      <c r="H18" s="113"/>
      <c r="I18" s="61"/>
      <c r="J18" s="3"/>
      <c r="K18" s="58"/>
    </row>
    <row r="19" spans="1:17" ht="6" customHeight="1" thickBot="1" x14ac:dyDescent="0.3">
      <c r="A19" s="16"/>
      <c r="B19" s="64"/>
      <c r="C19" s="64"/>
      <c r="D19" s="64"/>
      <c r="E19" s="64"/>
      <c r="F19" s="64"/>
      <c r="G19" s="64"/>
      <c r="H19" s="64"/>
      <c r="I19" s="64"/>
      <c r="J19" s="64"/>
      <c r="K19" s="65"/>
    </row>
    <row r="20" spans="1:17" ht="28.5" customHeight="1" thickTop="1" x14ac:dyDescent="0.25">
      <c r="A20" s="54"/>
      <c r="B20" s="114" t="s">
        <v>8</v>
      </c>
      <c r="C20" s="114"/>
      <c r="D20" s="114"/>
      <c r="E20" s="114"/>
      <c r="F20" s="114"/>
      <c r="G20" s="114"/>
      <c r="H20" s="114"/>
      <c r="I20" s="114"/>
      <c r="J20" s="114"/>
      <c r="K20" s="19"/>
    </row>
    <row r="21" spans="1:17" x14ac:dyDescent="0.25">
      <c r="A21" s="16"/>
      <c r="B21" s="110" t="s">
        <v>7</v>
      </c>
      <c r="C21" s="110"/>
      <c r="D21" s="110"/>
      <c r="E21" s="110"/>
      <c r="F21" s="110"/>
      <c r="G21" s="110"/>
      <c r="H21" s="110"/>
      <c r="I21" s="63"/>
      <c r="J21" s="1"/>
      <c r="K21" s="19"/>
    </row>
    <row r="22" spans="1:17" ht="4.5" customHeight="1" x14ac:dyDescent="0.25">
      <c r="A22" s="16"/>
      <c r="B22" s="56"/>
      <c r="C22" s="56"/>
      <c r="D22" s="56"/>
      <c r="E22" s="56"/>
      <c r="F22" s="56"/>
      <c r="G22" s="56"/>
      <c r="H22" s="56"/>
      <c r="I22" s="56"/>
      <c r="J22" s="57"/>
      <c r="K22" s="19"/>
    </row>
    <row r="23" spans="1:17" ht="28.5" customHeight="1" x14ac:dyDescent="0.25">
      <c r="A23" s="59"/>
      <c r="B23" s="111" t="s">
        <v>63</v>
      </c>
      <c r="C23" s="111"/>
      <c r="D23" s="111"/>
      <c r="E23" s="111"/>
      <c r="F23" s="111"/>
      <c r="G23" s="111"/>
      <c r="H23" s="111"/>
      <c r="I23" s="62"/>
      <c r="J23" s="3"/>
      <c r="K23" s="58"/>
    </row>
    <row r="24" spans="1:17" ht="4.5" customHeight="1" x14ac:dyDescent="0.25">
      <c r="A24" s="16"/>
      <c r="B24" s="56"/>
      <c r="C24" s="56"/>
      <c r="D24" s="56"/>
      <c r="E24" s="56"/>
      <c r="F24" s="56"/>
      <c r="G24" s="56"/>
      <c r="H24" s="56"/>
      <c r="I24" s="56"/>
      <c r="J24" s="57"/>
      <c r="K24" s="19"/>
    </row>
    <row r="25" spans="1:17" ht="49.5" customHeight="1" x14ac:dyDescent="0.25">
      <c r="A25" s="59"/>
      <c r="B25" s="60"/>
      <c r="C25" s="112" t="s">
        <v>64</v>
      </c>
      <c r="D25" s="112"/>
      <c r="E25" s="113"/>
      <c r="F25" s="113"/>
      <c r="G25" s="113"/>
      <c r="H25" s="113"/>
      <c r="I25" s="61"/>
      <c r="J25" s="3"/>
      <c r="K25" s="58"/>
    </row>
    <row r="26" spans="1:17" ht="8.25" customHeight="1" thickBot="1" x14ac:dyDescent="0.3">
      <c r="A26" s="16"/>
      <c r="B26" s="56"/>
      <c r="C26" s="56"/>
      <c r="D26" s="56"/>
      <c r="E26" s="56"/>
      <c r="F26" s="56"/>
      <c r="G26" s="56"/>
      <c r="H26" s="56"/>
      <c r="I26" s="56"/>
      <c r="J26" s="57"/>
      <c r="K26" s="19"/>
    </row>
    <row r="27" spans="1:17" ht="68.25" customHeight="1" thickTop="1" x14ac:dyDescent="0.25">
      <c r="A27" s="54"/>
      <c r="B27" s="144" t="s">
        <v>73</v>
      </c>
      <c r="C27" s="144"/>
      <c r="D27" s="144"/>
      <c r="E27" s="144"/>
      <c r="F27" s="144"/>
      <c r="G27" s="144"/>
      <c r="H27" s="144"/>
      <c r="I27" s="55"/>
      <c r="J27" s="4"/>
      <c r="K27" s="53"/>
      <c r="Q27" s="10"/>
    </row>
    <row r="28" spans="1:17" ht="3.7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7"/>
      <c r="K28" s="8"/>
      <c r="Q28" s="10"/>
    </row>
    <row r="29" spans="1:17" ht="15.75" thickBot="1" x14ac:dyDescent="0.3"/>
    <row r="30" spans="1:17" x14ac:dyDescent="0.25">
      <c r="A30" s="11"/>
      <c r="B30" s="12" t="s">
        <v>10</v>
      </c>
      <c r="C30" s="13" t="s">
        <v>14</v>
      </c>
      <c r="D30" s="13"/>
      <c r="E30" s="14"/>
      <c r="F30" s="14"/>
      <c r="G30" s="14"/>
      <c r="H30" s="14"/>
      <c r="I30" s="14"/>
      <c r="J30" s="14"/>
      <c r="K30" s="15"/>
    </row>
    <row r="31" spans="1:17" ht="6.75" customHeight="1" x14ac:dyDescent="0.25">
      <c r="A31" s="16"/>
      <c r="B31" s="17"/>
      <c r="C31" s="17"/>
      <c r="D31" s="17"/>
      <c r="E31" s="18"/>
      <c r="F31" s="18"/>
      <c r="G31" s="18"/>
      <c r="H31" s="18"/>
      <c r="I31" s="18"/>
      <c r="J31" s="18"/>
      <c r="K31" s="19"/>
    </row>
    <row r="32" spans="1:17" x14ac:dyDescent="0.25">
      <c r="A32" s="16"/>
      <c r="B32" s="20" t="s">
        <v>15</v>
      </c>
      <c r="C32" s="17"/>
      <c r="D32" s="17"/>
      <c r="E32" s="18"/>
      <c r="F32" s="18"/>
      <c r="G32" s="18"/>
      <c r="H32" s="18"/>
      <c r="I32" s="18"/>
      <c r="J32" s="18"/>
      <c r="K32" s="19"/>
    </row>
    <row r="33" spans="1:11" ht="15.75" thickBot="1" x14ac:dyDescent="0.3">
      <c r="A33" s="16"/>
      <c r="B33" s="136" t="s">
        <v>11</v>
      </c>
      <c r="C33" s="136"/>
      <c r="D33" s="136"/>
      <c r="E33" s="136"/>
      <c r="F33" s="136"/>
      <c r="G33" s="137" t="s">
        <v>12</v>
      </c>
      <c r="H33" s="21">
        <f>J27</f>
        <v>0</v>
      </c>
      <c r="I33" s="139" t="s">
        <v>12</v>
      </c>
      <c r="J33" s="141" t="e">
        <f>H33/H34</f>
        <v>#DIV/0!</v>
      </c>
      <c r="K33" s="115" t="s">
        <v>13</v>
      </c>
    </row>
    <row r="34" spans="1:11" ht="15.75" thickBot="1" x14ac:dyDescent="0.3">
      <c r="A34" s="5"/>
      <c r="B34" s="136" t="s">
        <v>66</v>
      </c>
      <c r="C34" s="136"/>
      <c r="D34" s="136"/>
      <c r="E34" s="136"/>
      <c r="F34" s="136"/>
      <c r="G34" s="138"/>
      <c r="H34" s="22">
        <f>J16+J23</f>
        <v>0</v>
      </c>
      <c r="I34" s="140"/>
      <c r="J34" s="142"/>
      <c r="K34" s="116"/>
    </row>
    <row r="35" spans="1:11" ht="15.75" thickBot="1" x14ac:dyDescent="0.3"/>
    <row r="36" spans="1:11" x14ac:dyDescent="0.25">
      <c r="A36" s="11"/>
      <c r="B36" s="12" t="s">
        <v>16</v>
      </c>
      <c r="C36" s="13" t="s">
        <v>21</v>
      </c>
      <c r="D36" s="13"/>
      <c r="E36" s="14"/>
      <c r="F36" s="14"/>
      <c r="G36" s="14"/>
      <c r="H36" s="14"/>
      <c r="I36" s="14"/>
      <c r="J36" s="14"/>
      <c r="K36" s="15"/>
    </row>
    <row r="37" spans="1:11" ht="5.25" customHeight="1" x14ac:dyDescent="0.25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9"/>
    </row>
    <row r="38" spans="1:11" x14ac:dyDescent="0.25">
      <c r="A38" s="16"/>
      <c r="B38" s="23" t="s">
        <v>17</v>
      </c>
      <c r="C38" s="24"/>
      <c r="D38" s="24"/>
      <c r="E38" s="24"/>
      <c r="F38" s="25">
        <v>3.08</v>
      </c>
      <c r="G38" s="26" t="s">
        <v>13</v>
      </c>
      <c r="H38" s="24"/>
      <c r="I38" s="27" t="s">
        <v>20</v>
      </c>
      <c r="J38" s="28">
        <v>0.3</v>
      </c>
      <c r="K38" s="19"/>
    </row>
    <row r="39" spans="1:11" ht="5.25" customHeight="1" x14ac:dyDescent="0.25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9"/>
    </row>
    <row r="40" spans="1:11" ht="26.25" customHeight="1" thickBot="1" x14ac:dyDescent="0.3">
      <c r="A40" s="5"/>
      <c r="B40" s="117" t="s">
        <v>18</v>
      </c>
      <c r="C40" s="117"/>
      <c r="D40" s="117"/>
      <c r="E40" s="117"/>
      <c r="F40" s="29" t="e">
        <f>IF(J33&gt;=F38,F38,J33)</f>
        <v>#DIV/0!</v>
      </c>
      <c r="G40" s="30" t="s">
        <v>19</v>
      </c>
      <c r="H40" s="31" t="s">
        <v>20</v>
      </c>
      <c r="I40" s="30" t="s">
        <v>12</v>
      </c>
      <c r="J40" s="32" t="e">
        <f>F40*J38</f>
        <v>#DIV/0!</v>
      </c>
      <c r="K40" s="33" t="s">
        <v>13</v>
      </c>
    </row>
    <row r="41" spans="1:11" ht="15.75" thickBot="1" x14ac:dyDescent="0.3"/>
    <row r="42" spans="1:11" x14ac:dyDescent="0.25">
      <c r="A42" s="11"/>
      <c r="B42" s="12" t="s">
        <v>22</v>
      </c>
      <c r="C42" s="108" t="s">
        <v>70</v>
      </c>
      <c r="D42" s="108"/>
      <c r="E42" s="108"/>
      <c r="F42" s="108"/>
      <c r="G42" s="108"/>
      <c r="H42" s="108"/>
      <c r="I42" s="108"/>
      <c r="J42" s="108"/>
      <c r="K42" s="109"/>
    </row>
    <row r="43" spans="1:11" ht="4.5" customHeight="1" x14ac:dyDescent="0.25">
      <c r="A43" s="16"/>
      <c r="B43" s="18"/>
      <c r="C43" s="18"/>
      <c r="D43" s="18"/>
      <c r="E43" s="18"/>
      <c r="F43" s="18"/>
      <c r="G43" s="18"/>
      <c r="H43" s="18"/>
      <c r="I43" s="18"/>
      <c r="J43" s="18"/>
      <c r="K43" s="19"/>
    </row>
    <row r="44" spans="1:11" ht="30" customHeight="1" x14ac:dyDescent="0.25">
      <c r="A44" s="16"/>
      <c r="B44" s="149" t="s">
        <v>67</v>
      </c>
      <c r="C44" s="150"/>
      <c r="D44" s="34" t="s">
        <v>19</v>
      </c>
      <c r="E44" s="151" t="s">
        <v>21</v>
      </c>
      <c r="F44" s="151"/>
      <c r="G44" s="34" t="s">
        <v>19</v>
      </c>
      <c r="H44" s="34" t="s">
        <v>23</v>
      </c>
      <c r="I44" s="34" t="s">
        <v>12</v>
      </c>
      <c r="J44" s="36"/>
      <c r="K44" s="19"/>
    </row>
    <row r="45" spans="1:11" ht="4.5" customHeight="1" x14ac:dyDescent="0.25">
      <c r="A45" s="16"/>
      <c r="B45" s="37"/>
      <c r="C45" s="37"/>
      <c r="D45" s="37"/>
      <c r="E45" s="37"/>
      <c r="F45" s="37"/>
      <c r="G45" s="37"/>
      <c r="H45" s="37"/>
      <c r="I45" s="37"/>
      <c r="J45" s="37"/>
      <c r="K45" s="19"/>
    </row>
    <row r="46" spans="1:11" ht="26.25" customHeight="1" x14ac:dyDescent="0.25">
      <c r="A46" s="16"/>
      <c r="B46" s="152">
        <f>J16</f>
        <v>0</v>
      </c>
      <c r="C46" s="153"/>
      <c r="D46" s="34" t="s">
        <v>19</v>
      </c>
      <c r="E46" s="154" t="e">
        <f>J40</f>
        <v>#DIV/0!</v>
      </c>
      <c r="F46" s="154"/>
      <c r="G46" s="34" t="s">
        <v>19</v>
      </c>
      <c r="H46" s="38">
        <f>J14</f>
        <v>0</v>
      </c>
      <c r="I46" s="34" t="s">
        <v>12</v>
      </c>
      <c r="J46" s="39" t="e">
        <f>B46*E46*H46</f>
        <v>#DIV/0!</v>
      </c>
      <c r="K46" s="19"/>
    </row>
    <row r="47" spans="1:11" ht="4.5" customHeight="1" thickBot="1" x14ac:dyDescent="0.3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0.5" customHeight="1" thickBot="1" x14ac:dyDescent="0.3"/>
    <row r="49" spans="1:11" x14ac:dyDescent="0.25">
      <c r="A49" s="11"/>
      <c r="B49" s="12" t="s">
        <v>25</v>
      </c>
      <c r="C49" s="13" t="s">
        <v>24</v>
      </c>
      <c r="D49" s="13"/>
      <c r="E49" s="14"/>
      <c r="F49" s="14"/>
      <c r="G49" s="14"/>
      <c r="H49" s="14"/>
      <c r="I49" s="14"/>
      <c r="J49" s="14"/>
      <c r="K49" s="15"/>
    </row>
    <row r="50" spans="1:11" ht="7.5" customHeight="1" x14ac:dyDescent="0.25">
      <c r="A50" s="16"/>
      <c r="B50" s="18"/>
      <c r="C50" s="18"/>
      <c r="D50" s="18"/>
      <c r="E50" s="18"/>
      <c r="F50" s="18"/>
      <c r="G50" s="18"/>
      <c r="H50" s="18"/>
      <c r="I50" s="18"/>
      <c r="J50" s="18"/>
      <c r="K50" s="19"/>
    </row>
    <row r="51" spans="1:11" ht="30" customHeight="1" x14ac:dyDescent="0.25">
      <c r="A51" s="16"/>
      <c r="B51" s="149" t="s">
        <v>67</v>
      </c>
      <c r="C51" s="150"/>
      <c r="D51" s="34" t="s">
        <v>19</v>
      </c>
      <c r="E51" s="151" t="s">
        <v>21</v>
      </c>
      <c r="F51" s="151"/>
      <c r="G51" s="34" t="s">
        <v>19</v>
      </c>
      <c r="H51" s="34" t="s">
        <v>23</v>
      </c>
      <c r="I51" s="34" t="s">
        <v>12</v>
      </c>
      <c r="J51" s="36"/>
      <c r="K51" s="19"/>
    </row>
    <row r="52" spans="1:11" ht="6.75" customHeight="1" x14ac:dyDescent="0.25">
      <c r="A52" s="16"/>
      <c r="B52" s="37"/>
      <c r="C52" s="37"/>
      <c r="D52" s="37"/>
      <c r="E52" s="37"/>
      <c r="F52" s="37"/>
      <c r="G52" s="37"/>
      <c r="H52" s="37"/>
      <c r="I52" s="37"/>
      <c r="J52" s="37"/>
      <c r="K52" s="19"/>
    </row>
    <row r="53" spans="1:11" ht="28.5" customHeight="1" x14ac:dyDescent="0.25">
      <c r="A53" s="16"/>
      <c r="B53" s="152">
        <f>J23</f>
        <v>0</v>
      </c>
      <c r="C53" s="153"/>
      <c r="D53" s="34" t="s">
        <v>19</v>
      </c>
      <c r="E53" s="154" t="e">
        <f>J40</f>
        <v>#DIV/0!</v>
      </c>
      <c r="F53" s="154"/>
      <c r="G53" s="34" t="s">
        <v>19</v>
      </c>
      <c r="H53" s="38">
        <f>J21</f>
        <v>0</v>
      </c>
      <c r="I53" s="34" t="s">
        <v>12</v>
      </c>
      <c r="J53" s="39" t="e">
        <f>B53*E53*H53</f>
        <v>#DIV/0!</v>
      </c>
      <c r="K53" s="19"/>
    </row>
    <row r="54" spans="1:11" ht="5.25" customHeight="1" thickBot="1" x14ac:dyDescent="0.3">
      <c r="A54" s="5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5" spans="1:11" ht="15.75" thickBot="1" x14ac:dyDescent="0.3"/>
    <row r="56" spans="1:11" x14ac:dyDescent="0.25">
      <c r="A56" s="11"/>
      <c r="B56" s="12" t="s">
        <v>31</v>
      </c>
      <c r="C56" s="13" t="s">
        <v>26</v>
      </c>
      <c r="D56" s="13"/>
      <c r="E56" s="14"/>
      <c r="F56" s="14"/>
      <c r="G56" s="14"/>
      <c r="H56" s="14"/>
      <c r="I56" s="14"/>
      <c r="J56" s="14"/>
      <c r="K56" s="15"/>
    </row>
    <row r="57" spans="1:11" ht="6" customHeight="1" x14ac:dyDescent="0.25">
      <c r="A57" s="16"/>
      <c r="B57" s="18"/>
      <c r="C57" s="42"/>
      <c r="D57" s="18"/>
      <c r="E57" s="18"/>
      <c r="F57" s="18"/>
      <c r="G57" s="18"/>
      <c r="H57" s="18"/>
      <c r="I57" s="18"/>
      <c r="J57" s="18"/>
      <c r="K57" s="19"/>
    </row>
    <row r="58" spans="1:11" ht="28.5" x14ac:dyDescent="0.25">
      <c r="A58" s="16"/>
      <c r="B58" s="155" t="s">
        <v>27</v>
      </c>
      <c r="C58" s="156"/>
      <c r="D58" s="156"/>
      <c r="E58" s="156"/>
      <c r="F58" s="156"/>
      <c r="G58" s="43" t="s">
        <v>28</v>
      </c>
      <c r="H58" s="44" t="s">
        <v>29</v>
      </c>
      <c r="I58" s="34" t="s">
        <v>12</v>
      </c>
      <c r="J58" s="36"/>
      <c r="K58" s="19"/>
    </row>
    <row r="59" spans="1:11" x14ac:dyDescent="0.25">
      <c r="A59" s="16"/>
      <c r="B59" s="37"/>
      <c r="C59" s="37"/>
      <c r="D59" s="37"/>
      <c r="E59" s="37"/>
      <c r="F59" s="37"/>
      <c r="G59" s="37"/>
      <c r="H59" s="37"/>
      <c r="I59" s="37"/>
      <c r="J59" s="37"/>
      <c r="K59" s="19"/>
    </row>
    <row r="60" spans="1:11" x14ac:dyDescent="0.25">
      <c r="A60" s="16"/>
      <c r="B60" s="157" t="e">
        <f>J46</f>
        <v>#DIV/0!</v>
      </c>
      <c r="C60" s="158"/>
      <c r="D60" s="158"/>
      <c r="E60" s="158"/>
      <c r="F60" s="158"/>
      <c r="G60" s="43" t="s">
        <v>28</v>
      </c>
      <c r="H60" s="45" t="e">
        <f>J53</f>
        <v>#DIV/0!</v>
      </c>
      <c r="I60" s="34" t="s">
        <v>12</v>
      </c>
      <c r="J60" s="39" t="e">
        <f>B60+H60</f>
        <v>#DIV/0!</v>
      </c>
      <c r="K60" s="19"/>
    </row>
    <row r="61" spans="1:11" ht="6.75" customHeight="1" thickBot="1" x14ac:dyDescent="0.3">
      <c r="A61" s="5"/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5.75" thickBot="1" x14ac:dyDescent="0.3"/>
    <row r="63" spans="1:11" x14ac:dyDescent="0.25">
      <c r="A63" s="11"/>
      <c r="B63" s="46" t="s">
        <v>32</v>
      </c>
      <c r="C63" s="47" t="s">
        <v>33</v>
      </c>
      <c r="D63" s="47"/>
      <c r="E63" s="48"/>
      <c r="F63" s="48"/>
      <c r="G63" s="48"/>
      <c r="H63" s="48"/>
      <c r="I63" s="48"/>
      <c r="J63" s="48"/>
      <c r="K63" s="15"/>
    </row>
    <row r="64" spans="1:11" ht="5.25" customHeight="1" x14ac:dyDescent="0.25">
      <c r="A64" s="16"/>
      <c r="B64" s="18"/>
      <c r="C64" s="42"/>
      <c r="D64" s="18"/>
      <c r="E64" s="18"/>
      <c r="F64" s="18"/>
      <c r="G64" s="18"/>
      <c r="H64" s="18"/>
      <c r="I64" s="18"/>
      <c r="J64" s="18"/>
      <c r="K64" s="19"/>
    </row>
    <row r="65" spans="1:11" ht="32.25" customHeight="1" x14ac:dyDescent="0.25">
      <c r="A65" s="16"/>
      <c r="B65" s="149" t="s">
        <v>34</v>
      </c>
      <c r="C65" s="150"/>
      <c r="D65" s="150"/>
      <c r="E65" s="150"/>
      <c r="F65" s="150"/>
      <c r="G65" s="43" t="s">
        <v>19</v>
      </c>
      <c r="H65" s="44" t="s">
        <v>35</v>
      </c>
      <c r="I65" s="34" t="s">
        <v>12</v>
      </c>
      <c r="J65" s="36"/>
      <c r="K65" s="19"/>
    </row>
    <row r="66" spans="1:11" x14ac:dyDescent="0.25">
      <c r="A66" s="16"/>
      <c r="B66" s="37"/>
      <c r="C66" s="37"/>
      <c r="D66" s="37"/>
      <c r="E66" s="37"/>
      <c r="F66" s="37"/>
      <c r="G66" s="37"/>
      <c r="H66" s="37"/>
      <c r="I66" s="37"/>
      <c r="J66" s="37"/>
      <c r="K66" s="19"/>
    </row>
    <row r="67" spans="1:11" x14ac:dyDescent="0.25">
      <c r="A67" s="16"/>
      <c r="B67" s="152">
        <f>J18+J25</f>
        <v>0</v>
      </c>
      <c r="C67" s="153"/>
      <c r="D67" s="153"/>
      <c r="E67" s="153"/>
      <c r="F67" s="153"/>
      <c r="G67" s="43" t="s">
        <v>19</v>
      </c>
      <c r="H67" s="49">
        <v>3.9</v>
      </c>
      <c r="I67" s="34" t="s">
        <v>12</v>
      </c>
      <c r="J67" s="39">
        <f>B67*H67</f>
        <v>0</v>
      </c>
      <c r="K67" s="19"/>
    </row>
    <row r="68" spans="1:11" ht="6.75" customHeight="1" thickBot="1" x14ac:dyDescent="0.3">
      <c r="A68" s="5"/>
      <c r="B68" s="40"/>
      <c r="C68" s="40"/>
      <c r="D68" s="40"/>
      <c r="E68" s="40"/>
      <c r="F68" s="40"/>
      <c r="G68" s="40"/>
      <c r="H68" s="40"/>
      <c r="I68" s="40"/>
      <c r="J68" s="40"/>
      <c r="K68" s="41"/>
    </row>
    <row r="69" spans="1:11" ht="15.75" thickBot="1" x14ac:dyDescent="0.3"/>
    <row r="70" spans="1:11" ht="33.75" customHeight="1" x14ac:dyDescent="0.25">
      <c r="A70" s="11"/>
      <c r="B70" s="50" t="s">
        <v>42</v>
      </c>
      <c r="C70" s="106" t="s">
        <v>58</v>
      </c>
      <c r="D70" s="106"/>
      <c r="E70" s="106"/>
      <c r="F70" s="106"/>
      <c r="G70" s="106"/>
      <c r="H70" s="106"/>
      <c r="I70" s="106"/>
      <c r="J70" s="106"/>
      <c r="K70" s="107"/>
    </row>
    <row r="71" spans="1:11" ht="4.5" customHeight="1" x14ac:dyDescent="0.25">
      <c r="A71" s="16"/>
      <c r="B71" s="18"/>
      <c r="C71" s="42"/>
      <c r="D71" s="18"/>
      <c r="E71" s="18"/>
      <c r="F71" s="18"/>
      <c r="G71" s="18"/>
      <c r="H71" s="18"/>
      <c r="I71" s="18"/>
      <c r="J71" s="18"/>
      <c r="K71" s="19"/>
    </row>
    <row r="72" spans="1:11" x14ac:dyDescent="0.25">
      <c r="A72" s="16"/>
      <c r="B72" s="155" t="s">
        <v>36</v>
      </c>
      <c r="C72" s="156"/>
      <c r="D72" s="156"/>
      <c r="E72" s="156"/>
      <c r="F72" s="156"/>
      <c r="G72" s="43" t="s">
        <v>28</v>
      </c>
      <c r="H72" s="44" t="s">
        <v>37</v>
      </c>
      <c r="I72" s="34" t="s">
        <v>12</v>
      </c>
      <c r="J72" s="36"/>
      <c r="K72" s="19"/>
    </row>
    <row r="73" spans="1:11" x14ac:dyDescent="0.25">
      <c r="A73" s="16"/>
      <c r="B73" s="37"/>
      <c r="C73" s="37"/>
      <c r="D73" s="37"/>
      <c r="E73" s="37"/>
      <c r="F73" s="37"/>
      <c r="G73" s="37"/>
      <c r="H73" s="37"/>
      <c r="I73" s="37"/>
      <c r="J73" s="37"/>
      <c r="K73" s="19"/>
    </row>
    <row r="74" spans="1:11" x14ac:dyDescent="0.25">
      <c r="A74" s="16"/>
      <c r="B74" s="157" t="e">
        <f>J60</f>
        <v>#DIV/0!</v>
      </c>
      <c r="C74" s="158"/>
      <c r="D74" s="158"/>
      <c r="E74" s="158"/>
      <c r="F74" s="158"/>
      <c r="G74" s="43" t="s">
        <v>28</v>
      </c>
      <c r="H74" s="52">
        <f>J67</f>
        <v>0</v>
      </c>
      <c r="I74" s="34" t="s">
        <v>12</v>
      </c>
      <c r="J74" s="39" t="e">
        <f>B74+H74</f>
        <v>#DIV/0!</v>
      </c>
      <c r="K74" s="19"/>
    </row>
    <row r="75" spans="1:11" ht="6" customHeight="1" thickBot="1" x14ac:dyDescent="0.3">
      <c r="A75" s="5"/>
      <c r="B75" s="40"/>
      <c r="C75" s="40"/>
      <c r="D75" s="40"/>
      <c r="E75" s="40"/>
      <c r="F75" s="40"/>
      <c r="G75" s="40"/>
      <c r="H75" s="40"/>
      <c r="I75" s="40"/>
      <c r="J75" s="40"/>
      <c r="K75" s="41"/>
    </row>
  </sheetData>
  <sheetProtection algorithmName="SHA-512" hashValue="FQpxySra+V4rDcz3XqThXwwfMae6WiKLGd1/rcVtfkrON9yLDg4OgbpdJyvvy0k1QTW4du/OfA9qDBBxT9t70A==" saltValue="yGKW71CX9lUVO7mi+e1N9g==" spinCount="100000" sheet="1" objects="1" scenarios="1"/>
  <mergeCells count="43">
    <mergeCell ref="B65:F65"/>
    <mergeCell ref="B67:F67"/>
    <mergeCell ref="B72:F72"/>
    <mergeCell ref="B74:F74"/>
    <mergeCell ref="B53:C53"/>
    <mergeCell ref="E53:F53"/>
    <mergeCell ref="B58:F58"/>
    <mergeCell ref="B60:F60"/>
    <mergeCell ref="B44:C44"/>
    <mergeCell ref="E44:F44"/>
    <mergeCell ref="B46:C46"/>
    <mergeCell ref="E46:F46"/>
    <mergeCell ref="B51:C51"/>
    <mergeCell ref="E51:F51"/>
    <mergeCell ref="B8:J8"/>
    <mergeCell ref="B27:H27"/>
    <mergeCell ref="B14:H14"/>
    <mergeCell ref="B16:H16"/>
    <mergeCell ref="B12:H12"/>
    <mergeCell ref="B13:J13"/>
    <mergeCell ref="A10:E10"/>
    <mergeCell ref="F10:J10"/>
    <mergeCell ref="B33:F33"/>
    <mergeCell ref="B34:F34"/>
    <mergeCell ref="G33:G34"/>
    <mergeCell ref="I33:I34"/>
    <mergeCell ref="J33:J34"/>
    <mergeCell ref="F4:H4"/>
    <mergeCell ref="F5:H5"/>
    <mergeCell ref="C70:K70"/>
    <mergeCell ref="C42:K42"/>
    <mergeCell ref="B21:H21"/>
    <mergeCell ref="B23:H23"/>
    <mergeCell ref="C18:H18"/>
    <mergeCell ref="B20:J20"/>
    <mergeCell ref="C25:H25"/>
    <mergeCell ref="K33:K34"/>
    <mergeCell ref="B40:E40"/>
    <mergeCell ref="I4:J4"/>
    <mergeCell ref="I5:J5"/>
    <mergeCell ref="C4:E6"/>
    <mergeCell ref="F6:H6"/>
    <mergeCell ref="I6:J6"/>
  </mergeCells>
  <conditionalFormatting sqref="J14 J16 J18">
    <cfRule type="expression" dxfId="4" priority="6">
      <formula>$F$10="le type Conventionné Accueil de Jeunes et le type Déclaré Alsh"</formula>
    </cfRule>
    <cfRule type="expression" dxfId="3" priority="7">
      <formula>$F$10="le type Déclaré Alsh"</formula>
    </cfRule>
    <cfRule type="expression" dxfId="2" priority="8">
      <formula>$F$10="le type accueil Conventionné Accueil de Jeunes"</formula>
    </cfRule>
  </conditionalFormatting>
  <conditionalFormatting sqref="J21 J23 J25">
    <cfRule type="expression" dxfId="1" priority="2">
      <formula>$F$10="le type Conventionné Accueil de Jeunes et le type Déclaré Alsh"</formula>
    </cfRule>
    <cfRule type="expression" dxfId="0" priority="3">
      <formula>$F$10="le type Déclaré Alsh"</formula>
    </cfRule>
    <cfRule type="expression" priority="4">
      <formula>$F$10="le type accueil Conventionné Accueil de Jeunes"</formula>
    </cfRule>
  </conditionalFormatting>
  <dataValidations count="2">
    <dataValidation type="list" allowBlank="1" showInputMessage="1" showErrorMessage="1" sqref="J14 J21" xr:uid="{7A8789AF-AB37-4172-BD5B-A7ED14336A08}">
      <formula1>"99%,100%"</formula1>
    </dataValidation>
    <dataValidation type="list" allowBlank="1" showInputMessage="1" showErrorMessage="1" sqref="F10" xr:uid="{8CAB5885-7FBC-48C0-A034-C9192BED0D6E}">
      <formula1>"le type accueil Conventionné Accueil de Jeunes,le type Déclaré Alsh,le type Conventionné Accueil de Jeunes et le type Déclaré ALSH"</formula1>
    </dataValidation>
  </dataValidations>
  <pageMargins left="0.7" right="0.7" top="0.75" bottom="0.75" header="0.3" footer="0.3"/>
  <pageSetup paperSize="9" scale="91" fitToHeight="0" orientation="portrait" r:id="rId1"/>
  <rowBreaks count="1" manualBreakCount="1">
    <brk id="48" max="10" man="1"/>
  </rowBreaks>
  <ignoredErrors>
    <ignoredError sqref="J74 B74 H60 B60 J60 E53 J53 E46 J46 J33 J40 F40 I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L57"/>
  <sheetViews>
    <sheetView topLeftCell="A20" zoomScaleNormal="100" workbookViewId="0">
      <selection activeCell="N44" sqref="N44"/>
    </sheetView>
  </sheetViews>
  <sheetFormatPr baseColWidth="10" defaultRowHeight="15" x14ac:dyDescent="0.25"/>
  <cols>
    <col min="1" max="1" width="2.7109375" style="9" customWidth="1"/>
    <col min="2" max="2" width="15.42578125" style="9" customWidth="1"/>
    <col min="3" max="3" width="14.42578125" style="9" customWidth="1"/>
    <col min="4" max="4" width="2.7109375" style="9" customWidth="1"/>
    <col min="5" max="5" width="14.7109375" style="9" customWidth="1"/>
    <col min="6" max="6" width="14" style="9" customWidth="1"/>
    <col min="7" max="7" width="3.42578125" style="9" customWidth="1"/>
    <col min="8" max="8" width="24" style="9" customWidth="1"/>
    <col min="9" max="9" width="3.28515625" style="9" customWidth="1"/>
    <col min="10" max="10" width="14.42578125" style="9" bestFit="1" customWidth="1"/>
    <col min="11" max="11" width="2.7109375" style="9" customWidth="1"/>
    <col min="12" max="12" width="20.28515625" style="9" customWidth="1"/>
    <col min="13" max="16384" width="11.42578125" style="9"/>
  </cols>
  <sheetData>
    <row r="1" spans="1:12" x14ac:dyDescent="0.25">
      <c r="L1" s="70" t="s">
        <v>60</v>
      </c>
    </row>
    <row r="2" spans="1:12" ht="18" x14ac:dyDescent="0.25">
      <c r="C2" s="71" t="s">
        <v>57</v>
      </c>
      <c r="D2" s="71"/>
      <c r="L2" s="72" t="s">
        <v>3</v>
      </c>
    </row>
    <row r="3" spans="1:12" ht="39.75" customHeight="1" x14ac:dyDescent="0.25">
      <c r="C3" s="162" t="s">
        <v>71</v>
      </c>
      <c r="D3" s="162"/>
      <c r="E3" s="162"/>
      <c r="F3" s="162"/>
      <c r="G3" s="162"/>
      <c r="H3" s="162"/>
      <c r="I3" s="162"/>
      <c r="J3" s="162"/>
      <c r="L3" s="73"/>
    </row>
    <row r="4" spans="1:12" ht="15.75" customHeight="1" thickBot="1" x14ac:dyDescent="0.3">
      <c r="C4" s="122" t="s">
        <v>0</v>
      </c>
      <c r="D4" s="123"/>
      <c r="E4" s="124"/>
      <c r="F4" s="101" t="s">
        <v>1</v>
      </c>
      <c r="G4" s="102"/>
      <c r="H4" s="102"/>
      <c r="I4" s="118">
        <v>2026</v>
      </c>
      <c r="J4" s="119"/>
      <c r="L4" s="100" t="s">
        <v>68</v>
      </c>
    </row>
    <row r="5" spans="1:12" ht="15.75" customHeight="1" thickBot="1" x14ac:dyDescent="0.3">
      <c r="C5" s="128"/>
      <c r="D5" s="129"/>
      <c r="E5" s="130"/>
      <c r="F5" s="103" t="s">
        <v>38</v>
      </c>
      <c r="G5" s="104"/>
      <c r="H5" s="105"/>
      <c r="I5" s="120" t="e">
        <f>J53</f>
        <v>#DIV/0!</v>
      </c>
      <c r="J5" s="121"/>
      <c r="L5" s="100" t="s">
        <v>69</v>
      </c>
    </row>
    <row r="6" spans="1:12" x14ac:dyDescent="0.25">
      <c r="L6" s="73"/>
    </row>
    <row r="7" spans="1:12" ht="38.25" customHeight="1" x14ac:dyDescent="0.25">
      <c r="B7" s="143" t="s">
        <v>9</v>
      </c>
      <c r="C7" s="143"/>
      <c r="D7" s="143"/>
      <c r="E7" s="143"/>
      <c r="F7" s="143"/>
      <c r="G7" s="143"/>
      <c r="H7" s="143"/>
      <c r="I7" s="143"/>
      <c r="J7" s="143"/>
    </row>
    <row r="8" spans="1:12" ht="16.5" thickBot="1" x14ac:dyDescent="0.3">
      <c r="B8" s="74"/>
      <c r="C8" s="74"/>
      <c r="D8" s="74"/>
      <c r="E8" s="74"/>
      <c r="F8" s="74"/>
      <c r="G8" s="74"/>
      <c r="H8" s="74"/>
      <c r="I8" s="74"/>
      <c r="J8" s="74"/>
    </row>
    <row r="9" spans="1:12" ht="15.75" thickBot="1" x14ac:dyDescent="0.3">
      <c r="A9" s="11"/>
      <c r="B9" s="145" t="s">
        <v>5</v>
      </c>
      <c r="C9" s="145"/>
      <c r="D9" s="145"/>
      <c r="E9" s="145"/>
      <c r="F9" s="145"/>
      <c r="G9" s="145"/>
      <c r="H9" s="145"/>
      <c r="I9" s="66"/>
      <c r="J9" s="67">
        <f>I4</f>
        <v>2026</v>
      </c>
      <c r="K9" s="15"/>
      <c r="L9" s="87"/>
    </row>
    <row r="10" spans="1:12" ht="15.75" thickTop="1" x14ac:dyDescent="0.25">
      <c r="A10" s="54"/>
      <c r="B10" s="146" t="s">
        <v>6</v>
      </c>
      <c r="C10" s="146"/>
      <c r="D10" s="146"/>
      <c r="E10" s="146"/>
      <c r="F10" s="146"/>
      <c r="G10" s="146"/>
      <c r="H10" s="146"/>
      <c r="I10" s="146"/>
      <c r="J10" s="146"/>
      <c r="K10" s="68"/>
      <c r="L10" s="88"/>
    </row>
    <row r="11" spans="1:12" x14ac:dyDescent="0.25">
      <c r="A11" s="16"/>
      <c r="B11" s="110" t="s">
        <v>7</v>
      </c>
      <c r="C11" s="110"/>
      <c r="D11" s="110"/>
      <c r="E11" s="110"/>
      <c r="F11" s="110"/>
      <c r="G11" s="110"/>
      <c r="H11" s="110"/>
      <c r="I11" s="63"/>
      <c r="J11" s="89">
        <f>' PS ALSH et compl. inclusif'!J14</f>
        <v>0</v>
      </c>
      <c r="K11" s="19"/>
      <c r="L11" s="88"/>
    </row>
    <row r="12" spans="1:12" ht="3.75" customHeight="1" x14ac:dyDescent="0.25">
      <c r="A12" s="16"/>
      <c r="B12" s="56"/>
      <c r="C12" s="56"/>
      <c r="D12" s="56"/>
      <c r="E12" s="56"/>
      <c r="F12" s="56"/>
      <c r="G12" s="56"/>
      <c r="H12" s="56"/>
      <c r="I12" s="56"/>
      <c r="J12" s="57"/>
      <c r="K12" s="19"/>
      <c r="L12" s="88"/>
    </row>
    <row r="13" spans="1:12" ht="32.25" customHeight="1" x14ac:dyDescent="0.25">
      <c r="A13" s="59"/>
      <c r="B13" s="111" t="s">
        <v>62</v>
      </c>
      <c r="C13" s="111"/>
      <c r="D13" s="111"/>
      <c r="E13" s="111"/>
      <c r="F13" s="111"/>
      <c r="G13" s="111"/>
      <c r="H13" s="111"/>
      <c r="I13" s="62"/>
      <c r="J13" s="90">
        <f>' PS ALSH et compl. inclusif'!J16</f>
        <v>0</v>
      </c>
      <c r="K13" s="91"/>
      <c r="L13" s="92">
        <f>J11*J13</f>
        <v>0</v>
      </c>
    </row>
    <row r="14" spans="1:12" ht="5.25" customHeight="1" thickBot="1" x14ac:dyDescent="0.3">
      <c r="A14" s="16"/>
      <c r="B14" s="64"/>
      <c r="C14" s="64"/>
      <c r="D14" s="64"/>
      <c r="E14" s="64"/>
      <c r="F14" s="64"/>
      <c r="G14" s="64"/>
      <c r="H14" s="64"/>
      <c r="I14" s="64"/>
      <c r="J14" s="64"/>
      <c r="K14" s="65"/>
      <c r="L14" s="93"/>
    </row>
    <row r="15" spans="1:12" ht="15.75" thickTop="1" x14ac:dyDescent="0.25">
      <c r="A15" s="54"/>
      <c r="B15" s="166" t="s">
        <v>8</v>
      </c>
      <c r="C15" s="166"/>
      <c r="D15" s="166"/>
      <c r="E15" s="166"/>
      <c r="F15" s="166"/>
      <c r="G15" s="166"/>
      <c r="H15" s="166"/>
      <c r="I15" s="166"/>
      <c r="J15" s="166"/>
      <c r="K15" s="19"/>
      <c r="L15" s="93"/>
    </row>
    <row r="16" spans="1:12" x14ac:dyDescent="0.25">
      <c r="A16" s="16"/>
      <c r="B16" s="110" t="s">
        <v>7</v>
      </c>
      <c r="C16" s="110"/>
      <c r="D16" s="110"/>
      <c r="E16" s="110"/>
      <c r="F16" s="110"/>
      <c r="G16" s="110"/>
      <c r="H16" s="110"/>
      <c r="I16" s="63"/>
      <c r="J16" s="89">
        <f>' PS ALSH et compl. inclusif'!J21</f>
        <v>0</v>
      </c>
      <c r="K16" s="19"/>
      <c r="L16" s="93"/>
    </row>
    <row r="17" spans="1:12" ht="5.25" customHeight="1" x14ac:dyDescent="0.25">
      <c r="A17" s="16"/>
      <c r="B17" s="56"/>
      <c r="C17" s="56"/>
      <c r="D17" s="56"/>
      <c r="E17" s="56"/>
      <c r="F17" s="56"/>
      <c r="G17" s="56"/>
      <c r="H17" s="56"/>
      <c r="I17" s="56"/>
      <c r="J17" s="57"/>
      <c r="K17" s="19"/>
      <c r="L17" s="93"/>
    </row>
    <row r="18" spans="1:12" ht="31.5" customHeight="1" x14ac:dyDescent="0.25">
      <c r="A18" s="59"/>
      <c r="B18" s="111" t="s">
        <v>62</v>
      </c>
      <c r="C18" s="111"/>
      <c r="D18" s="111"/>
      <c r="E18" s="111"/>
      <c r="F18" s="111"/>
      <c r="G18" s="111"/>
      <c r="H18" s="111"/>
      <c r="I18" s="62"/>
      <c r="J18" s="94">
        <f>' PS ALSH et compl. inclusif'!J23</f>
        <v>0</v>
      </c>
      <c r="K18" s="95"/>
      <c r="L18" s="92">
        <f>J16*J18</f>
        <v>0</v>
      </c>
    </row>
    <row r="19" spans="1:12" ht="6.75" customHeight="1" thickBot="1" x14ac:dyDescent="0.3">
      <c r="A19" s="16"/>
      <c r="B19" s="56"/>
      <c r="C19" s="56"/>
      <c r="D19" s="56"/>
      <c r="E19" s="56"/>
      <c r="F19" s="56"/>
      <c r="G19" s="56"/>
      <c r="H19" s="56"/>
      <c r="I19" s="56"/>
      <c r="J19" s="56"/>
      <c r="K19" s="19"/>
      <c r="L19" s="93"/>
    </row>
    <row r="20" spans="1:12" ht="71.25" customHeight="1" thickTop="1" thickBot="1" x14ac:dyDescent="0.3">
      <c r="A20" s="96"/>
      <c r="B20" s="167" t="s">
        <v>72</v>
      </c>
      <c r="C20" s="167"/>
      <c r="D20" s="167"/>
      <c r="E20" s="167"/>
      <c r="F20" s="167"/>
      <c r="G20" s="167"/>
      <c r="H20" s="167"/>
      <c r="I20" s="97"/>
      <c r="J20" s="98">
        <f>' PS ALSH et compl. inclusif'!J27</f>
        <v>0</v>
      </c>
      <c r="K20" s="99"/>
      <c r="L20" s="92">
        <f>L18+L13</f>
        <v>0</v>
      </c>
    </row>
    <row r="21" spans="1:12" ht="15.75" thickBot="1" x14ac:dyDescent="0.3">
      <c r="L21" s="93"/>
    </row>
    <row r="22" spans="1:12" x14ac:dyDescent="0.25">
      <c r="A22" s="11"/>
      <c r="B22" s="163" t="s">
        <v>39</v>
      </c>
      <c r="C22" s="163"/>
      <c r="D22" s="163"/>
      <c r="E22" s="163"/>
      <c r="F22" s="163"/>
      <c r="G22" s="163"/>
      <c r="H22" s="163"/>
      <c r="I22" s="163"/>
      <c r="J22" s="163"/>
      <c r="K22" s="15"/>
    </row>
    <row r="23" spans="1:12" ht="27.75" customHeight="1" x14ac:dyDescent="0.25">
      <c r="A23" s="16"/>
      <c r="B23" s="164" t="s">
        <v>41</v>
      </c>
      <c r="C23" s="165"/>
      <c r="D23" s="165"/>
      <c r="E23" s="165"/>
      <c r="F23" s="165"/>
      <c r="G23" s="165"/>
      <c r="H23" s="165"/>
      <c r="I23" s="165"/>
      <c r="J23" s="165"/>
      <c r="K23" s="19"/>
    </row>
    <row r="24" spans="1:12" x14ac:dyDescent="0.25">
      <c r="A24" s="59"/>
      <c r="B24" s="86" t="s">
        <v>43</v>
      </c>
      <c r="C24" s="86"/>
      <c r="D24" s="86"/>
      <c r="E24" s="86"/>
      <c r="F24" s="86"/>
      <c r="G24" s="86"/>
      <c r="H24" s="86"/>
      <c r="I24" s="86"/>
      <c r="J24" s="75"/>
      <c r="K24" s="58"/>
    </row>
    <row r="25" spans="1:12" ht="6" customHeight="1" x14ac:dyDescent="0.25">
      <c r="A25" s="16"/>
      <c r="B25" s="37"/>
      <c r="C25" s="37"/>
      <c r="D25" s="37"/>
      <c r="E25" s="37"/>
      <c r="F25" s="37"/>
      <c r="G25" s="37"/>
      <c r="H25" s="37"/>
      <c r="I25" s="37"/>
      <c r="J25" s="85"/>
      <c r="K25" s="19"/>
    </row>
    <row r="26" spans="1:12" ht="15.75" thickBot="1" x14ac:dyDescent="0.3">
      <c r="A26" s="83"/>
      <c r="B26" s="84" t="s">
        <v>40</v>
      </c>
      <c r="C26" s="84"/>
      <c r="D26" s="84"/>
      <c r="E26" s="84"/>
      <c r="F26" s="84"/>
      <c r="G26" s="84"/>
      <c r="H26" s="84"/>
      <c r="I26" s="84"/>
      <c r="J26" s="76"/>
      <c r="K26" s="82"/>
    </row>
    <row r="27" spans="1:12" ht="15.75" thickBot="1" x14ac:dyDescent="0.3"/>
    <row r="28" spans="1:12" x14ac:dyDescent="0.25">
      <c r="A28" s="11"/>
      <c r="B28" s="12" t="s">
        <v>10</v>
      </c>
      <c r="C28" s="13" t="s">
        <v>49</v>
      </c>
      <c r="D28" s="13"/>
      <c r="E28" s="48"/>
      <c r="F28" s="48"/>
      <c r="G28" s="48"/>
      <c r="H28" s="48"/>
      <c r="I28" s="48"/>
      <c r="J28" s="48"/>
      <c r="K28" s="15"/>
    </row>
    <row r="29" spans="1:12" ht="5.25" customHeight="1" x14ac:dyDescent="0.25">
      <c r="A29" s="16"/>
      <c r="B29" s="18"/>
      <c r="C29" s="42"/>
      <c r="D29" s="18"/>
      <c r="E29" s="18"/>
      <c r="F29" s="18"/>
      <c r="G29" s="18"/>
      <c r="H29" s="18"/>
      <c r="I29" s="18"/>
      <c r="J29" s="18"/>
      <c r="K29" s="19"/>
    </row>
    <row r="30" spans="1:12" ht="32.25" customHeight="1" x14ac:dyDescent="0.25">
      <c r="A30" s="16"/>
      <c r="B30" s="155" t="s">
        <v>44</v>
      </c>
      <c r="C30" s="156"/>
      <c r="D30" s="156"/>
      <c r="E30" s="156"/>
      <c r="F30" s="156"/>
      <c r="G30" s="43" t="s">
        <v>19</v>
      </c>
      <c r="H30" s="51" t="s">
        <v>46</v>
      </c>
      <c r="I30" s="35" t="s">
        <v>12</v>
      </c>
      <c r="J30" s="36"/>
      <c r="K30" s="19"/>
    </row>
    <row r="31" spans="1:12" ht="7.5" customHeight="1" x14ac:dyDescent="0.25">
      <c r="A31" s="16"/>
      <c r="B31" s="37"/>
      <c r="C31" s="37"/>
      <c r="D31" s="37"/>
      <c r="E31" s="37"/>
      <c r="F31" s="37"/>
      <c r="G31" s="37"/>
      <c r="H31" s="37"/>
      <c r="I31" s="37"/>
      <c r="J31" s="37"/>
      <c r="K31" s="19"/>
    </row>
    <row r="32" spans="1:12" x14ac:dyDescent="0.25">
      <c r="A32" s="16"/>
      <c r="B32" s="152">
        <f>IF(L20&gt;=J24,J24,L20)</f>
        <v>0</v>
      </c>
      <c r="C32" s="153"/>
      <c r="D32" s="153"/>
      <c r="E32" s="153"/>
      <c r="F32" s="153"/>
      <c r="G32" s="43" t="s">
        <v>19</v>
      </c>
      <c r="H32" s="52">
        <f>J26</f>
        <v>0</v>
      </c>
      <c r="I32" s="35" t="s">
        <v>12</v>
      </c>
      <c r="J32" s="39">
        <f>B32*H32</f>
        <v>0</v>
      </c>
      <c r="K32" s="19"/>
    </row>
    <row r="33" spans="1:11" ht="15.75" thickBot="1" x14ac:dyDescent="0.3">
      <c r="A33" s="5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5.75" thickBot="1" x14ac:dyDescent="0.3"/>
    <row r="35" spans="1:11" x14ac:dyDescent="0.25">
      <c r="A35" s="11"/>
      <c r="B35" s="12" t="s">
        <v>16</v>
      </c>
      <c r="C35" s="13" t="s">
        <v>45</v>
      </c>
      <c r="D35" s="13"/>
      <c r="E35" s="48"/>
      <c r="F35" s="48"/>
      <c r="G35" s="48"/>
      <c r="H35" s="48"/>
      <c r="I35" s="48"/>
      <c r="J35" s="48"/>
      <c r="K35" s="15"/>
    </row>
    <row r="36" spans="1:11" x14ac:dyDescent="0.25">
      <c r="A36" s="16"/>
      <c r="B36" s="18"/>
      <c r="C36" s="42"/>
      <c r="D36" s="18"/>
      <c r="E36" s="18"/>
      <c r="F36" s="18"/>
      <c r="G36" s="18"/>
      <c r="H36" s="18"/>
      <c r="I36" s="18"/>
      <c r="J36" s="18"/>
      <c r="K36" s="19"/>
    </row>
    <row r="37" spans="1:11" ht="28.5" customHeight="1" x14ac:dyDescent="0.25">
      <c r="A37" s="16"/>
      <c r="B37" s="155" t="s">
        <v>48</v>
      </c>
      <c r="C37" s="156"/>
      <c r="D37" s="156"/>
      <c r="E37" s="156"/>
      <c r="F37" s="156"/>
      <c r="G37" s="43" t="s">
        <v>19</v>
      </c>
      <c r="H37" s="51" t="s">
        <v>47</v>
      </c>
      <c r="I37" s="35" t="s">
        <v>12</v>
      </c>
      <c r="J37" s="36"/>
      <c r="K37" s="19"/>
    </row>
    <row r="38" spans="1:11" x14ac:dyDescent="0.25">
      <c r="A38" s="16"/>
      <c r="B38" s="37"/>
      <c r="C38" s="37"/>
      <c r="D38" s="37"/>
      <c r="E38" s="37"/>
      <c r="F38" s="37"/>
      <c r="G38" s="37"/>
      <c r="H38" s="37"/>
      <c r="I38" s="37"/>
      <c r="J38" s="37"/>
      <c r="K38" s="19"/>
    </row>
    <row r="39" spans="1:11" x14ac:dyDescent="0.25">
      <c r="A39" s="16"/>
      <c r="B39" s="152">
        <f>IF(L20&lt;=J24,0,IF(J26+J24=0,L20,IF(L20&gt;J24*1.25,J24*0.25,L20-J24)))</f>
        <v>0</v>
      </c>
      <c r="C39" s="153"/>
      <c r="D39" s="153"/>
      <c r="E39" s="153"/>
      <c r="F39" s="153"/>
      <c r="G39" s="43" t="s">
        <v>19</v>
      </c>
      <c r="H39" s="49">
        <v>0.3</v>
      </c>
      <c r="I39" s="35" t="s">
        <v>12</v>
      </c>
      <c r="J39" s="39">
        <f>B39*H39</f>
        <v>0</v>
      </c>
      <c r="K39" s="19"/>
    </row>
    <row r="40" spans="1:11" ht="15.75" thickBot="1" x14ac:dyDescent="0.3">
      <c r="A40" s="5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15.75" thickBot="1" x14ac:dyDescent="0.3"/>
    <row r="42" spans="1:11" x14ac:dyDescent="0.25">
      <c r="A42" s="11"/>
      <c r="B42" s="12" t="s">
        <v>22</v>
      </c>
      <c r="C42" s="13" t="s">
        <v>50</v>
      </c>
      <c r="D42" s="13"/>
      <c r="E42" s="48"/>
      <c r="F42" s="48"/>
      <c r="G42" s="48"/>
      <c r="H42" s="48"/>
      <c r="I42" s="48"/>
      <c r="J42" s="48"/>
      <c r="K42" s="15"/>
    </row>
    <row r="43" spans="1:11" x14ac:dyDescent="0.25">
      <c r="A43" s="16"/>
      <c r="B43" s="18"/>
      <c r="C43" s="42"/>
      <c r="D43" s="18"/>
      <c r="E43" s="18"/>
      <c r="F43" s="18"/>
      <c r="G43" s="18"/>
      <c r="H43" s="18"/>
      <c r="I43" s="18"/>
      <c r="J43" s="18"/>
      <c r="K43" s="19"/>
    </row>
    <row r="44" spans="1:11" ht="30" customHeight="1" x14ac:dyDescent="0.25">
      <c r="A44" s="16"/>
      <c r="B44" s="155" t="s">
        <v>51</v>
      </c>
      <c r="C44" s="156"/>
      <c r="D44" s="156"/>
      <c r="E44" s="156"/>
      <c r="F44" s="156"/>
      <c r="G44" s="43" t="s">
        <v>52</v>
      </c>
      <c r="H44" s="51" t="s">
        <v>74</v>
      </c>
      <c r="I44" s="35" t="s">
        <v>12</v>
      </c>
      <c r="J44" s="36"/>
      <c r="K44" s="19"/>
    </row>
    <row r="45" spans="1:11" x14ac:dyDescent="0.25">
      <c r="A45" s="16"/>
      <c r="B45" s="37"/>
      <c r="C45" s="37"/>
      <c r="D45" s="37"/>
      <c r="E45" s="37"/>
      <c r="F45" s="37"/>
      <c r="G45" s="37"/>
      <c r="H45" s="37"/>
      <c r="I45" s="37"/>
      <c r="J45" s="37"/>
      <c r="K45" s="19"/>
    </row>
    <row r="46" spans="1:11" x14ac:dyDescent="0.25">
      <c r="A46" s="16"/>
      <c r="B46" s="157" t="e">
        <f>' PS ALSH et compl. inclusif'!J74+'BT offres existante et nouvelle'!J32+'BT offres existante et nouvelle'!J39</f>
        <v>#DIV/0!</v>
      </c>
      <c r="C46" s="158"/>
      <c r="D46" s="158"/>
      <c r="E46" s="158"/>
      <c r="F46" s="158"/>
      <c r="G46" s="43" t="s">
        <v>52</v>
      </c>
      <c r="H46" s="52">
        <f>J20</f>
        <v>0</v>
      </c>
      <c r="I46" s="35" t="s">
        <v>12</v>
      </c>
      <c r="J46" s="77" t="e">
        <f>B46/H46</f>
        <v>#DIV/0!</v>
      </c>
      <c r="K46" s="19"/>
    </row>
    <row r="47" spans="1:11" ht="15.75" thickBot="1" x14ac:dyDescent="0.3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.75" thickBot="1" x14ac:dyDescent="0.3"/>
    <row r="49" spans="1:12" ht="54.75" customHeight="1" x14ac:dyDescent="0.25">
      <c r="A49" s="11"/>
      <c r="B49" s="12" t="s">
        <v>25</v>
      </c>
      <c r="C49" s="159" t="s">
        <v>59</v>
      </c>
      <c r="D49" s="159"/>
      <c r="E49" s="159"/>
      <c r="F49" s="159"/>
      <c r="G49" s="159"/>
      <c r="H49" s="159"/>
      <c r="I49" s="159"/>
      <c r="J49" s="159"/>
      <c r="K49" s="160"/>
    </row>
    <row r="50" spans="1:12" x14ac:dyDescent="0.25">
      <c r="A50" s="16"/>
      <c r="B50" s="18"/>
      <c r="C50" s="42"/>
      <c r="D50" s="18"/>
      <c r="E50" s="18"/>
      <c r="F50" s="18"/>
      <c r="G50" s="18"/>
      <c r="H50" s="18"/>
      <c r="I50" s="18"/>
      <c r="J50" s="18"/>
      <c r="K50" s="19"/>
    </row>
    <row r="51" spans="1:12" ht="28.5" customHeight="1" x14ac:dyDescent="0.25">
      <c r="A51" s="16"/>
      <c r="B51" s="155" t="s">
        <v>53</v>
      </c>
      <c r="C51" s="156"/>
      <c r="D51" s="78" t="s">
        <v>28</v>
      </c>
      <c r="E51" s="156" t="s">
        <v>54</v>
      </c>
      <c r="F51" s="156"/>
      <c r="G51" s="79" t="s">
        <v>55</v>
      </c>
      <c r="H51" s="78" t="s">
        <v>56</v>
      </c>
      <c r="I51" s="35" t="s">
        <v>12</v>
      </c>
      <c r="J51" s="36"/>
      <c r="K51" s="19"/>
    </row>
    <row r="52" spans="1:12" x14ac:dyDescent="0.25">
      <c r="A52" s="16"/>
      <c r="B52" s="37"/>
      <c r="C52" s="37"/>
      <c r="D52" s="37"/>
      <c r="E52" s="37"/>
      <c r="F52" s="37"/>
      <c r="G52" s="37"/>
      <c r="H52" s="37"/>
      <c r="I52" s="37"/>
      <c r="J52" s="37"/>
      <c r="K52" s="19"/>
    </row>
    <row r="53" spans="1:12" x14ac:dyDescent="0.25">
      <c r="A53" s="16"/>
      <c r="B53" s="157">
        <f>J32</f>
        <v>0</v>
      </c>
      <c r="C53" s="158"/>
      <c r="D53" s="80" t="s">
        <v>28</v>
      </c>
      <c r="E53" s="158">
        <f>J39</f>
        <v>0</v>
      </c>
      <c r="F53" s="158"/>
      <c r="G53" s="161" t="e">
        <f>IF(J46&lt;=0.8,0,IF(J46&gt;=1,-(B53+E53),H46*0.8-B46))</f>
        <v>#DIV/0!</v>
      </c>
      <c r="H53" s="161"/>
      <c r="I53" s="35" t="s">
        <v>12</v>
      </c>
      <c r="J53" s="39" t="e">
        <f>B53+E53+G53</f>
        <v>#DIV/0!</v>
      </c>
      <c r="K53" s="19"/>
      <c r="L53" s="81"/>
    </row>
    <row r="54" spans="1:12" ht="15.75" thickBot="1" x14ac:dyDescent="0.3">
      <c r="A54" s="5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7" spans="1:12" x14ac:dyDescent="0.25">
      <c r="C57" s="81"/>
    </row>
  </sheetData>
  <sheetProtection algorithmName="SHA-512" hashValue="dKG93jXJn19+T5bmZJgc+Icf1xOULvYWl/YwvJTS+UQo3lqac+MbpBqZW3a+ulwFPScCXyTHWpT0AfXaPaXU2g==" saltValue="RttI5Pd6uG5FTtEkZfFfTg==" spinCount="100000" sheet="1" objects="1" scenarios="1"/>
  <mergeCells count="29">
    <mergeCell ref="B39:F39"/>
    <mergeCell ref="C4:E5"/>
    <mergeCell ref="B16:H16"/>
    <mergeCell ref="B13:H13"/>
    <mergeCell ref="B7:J7"/>
    <mergeCell ref="B32:F32"/>
    <mergeCell ref="B30:F30"/>
    <mergeCell ref="B37:F37"/>
    <mergeCell ref="B53:C53"/>
    <mergeCell ref="E53:F53"/>
    <mergeCell ref="G53:H53"/>
    <mergeCell ref="C3:J3"/>
    <mergeCell ref="B22:J22"/>
    <mergeCell ref="B23:J23"/>
    <mergeCell ref="B15:J15"/>
    <mergeCell ref="B18:H18"/>
    <mergeCell ref="B20:H20"/>
    <mergeCell ref="F4:H4"/>
    <mergeCell ref="I4:J4"/>
    <mergeCell ref="F5:H5"/>
    <mergeCell ref="I5:J5"/>
    <mergeCell ref="B9:H9"/>
    <mergeCell ref="B10:J10"/>
    <mergeCell ref="B11:H11"/>
    <mergeCell ref="B44:F44"/>
    <mergeCell ref="B46:F46"/>
    <mergeCell ref="C49:K49"/>
    <mergeCell ref="B51:C51"/>
    <mergeCell ref="E51:F51"/>
  </mergeCells>
  <pageMargins left="0.7" right="0.7" top="0.75" bottom="0.75" header="0.3" footer="0.3"/>
  <pageSetup paperSize="9" scale="87" fitToHeight="0" orientation="portrait" verticalDpi="0" r:id="rId1"/>
  <rowBreaks count="1" manualBreakCount="1">
    <brk id="48" max="10" man="1"/>
  </rowBreaks>
  <ignoredErrors>
    <ignoredError sqref="G53 J53 J46 B46 I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2024-09-18T04:59:39Z</cp:lastPrinted>
  <dcterms:created xsi:type="dcterms:W3CDTF">2024-09-16T09:30:00Z</dcterms:created>
  <dcterms:modified xsi:type="dcterms:W3CDTF">2025-12-15T12:34:51Z</dcterms:modified>
</cp:coreProperties>
</file>