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990" activeTab="8"/>
  </bookViews>
  <sheets>
    <sheet name="Lisez moi" sheetId="1" r:id="rId1"/>
    <sheet name="1 - Identification" sheetId="2" r:id="rId2"/>
    <sheet name="2 - Organigramme AGC ACF" sheetId="3" r:id="rId3"/>
    <sheet name="3 - Données Financières struc" sheetId="4" r:id="rId4"/>
    <sheet name="4 - Données Financières AGC PIL" sheetId="5" r:id="rId5"/>
    <sheet name="5 - Données Financières ACF" sheetId="6" r:id="rId6"/>
    <sheet name="6 - Attestation Caf" sheetId="7" r:id="rId7"/>
    <sheet name="7- Report SIAS" sheetId="8" r:id="rId8"/>
    <sheet name="8 - Table des comptes " sheetId="9" r:id="rId9"/>
  </sheets>
  <definedNames>
    <definedName name="_xlnm.Print_Area" localSheetId="1">'1 - Identification'!$A$1:$H$84</definedName>
    <definedName name="_xlnm.Print_Area" localSheetId="2">'2 - Organigramme AGC ACF'!$A$1:$R$82</definedName>
    <definedName name="_xlnm.Print_Area" localSheetId="3">'3 - Données Financières struc'!$A$1:$G$58</definedName>
    <definedName name="_xlnm.Print_Area" localSheetId="4">'4 - Données Financières AGC PIL'!$A$1:$G$44</definedName>
    <definedName name="_xlnm.Print_Area" localSheetId="5">'5 - Données Financières ACF'!$A$1:$G$50</definedName>
    <definedName name="_xlnm.Print_Area" localSheetId="6">'6 - Attestation Caf'!$A$1:$I$56</definedName>
    <definedName name="_xlnm.Print_Area" localSheetId="7">'7- Report SIAS'!$A$1:$F$53</definedName>
    <definedName name="_xlnm.Print_Area" localSheetId="8">'8 - Table des comptes '!$A$1:$C$75</definedName>
    <definedName name="_xlnm.Print_Area" localSheetId="0">'Lisez moi'!$A$1:$J$68</definedName>
  </definedNames>
  <calcPr calcId="145621" iterateDelta="1E-4"/>
</workbook>
</file>

<file path=xl/calcChain.xml><?xml version="1.0" encoding="utf-8"?>
<calcChain xmlns="http://schemas.openxmlformats.org/spreadsheetml/2006/main">
  <c r="K16" i="3" l="1"/>
  <c r="K19" i="3"/>
  <c r="L19" i="3"/>
  <c r="E53" i="8"/>
  <c r="F45" i="8"/>
  <c r="F46" i="8" s="1"/>
  <c r="D43" i="8"/>
  <c r="F42" i="8"/>
  <c r="F40" i="8"/>
  <c r="D40" i="8"/>
  <c r="F39" i="8"/>
  <c r="D39" i="8"/>
  <c r="F38" i="8"/>
  <c r="D38" i="8"/>
  <c r="F36" i="8"/>
  <c r="F35" i="8"/>
  <c r="E33" i="8"/>
  <c r="E31" i="8"/>
  <c r="E29" i="8"/>
  <c r="F26" i="8"/>
  <c r="F25" i="8"/>
  <c r="F27" i="8" s="1"/>
  <c r="F24" i="8"/>
  <c r="E23" i="8"/>
  <c r="F21" i="8"/>
  <c r="E19" i="8"/>
  <c r="E17" i="8"/>
  <c r="E13" i="8"/>
  <c r="F11" i="8"/>
  <c r="F9" i="8"/>
  <c r="F5" i="8"/>
  <c r="D5" i="8"/>
  <c r="E40" i="7"/>
  <c r="E38" i="7"/>
  <c r="E35" i="7"/>
  <c r="E33" i="7"/>
  <c r="E31" i="7"/>
  <c r="E29" i="7"/>
  <c r="E27" i="7"/>
  <c r="E25" i="7"/>
  <c r="E23" i="7"/>
  <c r="E21" i="7"/>
  <c r="G21" i="6"/>
  <c r="G23" i="6" s="1"/>
  <c r="C21" i="6"/>
  <c r="C23" i="6" s="1"/>
  <c r="E43" i="5"/>
  <c r="D43" i="5"/>
  <c r="C43" i="5"/>
  <c r="G42" i="5"/>
  <c r="E45" i="8" s="1"/>
  <c r="E46" i="8" s="1"/>
  <c r="D46" i="8" s="1"/>
  <c r="E40" i="5"/>
  <c r="D40" i="5"/>
  <c r="C40" i="5"/>
  <c r="G40" i="5" s="1"/>
  <c r="E41" i="8" s="1"/>
  <c r="E42" i="8" s="1"/>
  <c r="D42" i="8" s="1"/>
  <c r="G39" i="5"/>
  <c r="E38" i="5"/>
  <c r="D38" i="5"/>
  <c r="G38" i="5" s="1"/>
  <c r="C38" i="5"/>
  <c r="G37" i="5"/>
  <c r="E34" i="8" s="1"/>
  <c r="G36" i="5"/>
  <c r="G35" i="5"/>
  <c r="E32" i="8" s="1"/>
  <c r="G34" i="5"/>
  <c r="G33" i="5"/>
  <c r="E30" i="8" s="1"/>
  <c r="G32" i="5"/>
  <c r="G31" i="5"/>
  <c r="E28" i="8" s="1"/>
  <c r="E37" i="8" s="1"/>
  <c r="D37" i="8" s="1"/>
  <c r="E30" i="5"/>
  <c r="D30" i="5"/>
  <c r="C30" i="5"/>
  <c r="G30" i="5" s="1"/>
  <c r="G29" i="5"/>
  <c r="G28" i="5"/>
  <c r="E22" i="8" s="1"/>
  <c r="E27" i="8" s="1"/>
  <c r="D27" i="8" s="1"/>
  <c r="F27" i="5"/>
  <c r="E27" i="5"/>
  <c r="D27" i="5"/>
  <c r="C27" i="5"/>
  <c r="G27" i="5" s="1"/>
  <c r="G26" i="5"/>
  <c r="E20" i="8" s="1"/>
  <c r="G25" i="5"/>
  <c r="G24" i="5"/>
  <c r="E18" i="8" s="1"/>
  <c r="G23" i="5"/>
  <c r="G22" i="5"/>
  <c r="E16" i="8" s="1"/>
  <c r="G21" i="5"/>
  <c r="E15" i="8" s="1"/>
  <c r="G20" i="5"/>
  <c r="E14" i="8" s="1"/>
  <c r="G19" i="5"/>
  <c r="G18" i="5"/>
  <c r="E12" i="8" s="1"/>
  <c r="G17" i="5"/>
  <c r="E10" i="8" s="1"/>
  <c r="F16" i="5"/>
  <c r="F41" i="5" s="1"/>
  <c r="F44" i="5" s="1"/>
  <c r="E16" i="5"/>
  <c r="E41" i="5" s="1"/>
  <c r="E44" i="5" s="1"/>
  <c r="D16" i="5"/>
  <c r="D41" i="5" s="1"/>
  <c r="D44" i="5" s="1"/>
  <c r="C16" i="5"/>
  <c r="C41" i="5" s="1"/>
  <c r="C44" i="5" s="1"/>
  <c r="G15" i="5"/>
  <c r="E8" i="8" s="1"/>
  <c r="G14" i="5"/>
  <c r="E7" i="8" s="1"/>
  <c r="G13" i="5"/>
  <c r="E6" i="8" s="1"/>
  <c r="H24" i="4"/>
  <c r="G23" i="4"/>
  <c r="G25" i="4" s="1"/>
  <c r="C23" i="4"/>
  <c r="C25" i="4" s="1"/>
  <c r="N60" i="3"/>
  <c r="L60" i="3"/>
  <c r="K60" i="3"/>
  <c r="N59" i="3"/>
  <c r="L59" i="3"/>
  <c r="K59" i="3"/>
  <c r="N58" i="3"/>
  <c r="L58" i="3"/>
  <c r="K58" i="3"/>
  <c r="N57" i="3"/>
  <c r="L57" i="3"/>
  <c r="L61" i="3" s="1"/>
  <c r="K57" i="3"/>
  <c r="N56" i="3"/>
  <c r="N55" i="3" s="1"/>
  <c r="L56" i="3"/>
  <c r="K56" i="3"/>
  <c r="K61" i="3" s="1"/>
  <c r="N47" i="3"/>
  <c r="L47" i="3"/>
  <c r="K47" i="3"/>
  <c r="N46" i="3"/>
  <c r="L46" i="3"/>
  <c r="K46" i="3"/>
  <c r="N45" i="3"/>
  <c r="L45" i="3"/>
  <c r="K45" i="3"/>
  <c r="N44" i="3"/>
  <c r="L44" i="3"/>
  <c r="K44" i="3"/>
  <c r="N43" i="3"/>
  <c r="L43" i="3"/>
  <c r="K43" i="3"/>
  <c r="N42" i="3"/>
  <c r="L42" i="3"/>
  <c r="K42" i="3"/>
  <c r="N41" i="3"/>
  <c r="L41" i="3"/>
  <c r="K41" i="3"/>
  <c r="N40" i="3"/>
  <c r="L40" i="3"/>
  <c r="L48" i="3" s="1"/>
  <c r="K40" i="3"/>
  <c r="K48" i="3" s="1"/>
  <c r="N39" i="3"/>
  <c r="N36" i="3"/>
  <c r="L36" i="3"/>
  <c r="K36" i="3"/>
  <c r="N35" i="3"/>
  <c r="L35" i="3"/>
  <c r="K35" i="3"/>
  <c r="N34" i="3"/>
  <c r="L34" i="3"/>
  <c r="K34" i="3"/>
  <c r="N33" i="3"/>
  <c r="N32" i="3" s="1"/>
  <c r="L33" i="3"/>
  <c r="L37" i="3" s="1"/>
  <c r="K33" i="3"/>
  <c r="K37" i="3" s="1"/>
  <c r="N29" i="3"/>
  <c r="L29" i="3"/>
  <c r="K29" i="3"/>
  <c r="N28" i="3"/>
  <c r="L28" i="3"/>
  <c r="L26" i="3" s="1"/>
  <c r="K28" i="3"/>
  <c r="N27" i="3"/>
  <c r="L27" i="3"/>
  <c r="K27" i="3"/>
  <c r="N26" i="3"/>
  <c r="R26" i="3" s="1"/>
  <c r="K26" i="3"/>
  <c r="N25" i="3"/>
  <c r="L25" i="3"/>
  <c r="K25" i="3"/>
  <c r="N24" i="3"/>
  <c r="L24" i="3"/>
  <c r="K24" i="3"/>
  <c r="N23" i="3"/>
  <c r="L23" i="3"/>
  <c r="K23" i="3"/>
  <c r="N22" i="3"/>
  <c r="N19" i="3" s="1"/>
  <c r="R19" i="3" s="1"/>
  <c r="L22" i="3"/>
  <c r="K22" i="3"/>
  <c r="L21" i="3"/>
  <c r="K21" i="3"/>
  <c r="N20" i="3"/>
  <c r="L20" i="3"/>
  <c r="K20" i="3"/>
  <c r="N18" i="3"/>
  <c r="L18" i="3"/>
  <c r="K18" i="3"/>
  <c r="N17" i="3"/>
  <c r="L17" i="3"/>
  <c r="K17" i="3"/>
  <c r="N16" i="3"/>
  <c r="N14" i="3" s="1"/>
  <c r="L16" i="3"/>
  <c r="N15" i="3"/>
  <c r="L15" i="3"/>
  <c r="K15" i="3"/>
  <c r="B82" i="2"/>
  <c r="B81" i="2"/>
  <c r="B80" i="2"/>
  <c r="B79" i="2"/>
  <c r="B78" i="2"/>
  <c r="F37" i="8" l="1"/>
  <c r="F44" i="8" s="1"/>
  <c r="F47" i="8" s="1"/>
  <c r="E21" i="8"/>
  <c r="D21" i="8" s="1"/>
  <c r="K14" i="3"/>
  <c r="L14" i="3"/>
  <c r="L30" i="3" s="1"/>
  <c r="L63" i="3" s="1"/>
  <c r="K30" i="3"/>
  <c r="K63" i="3" s="1"/>
  <c r="N63" i="3"/>
  <c r="R14" i="3"/>
  <c r="G16" i="5"/>
  <c r="G43" i="5"/>
  <c r="E9" i="8" l="1"/>
  <c r="G41" i="5"/>
  <c r="G44" i="5" s="1"/>
  <c r="E44" i="8" l="1"/>
  <c r="D9" i="8"/>
  <c r="E47" i="8" l="1"/>
  <c r="D44" i="8"/>
  <c r="E52" i="8" l="1"/>
  <c r="D47" i="8"/>
</calcChain>
</file>

<file path=xl/comments1.xml><?xml version="1.0" encoding="utf-8"?>
<comments xmlns="http://schemas.openxmlformats.org/spreadsheetml/2006/main">
  <authors>
    <author/>
  </authors>
  <commentList>
    <comment ref="C56" authorId="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authors>
    <author/>
  </authors>
  <commentList>
    <comment ref="C24" authorId="0">
      <text>
        <r>
          <rPr>
            <sz val="9"/>
            <color rgb="FF000000"/>
            <rFont val="Arial"/>
            <family val="2"/>
            <charset val="1"/>
          </rPr>
          <t>le total du compte 86 doit être identique au compte 87.</t>
        </r>
      </text>
    </comment>
    <comment ref="G24" authorId="0">
      <text>
        <r>
          <rPr>
            <sz val="9"/>
            <color rgb="FF000000"/>
            <rFont val="Arial"/>
            <family val="2"/>
            <charset val="1"/>
          </rPr>
          <t>le total du compte 87 doit être identique au compte 86.</t>
        </r>
      </text>
    </comment>
  </commentList>
</comments>
</file>

<file path=xl/comments3.xml><?xml version="1.0" encoding="utf-8"?>
<comments xmlns="http://schemas.openxmlformats.org/spreadsheetml/2006/main">
  <authors>
    <author/>
  </authors>
  <commentList>
    <comment ref="C34" authorId="0">
      <text>
        <r>
          <rPr>
            <sz val="9"/>
            <color rgb="FF000000"/>
            <rFont val="Arial"/>
            <family val="2"/>
            <charset val="1"/>
          </rPr>
          <t>Compte à utiliser uniquement si le  référent-familles (1 ETP maxi) est un personnel extérieur à la structure (détaché et facturé)</t>
        </r>
      </text>
    </comment>
  </commentList>
</comments>
</file>

<file path=xl/sharedStrings.xml><?xml version="1.0" encoding="utf-8"?>
<sst xmlns="http://schemas.openxmlformats.org/spreadsheetml/2006/main" count="582" uniqueCount="356">
  <si>
    <t>NOTICE D’INFORMATION</t>
  </si>
  <si>
    <r>
      <t>Dans un souci de simplification de la liquidation des prestations de service Animation globale et coordination et Animation collective familles,</t>
    </r>
    <r>
      <rPr>
        <b/>
        <sz val="11"/>
        <color rgb="FF000000"/>
        <rFont val="Arial"/>
        <family val="2"/>
        <charset val="1"/>
      </rPr>
      <t>la Caf ne demande</t>
    </r>
    <r>
      <rPr>
        <b/>
        <sz val="11"/>
        <rFont val="Arial"/>
        <family val="2"/>
        <charset val="1"/>
      </rPr>
      <t>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</si>
  <si>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r>
      <t>Les structures doivent</t>
    </r>
    <r>
      <rPr>
        <b/>
        <sz val="11"/>
        <rFont val="Arial"/>
        <family val="2"/>
        <charset val="1"/>
      </rPr>
      <t>fournir leur budget global</t>
    </r>
    <r>
      <rPr>
        <sz val="11"/>
        <rFont val="Arial"/>
        <family val="2"/>
        <charset val="1"/>
      </rPr>
      <t>dans lequel seront identifiés</t>
    </r>
    <r>
      <rPr>
        <b/>
        <sz val="11"/>
        <rFont val="Arial"/>
        <family val="2"/>
        <charset val="1"/>
      </rPr>
      <t>les comptes nécessaires au calcul des prestations de service</t>
    </r>
    <r>
      <rPr>
        <sz val="11"/>
        <rFont val="Arial"/>
        <family val="2"/>
        <charset val="1"/>
      </rPr>
      <t>Animation Globale et Coordination  et Animation Collective Familles.</t>
    </r>
  </si>
  <si>
    <r>
      <t>Un support conçu au niveau national vous est proposé pour communiquer les</t>
    </r>
    <r>
      <rPr>
        <b/>
        <sz val="11"/>
        <rFont val="Arial"/>
        <family val="2"/>
        <charset val="1"/>
      </rPr>
      <t>comptes racines</t>
    </r>
    <r>
      <rPr>
        <sz val="11"/>
        <rFont val="Arial"/>
        <family val="2"/>
        <charset val="1"/>
      </rPr>
      <t>et</t>
    </r>
    <r>
      <rPr>
        <b/>
        <sz val="11"/>
        <rFont val="Arial"/>
        <family val="2"/>
        <charset val="1"/>
      </rPr>
      <t>les sous- comptes indispensables à la liquidation</t>
    </r>
    <r>
      <rPr>
        <sz val="11"/>
        <rFont val="Arial"/>
        <family val="2"/>
        <charset val="1"/>
      </rPr>
      <t>des prestations de service AGC et ACF.</t>
    </r>
  </si>
  <si>
    <t>Le formulaire national de déclaration des données se compose de :</t>
  </si>
  <si>
    <t>Onglet 1: Identification</t>
  </si>
  <si>
    <t>Onglet 2 : Organigramme AGC ACF</t>
  </si>
  <si>
    <t>Onglet 3 :  Données financières structure</t>
  </si>
  <si>
    <t>Onglet 4 :  Données financières AGC PIL</t>
  </si>
  <si>
    <t>Onglet 5 : Données financières ACF (à compléter si agrément ACF accordé)</t>
  </si>
  <si>
    <t>Onglet 6 : Attestation Caf</t>
  </si>
  <si>
    <r>
      <t>Onglet 7 : Report Sias réservé à la Caf - Est</t>
    </r>
    <r>
      <rPr>
        <u/>
        <sz val="11"/>
        <rFont val="Arial"/>
        <family val="2"/>
        <charset val="1"/>
      </rPr>
      <t>alimenté automatiquement</t>
    </r>
    <r>
      <rPr>
        <sz val="11"/>
        <rFont val="Arial"/>
        <family val="2"/>
        <charset val="1"/>
      </rPr>
      <t>par la saisie des onglets précédents</t>
    </r>
  </si>
  <si>
    <t>Onglet 8 : Table des comptes</t>
  </si>
  <si>
    <t>Animation globale et coordination (AGC)</t>
  </si>
  <si>
    <t>Rappel de la formule de calcul :</t>
  </si>
  <si>
    <t>Montant de la prestation de service = [(Total annuel des dépenses de pilotage + Quote part de logistique) x 40%] dans la limite d’un plafond fixé annuellement par la Cnaf</t>
  </si>
  <si>
    <t>Afin de renforcer l'action des Caf en faveur des structures  d'animation de la vie sociale et de garantir l'objectif assigné à cette prestation de service de mieux qualifier la fonction de pilotage de l'animation globale et de la coordination, lescomposantes de la formule de calcul ont été précisées:</t>
  </si>
  <si>
    <t>Dépenses de pilotage</t>
  </si>
  <si>
    <t>Salaires et charges 
des personnels</t>
  </si>
  <si>
    <r>
      <t>* de direction : 2 Etp maxi (idem)
* d'accueil :</t>
    </r>
    <r>
      <rPr>
        <b/>
        <sz val="12"/>
        <color rgb="FF0000FF"/>
        <rFont val="Arial"/>
        <family val="2"/>
        <charset val="1"/>
      </rPr>
      <t>3 Etp maxi(modification)* chargé de la comptabilité et de la gestion : 1/2 Etp (idem)</t>
    </r>
  </si>
  <si>
    <t>Les autres dépenses de pilotage liées 
à la fonction pilotage</t>
  </si>
  <si>
    <r>
      <t>Dépenses relatives à la fonction pilotage,</t>
    </r>
    <r>
      <rPr>
        <sz val="12"/>
        <rFont val="Arial"/>
        <family val="2"/>
        <charset val="1"/>
      </rPr>
      <t>comptes retenus par la Cnaf : voir onglet 8 "</t>
    </r>
    <r>
      <rPr>
        <b/>
        <sz val="12"/>
        <color rgb="FF0000FF"/>
        <rFont val="Arial"/>
        <family val="2"/>
        <charset val="1"/>
      </rPr>
      <t>Table des comptes",</t>
    </r>
    <r>
      <rPr>
        <sz val="12"/>
        <rFont val="Arial"/>
        <family val="2"/>
        <charset val="1"/>
      </rPr>
      <t>notamment les comptes liés au fonctionnement des instances de décisions.</t>
    </r>
  </si>
  <si>
    <t>Quote part de logistique</t>
  </si>
  <si>
    <t>Définie par la Cnaf</t>
  </si>
  <si>
    <t>35% des dépenses de pilotage</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</si>
  <si>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</si>
  <si>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</si>
  <si>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</si>
  <si>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</si>
  <si>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Charges salariales du référent familles</t>
  </si>
  <si>
    <t>Salaires et charges du référent familles 
1 Etp maxi (inchangé)</t>
  </si>
  <si>
    <t>60% des charges salariales du référent familles</t>
  </si>
  <si>
    <t>Organigramme AGC ACF</t>
  </si>
  <si>
    <r>
      <t>L'organigramme recense l'ensemble des personnels de mise en oeuvre du projet social, à savoir :</t>
    </r>
    <r>
      <rPr>
        <b/>
        <sz val="11"/>
        <color rgb="FF000000"/>
        <rFont val="Arial"/>
        <family val="2"/>
        <charset val="1"/>
      </rPr>
      <t>1/ les personnels directement embauchés et salariés par le gestionnaire "centre social":</t>
    </r>
    <r>
      <rPr>
        <sz val="11"/>
        <color rgb="FF000000"/>
        <rFont val="Arial"/>
        <family val="2"/>
        <charset val="1"/>
      </rPr>
      <t>leurs données financières sont à inscrire en comptes 64 "Frais de personnels" et 63A "Impôts et taxes"</t>
    </r>
    <r>
      <rPr>
        <b/>
        <sz val="11"/>
        <color rgb="FF0000FF"/>
        <rFont val="Arial"/>
        <family val="2"/>
        <charset val="1"/>
      </rPr>
      <t>de l'organigramme et dans les onglets 4 et 5.2/ les autres personnelsexerçant dans la structure et relevant d'un autre statut : selon leur situation, ils sont à identifier dans la colonne "mise à disposition" ou "personnels extérieurs". Leurs données financièresne relèvent pas des comptes 64 et 63,sont à inscriredans les onglets 4 et 5:-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t>
    </r>
  </si>
  <si>
    <r>
      <t>Attention,</t>
    </r>
    <r>
      <rPr>
        <sz val="12"/>
        <rFont val="Arial"/>
        <family val="2"/>
        <charset val="1"/>
      </rPr>
      <t>concernant</t>
    </r>
    <r>
      <rPr>
        <b/>
        <sz val="12"/>
        <rFont val="Arial"/>
        <family val="2"/>
        <charset val="1"/>
      </rPr>
      <t>les postes liés à la fonction Pilotage, en cas de dépassement des Etp retenus pour le calcul de la Prestation de service,</t>
    </r>
    <r>
      <rPr>
        <sz val="12"/>
        <rFont val="Arial"/>
        <family val="2"/>
        <charset val="1"/>
      </rPr>
      <t>le centre social doit appliquer une</t>
    </r>
    <r>
      <rPr>
        <b/>
        <sz val="12"/>
        <rFont val="Arial"/>
        <family val="2"/>
        <charset val="1"/>
      </rPr>
      <t>proratisation des comptes 63 et 64</t>
    </r>
    <r>
      <rPr>
        <sz val="12"/>
        <rFont val="Arial"/>
        <family val="2"/>
        <charset val="1"/>
      </rPr>
      <t>, et reporter le montant ainsi proratisé dans l'onglet 4 "Données Finançières AGC PIL"</t>
    </r>
  </si>
  <si>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</si>
  <si>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</si>
  <si>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</si>
  <si>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</si>
  <si>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somme des salaires</t>
  </si>
  <si>
    <t>x 3</t>
  </si>
  <si>
    <t>somme des charges</t>
  </si>
  <si>
    <t>x 3</t>
  </si>
  <si>
    <t>Veuillez vous reporter à l'onglet  " 2- Organigramme AGC ACF" (absence de liaisons excel avec les autres onglets)</t>
  </si>
  <si>
    <t>Le personnel doit être ventilé par fonction :</t>
  </si>
  <si>
    <t>* direction</t>
  </si>
  <si>
    <t>* accueil</t>
  </si>
  <si>
    <t>* comptabilité/gestion</t>
  </si>
  <si>
    <t>* personnel administratif</t>
  </si>
  <si>
    <t>* projet social, offres de service et activités (hors ACF)</t>
  </si>
  <si>
    <t>*animation collective familles</t>
  </si>
  <si>
    <t>Si une même personne occupe plusieurs fonctions, elle doit apparaître nommément dans chacune des fonctions occupées.</t>
  </si>
  <si>
    <r>
      <t>Dans la colonne "</t>
    </r>
    <r>
      <rPr>
        <u/>
        <sz val="11"/>
        <color rgb="FF000000"/>
        <rFont val="Arial"/>
        <family val="2"/>
        <charset val="1"/>
      </rPr>
      <t>% de temps mensuellement consacré à la fonction</t>
    </r>
    <r>
      <rPr>
        <sz val="11"/>
        <color rgb="FF000000"/>
        <rFont val="Arial"/>
        <family val="2"/>
        <charset val="1"/>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</si>
  <si>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t>
    </r>
    <r>
      <rPr>
        <sz val="11"/>
        <rFont val="Arial"/>
        <family val="2"/>
        <charset val="1"/>
      </rPr>
      <t>ETP mensuel</t>
    </r>
    <r>
      <rPr>
        <b/>
        <sz val="11"/>
        <color rgb="FF0000FF"/>
        <rFont val="Arial"/>
        <family val="2"/>
        <charset val="1"/>
      </rPr>
      <t>,</t>
    </r>
    <r>
      <rPr>
        <sz val="11"/>
        <color rgb="FF000000"/>
        <rFont val="Arial"/>
        <family val="2"/>
        <charset val="1"/>
      </rPr>
      <t>salaire et charges, impôts et taxes annuels, temps de travail dans la fonction. Un calcul automatisé permet l'identification des montants affectés pour chacune de ces fonctions.</t>
    </r>
  </si>
  <si>
    <t>Attention ! N'oubliez pas d'enregistrer régulièrement votre saisie !</t>
  </si>
  <si>
    <t>FORMULAIRE  PRESTATION  DE  SERVICE  AGC ACF</t>
  </si>
  <si>
    <t>PREVISIONNEL</t>
  </si>
  <si>
    <t>N° dossier SIAS</t>
  </si>
  <si>
    <t>Nom du gestionnaire</t>
  </si>
  <si>
    <t>Nom Prénom du représentant légal</t>
  </si>
  <si>
    <t>Titre du représentant légal</t>
  </si>
  <si>
    <t>Autre titre (le cas échéant)</t>
  </si>
  <si>
    <t>Nom de l'équipement </t>
  </si>
  <si>
    <t>Activité</t>
  </si>
  <si>
    <t>Animation globale et coordination</t>
  </si>
  <si>
    <t>Gestionnaire :</t>
  </si>
  <si>
    <t>Adresse :</t>
  </si>
  <si>
    <t>Code Postal :</t>
  </si>
  <si>
    <t>Commune :</t>
  </si>
  <si>
    <t>Tél :</t>
  </si>
  <si>
    <t>Fax :</t>
  </si>
  <si>
    <t>E-mail :</t>
  </si>
  <si>
    <t>Équipement :</t>
  </si>
  <si>
    <t>Nom du correspondant de l'équipement :</t>
  </si>
  <si>
    <t>Ces pièces sont à  :</t>
  </si>
  <si>
    <t>*déposer dans l'antenne la plus proche de votre secteur,</t>
  </si>
  <si>
    <t>à l’attention de Mme DASSY</t>
  </si>
  <si>
    <t>auprès des interlocuteurs suivants ,</t>
  </si>
  <si>
    <t>Nord : Mme Karine DASSY ou Mr Cédric HAVIERNICK</t>
  </si>
  <si>
    <t>Est : Mr Patrick BOYER ou Mme Elodie CAZAL</t>
  </si>
  <si>
    <t>Ouest : Mme MAILLOT Gladys et Mme BUPTO Ketty (lundi, jeudi et vendredi)</t>
  </si>
  <si>
    <t>Sud : Mr Bruno RIVIERE</t>
  </si>
  <si>
    <t>Ou    *par courrier postal à l'adresse suivante</t>
  </si>
  <si>
    <t>Caisse d'allocations familiales – Service Production AFC</t>
  </si>
  <si>
    <t>412 rue Fleur de Jade</t>
  </si>
  <si>
    <t>CS 61038</t>
  </si>
  <si>
    <t>97833 Sainte Marie Cedex</t>
  </si>
  <si>
    <t>Dossier à nous retourner avant le : 30 septembre 2019</t>
  </si>
  <si>
    <t>Un dossier incomplet allonge le traitement et entraîne donc un retard
 dans le paiement de la prestation de service.</t>
  </si>
  <si>
    <t>Bruno RIVIERE
0262 35 88 61</t>
  </si>
  <si>
    <t>ou</t>
  </si>
  <si>
    <t>Karine DASSY
0262 48 65 64</t>
  </si>
  <si>
    <t>Cédric HAVIERNICK
0262 48 62 64</t>
  </si>
  <si>
    <t>N° dossier</t>
  </si>
  <si>
    <t>Année</t>
  </si>
  <si>
    <t>Gestionnaire</t>
  </si>
  <si>
    <t>Equipement</t>
  </si>
  <si>
    <t>Commune</t>
  </si>
  <si>
    <t>Nature de l'aide</t>
  </si>
  <si>
    <t>PS AGC ACF</t>
  </si>
  <si>
    <t>Type de pièce</t>
  </si>
  <si>
    <t>Formulaire  national PREV</t>
  </si>
  <si>
    <t>FORMULAIRE  DE  PRESTATION  DE  SERVICE</t>
  </si>
  <si>
    <t>ANIMATION GLOBALE ET COORDINATION - ANIMATION COLLECTIVE FAMILLES</t>
  </si>
  <si>
    <t>ORGANIGRAMME PREVISIONNEL  2020</t>
  </si>
  <si>
    <t>Déclaration des salaires et charges par poste d'activité</t>
  </si>
  <si>
    <r>
      <t>*Si une même personne occupe plusieurs fonctions, elle doit apparaître dans chacune des fonctions occupées.</t>
    </r>
    <r>
      <rPr>
        <b/>
        <sz val="10"/>
        <color rgb="FFFF0000"/>
        <rFont val="Arial"/>
        <family val="2"/>
        <charset val="1"/>
      </rPr>
      <t>Attention : Ne compléter que les cases blanches</t>
    </r>
  </si>
  <si>
    <r>
      <rPr>
        <b/>
        <sz val="8"/>
        <rFont val="Arial"/>
        <family val="2"/>
        <charset val="1"/>
      </rPr>
      <t>Report automatique des Frais de personnels, Impôts/axes au regard du temps mensuelmt consacré à la fonction</t>
    </r>
  </si>
  <si>
    <r>
      <t>Pondération 
du tps consacré à la fonction</t>
    </r>
    <r>
      <rPr>
        <b/>
        <sz val="7"/>
        <rFont val="Arial"/>
        <family val="2"/>
        <charset val="1"/>
      </rPr>
      <t>(en %)</t>
    </r>
  </si>
  <si>
    <t>Personnel mis à dispos° (cpte 86-87)</t>
  </si>
  <si>
    <t>Personnel extérieur détaché et facturé (cpte 62)</t>
  </si>
  <si>
    <t>Nom- prénom</t>
  </si>
  <si>
    <t>Intitulé de l'emploi</t>
  </si>
  <si>
    <t>Date
 d'entrée (E) ou  de 
sortie (S)</t>
  </si>
  <si>
    <t>Qualification  Diplômes et date d'obtention</t>
  </si>
  <si>
    <t>ETP annuel dans la structure</t>
  </si>
  <si>
    <t>Frais de personnel 
(cpte 64)</t>
  </si>
  <si>
    <t>Impôts &amp; Taxes
 (cpte 63A)</t>
  </si>
  <si>
    <t>% de temps mensuelmt
consacré à la fonction *</t>
  </si>
  <si>
    <t>Frais de personnel en €
(cpte 64)</t>
  </si>
  <si>
    <t>Impôts &amp; Taxes en €
 (cpte 63A)</t>
  </si>
  <si>
    <t>PILOTAGE</t>
  </si>
  <si>
    <t>Direction</t>
  </si>
  <si>
    <t>mettre une croix</t>
  </si>
  <si>
    <t>Accueil</t>
  </si>
  <si>
    <t>Comptabilité-gestion</t>
  </si>
  <si>
    <t>Sous-total</t>
  </si>
  <si>
    <t>Personnel administratif (responsable administratif, secrétariat….)</t>
  </si>
  <si>
    <t>Sous-total</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</si>
  <si>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</si>
  <si>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</si>
  <si>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</si>
  <si>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</si>
  <si>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</si>
  <si>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</si>
  <si>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</si>
  <si>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Pondération du tps consacré à la fonct°</t>
    </r>
    <r>
      <rPr>
        <b/>
        <sz val="7"/>
        <rFont val="Arial"/>
        <family val="2"/>
        <charset val="1"/>
      </rPr>
      <t>(en %)</t>
    </r>
  </si>
  <si>
    <t>Personnel mis à dispo°
(cpte 86 - 87)</t>
  </si>
  <si>
    <t>Personnel extérieur détaché et facturé (cpte 62A7)</t>
  </si>
  <si>
    <t>Animation collective familles</t>
  </si>
  <si>
    <t>Réf-famil</t>
  </si>
  <si>
    <r>
      <t>TOTAL GENERAL</t>
    </r>
    <r>
      <rPr>
        <i/>
        <sz val="10"/>
        <rFont val="Arial"/>
        <family val="2"/>
        <charset val="1"/>
      </rPr>
      <t>(des personnels mettant en œuvre le projet social AGC et ACF )</t>
    </r>
  </si>
  <si>
    <r>
      <t>COMMENTAIRES</t>
    </r>
    <r>
      <rPr>
        <i/>
        <sz val="10"/>
        <color rgb="FF000000"/>
        <rFont val="Arial"/>
        <family val="2"/>
        <charset val="1"/>
      </rPr>
      <t>(Indiquez ci-dessous tout commentaire que vous jugerez utile à la compréhension de votre dossier notamment si personnel mis à disposiion ou détaché/facturé)</t>
    </r>
  </si>
  <si>
    <t>FORMULAIRE  DE  PRESTATION  DE  SERVICE AGC/ACF</t>
  </si>
  <si>
    <t>BUDGET PREVISIONNEL DE LA  STRUCTURE du 01/01/2020 au 31/12/2020</t>
  </si>
  <si>
    <t>CHARGES</t>
  </si>
  <si>
    <t>PRODUITS</t>
  </si>
  <si>
    <t>COMPTES</t>
  </si>
  <si>
    <t>INTITULES COMPTES</t>
  </si>
  <si>
    <t>TOTAL CHARGES</t>
  </si>
  <si>
    <t>TOTAL PRODUITS</t>
  </si>
  <si>
    <t>Achats</t>
  </si>
  <si>
    <t>Vente de produits finis prestataires</t>
  </si>
  <si>
    <t>Services extérieurs</t>
  </si>
  <si>
    <t>Autres services extérieurs</t>
  </si>
  <si>
    <t>Impôts et taxes</t>
  </si>
  <si>
    <t>Frais de personnel</t>
  </si>
  <si>
    <t>Subventions d'exploitation</t>
  </si>
  <si>
    <t>Autres charges de gestion courante</t>
  </si>
  <si>
    <t>Produits de gestion</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</si>
  <si>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</si>
  <si>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</si>
  <si>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</si>
  <si>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</si>
  <si>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</si>
  <si>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</si>
  <si>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</si>
  <si>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</si>
  <si>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</si>
  <si>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</si>
  <si>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</si>
  <si>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TOTAL PRODUITS</t>
  </si>
  <si>
    <t>PRODUITS : Détail des comptes racines utiles à la CAF</t>
  </si>
  <si>
    <t>Attention dans le tableau ci-dessous, le total  des sous-comptes 
doit correspondre au total  du compte racine.</t>
  </si>
  <si>
    <t>70623-AGC</t>
  </si>
  <si>
    <t>Prestations reçues de la CAF</t>
  </si>
  <si>
    <t>70623-ACF</t>
  </si>
  <si>
    <t>70623-cl</t>
  </si>
  <si>
    <t>PS reçues pour CLSH (ALSH)</t>
  </si>
  <si>
    <t>70623-clas</t>
  </si>
  <si>
    <t>PS reçues pour Clas</t>
  </si>
  <si>
    <t>70623-eaje</t>
  </si>
  <si>
    <t>PS reçues pour Multi accueil</t>
  </si>
  <si>
    <t>70623-laep</t>
  </si>
  <si>
    <t>PS reçues pour Laep</t>
  </si>
  <si>
    <t>70623-mf</t>
  </si>
  <si>
    <t>PS reçues pour Médiation Familiale</t>
  </si>
  <si>
    <t>70623-ram</t>
  </si>
  <si>
    <t>PS reçues pour RAM</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</si>
  <si>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</si>
  <si>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</si>
  <si>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</si>
  <si>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</si>
  <si>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</si>
  <si>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</si>
  <si>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</si>
  <si>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</si>
  <si>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</si>
  <si>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</si>
  <si>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</si>
  <si>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</si>
  <si>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</si>
  <si>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</si>
  <si>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</si>
  <si>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Subventions autre entité publique</t>
  </si>
  <si>
    <t>FORMULAIRE  DE  PRESTATION  DE  SERVICE  AGC</t>
  </si>
  <si>
    <t>DONNEES FINANCIERES PREVISIONNELLES 2020 RETENUES POUR LA FONCTION PILOTAGE 
( cf onglet 8 - Table des comptes )</t>
  </si>
  <si>
    <t>Attention : Si nécessaire, veuillez effectuer la proratisation des comptes 63 et 64 pour les 3 fonctions : 
                   Direction, Accueil et Comptabilite/Gestion</t>
  </si>
  <si>
    <t>CHARGES</t>
  </si>
  <si>
    <t>Fonction 
Direction</t>
  </si>
  <si>
    <t>Fonction 
Accueil</t>
  </si>
  <si>
    <t>Comptabilité gestion</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</si>
  <si>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</si>
  <si>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</si>
  <si>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</si>
  <si>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</si>
  <si>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</si>
  <si>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</si>
  <si>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</si>
  <si>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</si>
  <si>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</si>
  <si>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</si>
  <si>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</si>
  <si>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</si>
  <si>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</si>
  <si>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</si>
  <si>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</si>
  <si>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</si>
  <si>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</si>
  <si>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</si>
  <si>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</si>
  <si>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</si>
  <si>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</si>
  <si>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</si>
  <si>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</si>
  <si>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</si>
  <si>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</si>
  <si>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</si>
  <si>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</si>
  <si>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</si>
  <si>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</si>
  <si>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</si>
  <si>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</si>
  <si>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</si>
  <si>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</si>
  <si>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</si>
  <si>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</si>
  <si>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</si>
  <si>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</si>
  <si>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</si>
  <si>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</si>
  <si>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Dotations aux provisions pour départ à la retraite ou licenciement</t>
  </si>
  <si>
    <t>Dotations aux amortissements, aux provisions et engagements</t>
  </si>
  <si>
    <t>Mise à disposition de personnel</t>
  </si>
  <si>
    <t>FORMULAIRE  DE  PRESTATION  DE  SERVICE  ACF</t>
  </si>
  <si>
    <t>BUDGET PREVISIONNEL D'ANIMATION COLLECTIVE FAMILLES du 01/01/2020 au 31/12/2020</t>
  </si>
  <si>
    <t>SOUS-TOTAL</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</si>
  <si>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</si>
  <si>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</si>
  <si>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</si>
  <si>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</si>
  <si>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</si>
  <si>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</si>
  <si>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</si>
  <si>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Impôts et taxes</t>
    </r>
    <r>
      <rPr>
        <b/>
        <i/>
        <sz val="12"/>
        <rFont val="Arial"/>
        <family val="2"/>
        <charset val="1"/>
      </rPr>
      <t>du référent familles</t>
    </r>
  </si>
  <si>
    <t>63AB7</t>
  </si>
  <si>
    <t>Impôts et taxes Autres personnes ACF</t>
  </si>
  <si>
    <t>63 B7</t>
  </si>
  <si>
    <t>Autres impôts et taxesACF</t>
  </si>
  <si>
    <t>64A7</t>
  </si>
  <si>
    <r>
      <t>Frais de personnel</t>
    </r>
    <r>
      <rPr>
        <b/>
        <i/>
        <sz val="12"/>
        <rFont val="Arial"/>
        <family val="2"/>
        <charset val="1"/>
      </rPr>
      <t>du référent familles</t>
    </r>
    <r>
      <rPr>
        <i/>
        <sz val="12"/>
        <rFont val="Arial"/>
        <family val="2"/>
        <charset val="1"/>
      </rPr>
      <t>(6411+6412+6413+6414+645+647+648)</t>
    </r>
  </si>
  <si>
    <t>64B7</t>
  </si>
  <si>
    <t>Autre Frais de personnel CS Anim Fam</t>
  </si>
  <si>
    <t>Mise à disposition du référent familles</t>
  </si>
  <si>
    <r>
      <t>* Concernant le référent-familles, 
'- le compte 62A7 est à utiliser</t>
    </r>
    <r>
      <rPr>
        <b/>
        <i/>
        <sz val="11"/>
        <color rgb="FF000000"/>
        <rFont val="Arial"/>
        <family val="2"/>
        <charset val="1"/>
      </rPr>
      <t>uniquement s'il s'agit d'un personnel détaché et facturé,</t>
    </r>
    <r>
      <rPr>
        <i/>
        <sz val="11"/>
        <color rgb="FF000000"/>
        <rFont val="Arial"/>
        <family val="2"/>
        <charset val="1"/>
      </rPr>
      <t>pour y inscrire le coût de sa facturation (charges de personnels/impôts et taxes)
'- le compte 862 est à utiliser si le référent est mis à disposition par un tiers.</t>
    </r>
  </si>
  <si>
    <t>FORMULAIRE  DE  PRESTATION  DE  SERVICE AGC  ACF</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</si>
  <si>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</si>
  <si>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En cas de besoin, modifier les liaisons avec la feuille "1 identification" et re protéger</t>
  </si>
  <si>
    <t>Attestation des données transmises à la CAF</t>
  </si>
  <si>
    <t>IDENTIFICATION</t>
  </si>
  <si>
    <t>Nom</t>
  </si>
  <si>
    <t>Adresse</t>
  </si>
  <si>
    <t>Code postal</t>
  </si>
  <si>
    <t>Représentant légal</t>
  </si>
  <si>
    <t>Nom du responsable légal</t>
  </si>
  <si>
    <t>Titre</t>
  </si>
  <si>
    <t>Je soussignée agissant en qualité de xde l'équipement Centre social "xxxxx"  à  xxxxxxxxx 
certife EXACTS les renseignements indiqués dans l'ensemble du document.</t>
  </si>
  <si>
    <t>à</t>
  </si>
  <si>
    <t>Le</t>
  </si>
  <si>
    <r>
      <t>Signature manuscrite du représentant légal ou de son délégataire*</t>
    </r>
    <r>
      <rPr>
        <u/>
        <sz val="11"/>
        <color rgb="FF000000"/>
        <rFont val="Arial"/>
        <family val="2"/>
        <charset val="1"/>
      </rPr>
      <t>* signature précédée de la mention "par délégation"</t>
    </r>
  </si>
  <si>
    <t>Reservé service Caf</t>
  </si>
  <si>
    <t>CPTES
  SIAS</t>
  </si>
  <si>
    <t>ACTIVITE GLOBALE                                            Comptes ACT</t>
  </si>
  <si>
    <t>PILOTAGE                        Comptes PIL</t>
  </si>
  <si>
    <t>60A6</t>
  </si>
  <si>
    <t>61A6</t>
  </si>
  <si>
    <t>Autres services extérieurs référent familles</t>
  </si>
  <si>
    <t>Frais de commissaire aux comptes et expert compta</t>
  </si>
  <si>
    <t>Déplacements, missions et réceptions</t>
  </si>
  <si>
    <t>62A6</t>
  </si>
  <si>
    <t>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</si>
  <si>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</si>
  <si>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</si>
  <si>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</si>
  <si>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</si>
  <si>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</si>
  <si>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</si>
  <si>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</si>
  <si>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</si>
  <si>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Autres Frais de personnel CS Anim Fam</t>
  </si>
  <si>
    <t>64A6</t>
  </si>
  <si>
    <t>65A6</t>
  </si>
  <si>
    <t>66A6</t>
  </si>
  <si>
    <t>67A6</t>
  </si>
  <si>
    <t>68A6</t>
  </si>
  <si>
    <t>69A6</t>
  </si>
  <si>
    <t>86A6</t>
  </si>
  <si>
    <t>Pour report dans Sias</t>
  </si>
  <si>
    <t>Quotepart logisitque AGC</t>
  </si>
  <si>
    <t>Ligne 65 A 6 PIL</t>
  </si>
  <si>
    <t>Quotepart logistique ACF</t>
  </si>
  <si>
    <t>Ligne 65</t>
  </si>
  <si>
    <t>Fonction PILOTAGE : Table des comptes</t>
  </si>
  <si>
    <t>Comptes retenus par la Cnaf</t>
  </si>
  <si>
    <t>Mise à jour 10/2018</t>
  </si>
  <si>
    <t>Types de dépenses</t>
  </si>
  <si>
    <t>Identification des comptes</t>
  </si>
  <si>
    <t>Fonction de direction</t>
  </si>
  <si>
    <t>Etudes et recherches</t>
  </si>
  <si>
    <t>Frais de colloque</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</si>
  <si>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</si>
  <si>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</si>
  <si>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</si>
  <si>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</si>
  <si>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</si>
  <si>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</si>
  <si>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</si>
  <si>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</si>
  <si>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</si>
  <si>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Cotisation Fédération</t>
  </si>
  <si>
    <t>Formation  des salariés</t>
  </si>
  <si>
    <t>633- 63 A</t>
  </si>
  <si>
    <t>635 -63 B</t>
  </si>
  <si>
    <t>Comptabilité/ Gestion</t>
  </si>
  <si>
    <t>Frais de Commissaires aux comptes et expert comptable</t>
  </si>
  <si>
    <t>Frais d’actes et de contentieux</t>
  </si>
  <si>
    <t>Déplacements,  missions, réceptions</t>
  </si>
  <si>
    <t>Cotisation fédération</t>
  </si>
  <si>
    <r>
      <t>633-  63A</t>
    </r>
    <r>
      <rPr>
        <sz val="12"/>
        <color rgb="FF003366"/>
        <rFont val="Arial"/>
        <family val="2"/>
        <charset val="1"/>
      </rPr>
      <t/>
    </r>
  </si>
  <si>
    <t>Instances de décisions</t>
  </si>
  <si>
    <t>618 6  ou  61 866 286</t>
  </si>
  <si>
    <r>
      <t>Formation des bénévoles</t>
    </r>
    <r>
      <rPr>
        <b/>
        <sz val="12"/>
        <color rgb="FF0066CC"/>
        <rFont val="Verdana"/>
        <family val="2"/>
        <charset val="1"/>
      </rPr>
      <t/>
    </r>
  </si>
  <si>
    <t>Rémunérations d’intermédiaires et honoraires</t>
  </si>
  <si>
    <t>Publicité, information publications</t>
  </si>
  <si>
    <t>Déplacements, missions et réception</t>
  </si>
  <si>
    <t>Fonctionnement des instances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</si>
</sst>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_-* #,##0.00,_€_-;\-* #,##0.00,_€_-;_-* \-??\ _€_-;_-@_-"/>
    <numFmt numFmtId="166" formatCode="#,##0.00_ ;\-#,##0.00,"/>
    <numFmt numFmtId="167" formatCode="dd/mm/yy;@"/>
  </numFmts>
  <fonts count="98" x14ac:knownFonts="1">
    <font>
      <sz val="11"/>
      <color rgb="FF000000"/>
      <name val="Calibri"/>
      <family val="2"/>
      <charset val="1"/>
    </font>
    <font>
      <sz val="10"/>
      <name val="Arial"/>
      <family val="2"/>
      <charset val="1"/>
    </font>
    <font>
      <sz val="12"/>
      <color rgb="FF000000"/>
      <name val="Calibri"/>
      <family val="2"/>
      <charset val="1"/>
    </font>
    <font>
      <sz val="14"/>
      <color rgb="FF000000"/>
      <name val="Calibri"/>
      <family val="2"/>
      <charset val="1"/>
    </font>
    <font>
      <b/>
      <sz val="16"/>
      <name val="Arial"/>
      <family val="2"/>
      <charset val="1"/>
    </font>
    <font>
      <sz val="11"/>
      <color rgb="FF000000"/>
      <name val="Arial"/>
      <family val="2"/>
      <charset val="1"/>
    </font>
    <font>
      <b/>
      <sz val="11"/>
      <color rgb="FF000000"/>
      <name val="Arial"/>
      <family val="2"/>
      <charset val="1"/>
    </font>
    <font>
      <b/>
      <sz val="11"/>
      <name val="Arial"/>
      <family val="2"/>
      <charset val="1"/>
    </font>
    <font>
      <sz val="11"/>
      <name val="Arial"/>
      <family val="2"/>
      <charset val="1"/>
    </font>
    <font>
      <b/>
      <sz val="12"/>
      <color rgb="FF0000FF"/>
      <name val="Arial"/>
      <family val="2"/>
      <charset val="1"/>
    </font>
    <font>
      <sz val="12"/>
      <name val="Calibri"/>
      <family val="2"/>
      <charset val="1"/>
    </font>
    <font>
      <u/>
      <sz val="11"/>
      <name val="Arial"/>
      <family val="2"/>
      <charset val="1"/>
    </font>
    <font>
      <sz val="14"/>
      <name val="Calibri"/>
      <family val="2"/>
      <charset val="1"/>
    </font>
    <font>
      <b/>
      <sz val="16"/>
      <color rgb="FF0000FF"/>
      <name val="Arial"/>
      <family val="2"/>
      <charset val="1"/>
    </font>
    <font>
      <b/>
      <sz val="12"/>
      <color rgb="FF0000FF"/>
      <name val="Calibri"/>
      <family val="2"/>
      <charset val="1"/>
    </font>
    <font>
      <b/>
      <sz val="11"/>
      <color rgb="FF002060"/>
      <name val="Arial"/>
      <family val="2"/>
      <charset val="1"/>
    </font>
    <font>
      <b/>
      <sz val="11"/>
      <color rgb="FF0000FF"/>
      <name val="Arial"/>
      <family val="2"/>
      <charset val="1"/>
    </font>
    <font>
      <sz val="12"/>
      <color rgb="FF000000"/>
      <name val="Arial"/>
      <family val="2"/>
      <charset val="1"/>
    </font>
    <font>
      <b/>
      <sz val="12"/>
      <name val="Arial"/>
      <family val="2"/>
      <charset val="1"/>
    </font>
    <font>
      <sz val="12"/>
      <name val="Arial"/>
      <family val="2"/>
      <charset val="1"/>
    </font>
    <font>
      <b/>
      <sz val="16"/>
      <color rgb="FF000000"/>
      <name val="Arial"/>
      <family val="2"/>
      <charset val="1"/>
    </font>
    <font>
      <b/>
      <sz val="12"/>
      <color rgb="FFFF0000"/>
      <name val="Arial"/>
      <family val="2"/>
      <charset val="1"/>
    </font>
    <font>
      <b/>
      <i/>
      <sz val="11"/>
      <name val="Arial"/>
      <family val="2"/>
      <charset val="1"/>
    </font>
    <font>
      <i/>
      <sz val="11"/>
      <color rgb="FF000000"/>
      <name val="Arial"/>
      <family val="2"/>
      <charset val="1"/>
    </font>
    <font>
      <sz val="12"/>
      <color rgb="FFFF0000"/>
      <name val="Arial"/>
      <family val="2"/>
      <charset val="1"/>
    </font>
    <font>
      <sz val="14"/>
      <color rgb="FFFF0000"/>
      <name val="Calibri"/>
      <family val="2"/>
      <charset val="1"/>
    </font>
    <font>
      <b/>
      <i/>
      <sz val="12"/>
      <color rgb="FF000000"/>
      <name val="Calibri"/>
      <family val="2"/>
      <charset val="1"/>
    </font>
    <font>
      <b/>
      <sz val="11"/>
      <color rgb="FF0000FF"/>
      <name val="Calibri"/>
      <family val="2"/>
      <charset val="1"/>
    </font>
    <font>
      <b/>
      <sz val="11"/>
      <color rgb="FF000000"/>
      <name val="Calibri"/>
      <family val="2"/>
      <charset val="1"/>
    </font>
    <font>
      <u/>
      <sz val="11"/>
      <color rgb="FF000000"/>
      <name val="Arial"/>
      <family val="2"/>
      <charset val="1"/>
    </font>
    <font>
      <b/>
      <sz val="18"/>
      <color rgb="FFFFFFFF"/>
      <name val="Arial"/>
      <family val="2"/>
      <charset val="1"/>
    </font>
    <font>
      <sz val="14"/>
      <color rgb="FFFF0000"/>
      <name val="Arial"/>
      <family val="2"/>
      <charset val="1"/>
    </font>
    <font>
      <sz val="11"/>
      <color rgb="FFFFFFFF"/>
      <name val="Arial"/>
      <family val="2"/>
      <charset val="1"/>
    </font>
    <font>
      <sz val="14"/>
      <color rgb="FF000000"/>
      <name val="Arial"/>
      <family val="2"/>
      <charset val="1"/>
    </font>
    <font>
      <sz val="11"/>
      <color rgb="FFFF0000"/>
      <name val="Arial"/>
      <family val="2"/>
      <charset val="1"/>
    </font>
    <font>
      <sz val="10"/>
      <color rgb="FFFF0000"/>
      <name val="Arial"/>
      <family val="2"/>
      <charset val="1"/>
    </font>
    <font>
      <b/>
      <u/>
      <sz val="16"/>
      <color rgb="FF000000"/>
      <name val="Arial"/>
      <family val="2"/>
      <charset val="1"/>
    </font>
    <font>
      <b/>
      <sz val="14"/>
      <color rgb="FF000000"/>
      <name val="Arial"/>
      <family val="2"/>
      <charset val="1"/>
    </font>
    <font>
      <sz val="14"/>
      <name val="Arial"/>
      <family val="2"/>
      <charset val="1"/>
    </font>
    <font>
      <b/>
      <i/>
      <sz val="14"/>
      <color rgb="FF000000"/>
      <name val="Arial"/>
      <family val="2"/>
      <charset val="1"/>
    </font>
    <font>
      <i/>
      <sz val="14"/>
      <color rgb="FF000000"/>
      <name val="Arial"/>
      <family val="2"/>
      <charset val="1"/>
    </font>
    <font>
      <i/>
      <sz val="14"/>
      <name val="Arial"/>
      <family val="2"/>
      <charset val="1"/>
    </font>
    <font>
      <u/>
      <sz val="11"/>
      <color rgb="FF0000FF"/>
      <name val="Calibri"/>
      <family val="2"/>
      <charset val="1"/>
    </font>
    <font>
      <b/>
      <sz val="16"/>
      <color rgb="FFFFFFFF"/>
      <name val="Arial"/>
      <family val="2"/>
      <charset val="1"/>
    </font>
    <font>
      <b/>
      <sz val="14"/>
      <name val="Arial"/>
      <family val="2"/>
      <charset val="1"/>
    </font>
    <font>
      <sz val="10"/>
      <color rgb="FF000000"/>
      <name val="Arial"/>
      <family val="2"/>
      <charset val="1"/>
    </font>
    <font>
      <b/>
      <sz val="10"/>
      <color rgb="FFFF0000"/>
      <name val="Arial"/>
      <family val="2"/>
      <charset val="1"/>
    </font>
    <font>
      <b/>
      <sz val="7"/>
      <name val="Arial"/>
      <family val="2"/>
      <charset val="1"/>
    </font>
    <font>
      <b/>
      <sz val="8"/>
      <name val="Arial"/>
      <family val="2"/>
      <charset val="1"/>
    </font>
    <font>
      <b/>
      <sz val="8"/>
      <color rgb="FF000000"/>
      <name val="Arial"/>
      <family val="2"/>
      <charset val="1"/>
    </font>
    <font>
      <b/>
      <sz val="12"/>
      <color rgb="FF000000"/>
      <name val="Arial"/>
      <family val="2"/>
      <charset val="1"/>
    </font>
    <font>
      <b/>
      <sz val="10"/>
      <name val="Arial"/>
      <family val="2"/>
      <charset val="1"/>
    </font>
    <font>
      <b/>
      <i/>
      <sz val="10"/>
      <name val="Arial"/>
      <family val="2"/>
      <charset val="1"/>
    </font>
    <font>
      <i/>
      <sz val="9"/>
      <color rgb="FF000000"/>
      <name val="Calibri"/>
      <family val="2"/>
      <charset val="1"/>
    </font>
    <font>
      <sz val="9"/>
      <color rgb="FF000000"/>
      <name val="Arial"/>
      <family val="2"/>
      <charset val="1"/>
    </font>
    <font>
      <sz val="9"/>
      <name val="Arial"/>
      <family val="2"/>
      <charset val="1"/>
    </font>
    <font>
      <i/>
      <sz val="9"/>
      <name val="Arial"/>
      <family val="2"/>
      <charset val="1"/>
    </font>
    <font>
      <b/>
      <i/>
      <sz val="9"/>
      <name val="Arial"/>
      <family val="2"/>
      <charset val="1"/>
    </font>
    <font>
      <b/>
      <sz val="9"/>
      <name val="Arial"/>
      <family val="2"/>
      <charset val="1"/>
    </font>
    <font>
      <b/>
      <sz val="18"/>
      <name val="Arial"/>
      <family val="2"/>
      <charset val="1"/>
    </font>
    <font>
      <i/>
      <sz val="10"/>
      <name val="Arial"/>
      <family val="2"/>
      <charset val="1"/>
    </font>
    <font>
      <sz val="10"/>
      <color rgb="FF002060"/>
      <name val="Arial"/>
      <family val="2"/>
      <charset val="1"/>
    </font>
    <font>
      <b/>
      <sz val="10"/>
      <color rgb="FF002060"/>
      <name val="Arial"/>
      <family val="2"/>
      <charset val="1"/>
    </font>
    <font>
      <i/>
      <sz val="10"/>
      <color rgb="FF000000"/>
      <name val="Arial"/>
      <family val="2"/>
      <charset val="1"/>
    </font>
    <font>
      <b/>
      <sz val="11"/>
      <color rgb="FFFF0000"/>
      <name val="Arial"/>
      <family val="2"/>
      <charset val="1"/>
    </font>
    <font>
      <b/>
      <sz val="12"/>
      <color rgb="FF993300"/>
      <name val="Arial"/>
      <family val="2"/>
      <charset val="1"/>
    </font>
    <font>
      <sz val="11"/>
      <color rgb="FF002060"/>
      <name val="Arial"/>
      <family val="2"/>
      <charset val="1"/>
    </font>
    <font>
      <i/>
      <sz val="11"/>
      <color rgb="FFFF0000"/>
      <name val="Arial"/>
      <family val="2"/>
      <charset val="1"/>
    </font>
    <font>
      <i/>
      <sz val="12"/>
      <name val="Arial"/>
      <family val="2"/>
      <charset val="1"/>
    </font>
    <font>
      <i/>
      <sz val="12"/>
      <color rgb="FF000000"/>
      <name val="Arial"/>
      <family val="2"/>
      <charset val="1"/>
    </font>
    <font>
      <b/>
      <sz val="11"/>
      <color rgb="FFC00000"/>
      <name val="Arial"/>
      <family val="2"/>
      <charset val="1"/>
    </font>
    <font>
      <b/>
      <i/>
      <sz val="12"/>
      <name val="Arial"/>
      <family val="2"/>
      <charset val="1"/>
    </font>
    <font>
      <b/>
      <sz val="14"/>
      <color rgb="FF002060"/>
      <name val="Arial"/>
      <family val="2"/>
      <charset val="1"/>
    </font>
    <font>
      <sz val="14"/>
      <color rgb="FF002060"/>
      <name val="Arial"/>
      <family val="2"/>
      <charset val="1"/>
    </font>
    <font>
      <b/>
      <i/>
      <sz val="11"/>
      <color rgb="FFFF0000"/>
      <name val="Arial"/>
      <family val="2"/>
      <charset val="1"/>
    </font>
    <font>
      <b/>
      <i/>
      <sz val="11"/>
      <color rgb="FF000000"/>
      <name val="Arial"/>
      <family val="2"/>
      <charset val="1"/>
    </font>
    <font>
      <b/>
      <sz val="20"/>
      <color rgb="FFFF0000"/>
      <name val="Arial"/>
      <family val="2"/>
      <charset val="1"/>
    </font>
    <font>
      <b/>
      <u/>
      <sz val="14"/>
      <color rgb="FF000000"/>
      <name val="Arial"/>
      <family val="2"/>
      <charset val="1"/>
    </font>
    <font>
      <b/>
      <i/>
      <sz val="12"/>
      <color rgb="FF000000"/>
      <name val="Arial"/>
      <family val="2"/>
      <charset val="1"/>
    </font>
    <font>
      <u/>
      <sz val="14"/>
      <color rgb="FF000000"/>
      <name val="Arial"/>
      <family val="2"/>
      <charset val="1"/>
    </font>
    <font>
      <b/>
      <sz val="24"/>
      <color rgb="FFFF0000"/>
      <name val="Arial"/>
      <family val="2"/>
      <charset val="1"/>
    </font>
    <font>
      <b/>
      <i/>
      <sz val="10"/>
      <color rgb="FF002060"/>
      <name val="Arial"/>
      <family val="2"/>
      <charset val="1"/>
    </font>
    <font>
      <b/>
      <sz val="12"/>
      <color rgb="FF002060"/>
      <name val="Arial"/>
      <family val="2"/>
      <charset val="1"/>
    </font>
    <font>
      <sz val="12"/>
      <color rgb="FF002060"/>
      <name val="Arial"/>
      <family val="2"/>
      <charset val="1"/>
    </font>
    <font>
      <i/>
      <sz val="12"/>
      <color rgb="FF002060"/>
      <name val="Arial"/>
      <family val="2"/>
      <charset val="1"/>
    </font>
    <font>
      <i/>
      <sz val="12"/>
      <color rgb="FF0070C0"/>
      <name val="Arial"/>
      <family val="2"/>
      <charset val="1"/>
    </font>
    <font>
      <b/>
      <sz val="14"/>
      <color rgb="FFFF0000"/>
      <name val="Arial"/>
      <family val="2"/>
      <charset val="1"/>
    </font>
    <font>
      <b/>
      <sz val="18"/>
      <color rgb="FF000000"/>
      <name val="Verdana"/>
      <family val="2"/>
      <charset val="1"/>
    </font>
    <font>
      <b/>
      <i/>
      <sz val="12"/>
      <color rgb="FF002060"/>
      <name val="Arial"/>
      <family val="2"/>
      <charset val="1"/>
    </font>
    <font>
      <b/>
      <sz val="14"/>
      <color rgb="FF0070C0"/>
      <name val="Arial"/>
      <family val="2"/>
      <charset val="1"/>
    </font>
    <font>
      <b/>
      <sz val="12"/>
      <color rgb="FF0070C0"/>
      <name val="Verdana"/>
      <family val="2"/>
      <charset val="1"/>
    </font>
    <font>
      <sz val="12"/>
      <color rgb="FFFFFFFF"/>
      <name val="Arial"/>
      <family val="2"/>
      <charset val="1"/>
    </font>
    <font>
      <sz val="12"/>
      <color rgb="FFFFFFFF"/>
      <name val="Calibri"/>
      <family val="2"/>
      <charset val="1"/>
    </font>
    <font>
      <b/>
      <i/>
      <sz val="12"/>
      <color rgb="FFFFFFFF"/>
      <name val="Arial"/>
      <family val="2"/>
      <charset val="1"/>
    </font>
    <font>
      <b/>
      <sz val="12"/>
      <color rgb="FFFFFFFF"/>
      <name val="Arial"/>
      <family val="2"/>
      <charset val="1"/>
    </font>
    <font>
      <sz val="12"/>
      <color rgb="FF003366"/>
      <name val="Arial"/>
      <family val="2"/>
      <charset val="1"/>
    </font>
    <font>
      <b/>
      <sz val="12"/>
      <color rgb="FF0066CC"/>
      <name val="Verdana"/>
      <family val="2"/>
      <charset val="1"/>
    </font>
    <font>
      <sz val="11"/>
      <color rgb="FF000000"/>
      <name val="Calibri"/>
      <family val="2"/>
      <charset val="1"/>
    </font>
  </fonts>
  <fills count="23">
    <fill>
      <patternFill patternType="none"/>
    </fill>
    <fill>
      <patternFill patternType="gray125"/>
    </fill>
    <fill>
      <patternFill patternType="solid">
        <fgColor rgb="FFDAE8FE"/>
        <bgColor rgb="FFDDECFF"/>
      </patternFill>
    </fill>
    <fill>
      <patternFill patternType="solid">
        <fgColor rgb="FFFFFFFF"/>
        <bgColor rgb="FFEFF5FF"/>
      </patternFill>
    </fill>
    <fill>
      <patternFill patternType="solid">
        <fgColor rgb="FFEFF5FF"/>
        <bgColor rgb="FFFFFFFF"/>
      </patternFill>
    </fill>
    <fill>
      <patternFill patternType="solid">
        <fgColor rgb="FFEEECE1"/>
        <bgColor rgb="FFFDEADA"/>
      </patternFill>
    </fill>
    <fill>
      <patternFill patternType="solid">
        <fgColor rgb="FFFFFF00"/>
        <bgColor rgb="FFFFFF99"/>
      </patternFill>
    </fill>
    <fill>
      <patternFill patternType="solid">
        <fgColor rgb="FFDCE6F2"/>
        <bgColor rgb="FFDCE6F1"/>
      </patternFill>
    </fill>
    <fill>
      <patternFill patternType="solid">
        <fgColor rgb="FF0070C0"/>
        <bgColor rgb="FF0066CC"/>
      </patternFill>
    </fill>
    <fill>
      <patternFill patternType="solid">
        <fgColor rgb="FF558ED5"/>
        <bgColor rgb="FF808080"/>
      </patternFill>
    </fill>
    <fill>
      <patternFill patternType="solid">
        <fgColor rgb="FF0066CC"/>
        <bgColor rgb="FF0070C0"/>
      </patternFill>
    </fill>
    <fill>
      <patternFill patternType="solid">
        <fgColor rgb="FFDCE6F1"/>
        <bgColor rgb="FFDCE6F2"/>
      </patternFill>
    </fill>
    <fill>
      <patternFill patternType="solid">
        <fgColor rgb="FFFFFFCC"/>
        <bgColor rgb="FFFDEADA"/>
      </patternFill>
    </fill>
    <fill>
      <patternFill patternType="solid">
        <fgColor rgb="FFFFFF99"/>
        <bgColor rgb="FFFFFFCC"/>
      </patternFill>
    </fill>
    <fill>
      <patternFill patternType="solid">
        <fgColor rgb="FFDDD9C3"/>
        <bgColor rgb="FFD9D9D9"/>
      </patternFill>
    </fill>
    <fill>
      <patternFill patternType="solid">
        <fgColor rgb="FFA2A2A3"/>
        <bgColor rgb="FFBFBFC0"/>
      </patternFill>
    </fill>
    <fill>
      <patternFill patternType="solid">
        <fgColor rgb="FFDDECFF"/>
        <bgColor rgb="FFDAE8FE"/>
      </patternFill>
    </fill>
    <fill>
      <patternFill patternType="solid">
        <fgColor rgb="FFBFBFC0"/>
        <bgColor rgb="FFD9D9D9"/>
      </patternFill>
    </fill>
    <fill>
      <patternFill patternType="solid">
        <fgColor rgb="FFD9D9D9"/>
        <bgColor rgb="FFDDD9C3"/>
      </patternFill>
    </fill>
    <fill>
      <patternFill patternType="solid">
        <fgColor rgb="FFCFFBC9"/>
        <bgColor rgb="FFCCFFFF"/>
      </patternFill>
    </fill>
    <fill>
      <patternFill patternType="solid">
        <fgColor rgb="FFFDEADA"/>
        <bgColor rgb="FFEEECE1"/>
      </patternFill>
    </fill>
    <fill>
      <patternFill patternType="solid">
        <fgColor rgb="FFDBEEF4"/>
        <bgColor rgb="FFDDECFF"/>
      </patternFill>
    </fill>
    <fill>
      <patternFill patternType="solid">
        <fgColor rgb="FFCCFFFF"/>
        <bgColor rgb="FFDBEEF4"/>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right/>
      <top/>
      <bottom style="thin">
        <color auto="1"/>
      </bottom>
      <diagonal/>
    </border>
    <border>
      <left/>
      <right/>
      <top style="thin">
        <color auto="1"/>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Dashed">
        <color auto="1"/>
      </right>
      <top style="mediumDashed">
        <color auto="1"/>
      </top>
      <bottom style="mediumDashed">
        <color auto="1"/>
      </bottom>
      <diagonal/>
    </border>
    <border>
      <left style="double">
        <color auto="1"/>
      </left>
      <right style="double">
        <color auto="1"/>
      </right>
      <top/>
      <bottom style="thin">
        <color auto="1"/>
      </bottom>
      <diagonal/>
    </border>
    <border>
      <left style="thin">
        <color auto="1"/>
      </left>
      <right style="thin">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double">
        <color auto="1"/>
      </right>
      <top style="double">
        <color auto="1"/>
      </top>
      <bottom/>
      <diagonal/>
    </border>
    <border>
      <left style="thin">
        <color auto="1"/>
      </left>
      <right/>
      <top/>
      <bottom/>
      <diagonal/>
    </border>
    <border>
      <left style="double">
        <color auto="1"/>
      </left>
      <right style="double">
        <color auto="1"/>
      </right>
      <top style="thin">
        <color auto="1"/>
      </top>
      <bottom style="thin">
        <color auto="1"/>
      </bottom>
      <diagonal/>
    </border>
    <border>
      <left/>
      <right/>
      <top style="double">
        <color auto="1"/>
      </top>
      <bottom style="double">
        <color auto="1"/>
      </bottom>
      <diagonal/>
    </border>
    <border>
      <left style="thin">
        <color auto="1"/>
      </left>
      <right/>
      <top style="thin">
        <color auto="1"/>
      </top>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s>
  <cellStyleXfs count="4">
    <xf numFmtId="0" fontId="0" fillId="0" borderId="0"/>
    <xf numFmtId="165" fontId="97" fillId="0" borderId="0" applyBorder="0" applyProtection="0"/>
    <xf numFmtId="0" fontId="42" fillId="0" borderId="0" applyBorder="0" applyProtection="0"/>
    <xf numFmtId="0" fontId="1" fillId="0" borderId="0"/>
  </cellStyleXfs>
  <cellXfs count="668">
    <xf numFmtId="0" fontId="0" fillId="0" borderId="0" xfId="0"/>
    <xf numFmtId="0" fontId="0" fillId="0" borderId="0" xfId="0" applyFont="1"/>
    <xf numFmtId="0" fontId="2" fillId="0" borderId="0" xfId="0" applyFont="1" applyProtection="1"/>
    <xf numFmtId="0" fontId="3" fillId="0" borderId="0" xfId="0" applyFont="1" applyProtection="1"/>
    <xf numFmtId="0" fontId="5" fillId="0" borderId="0" xfId="0" applyFont="1" applyBorder="1" applyAlignment="1" applyProtection="1">
      <alignment horizontal="left" vertical="center" wrapText="1"/>
    </xf>
    <xf numFmtId="0" fontId="5" fillId="0" borderId="0" xfId="0" applyFont="1" applyAlignment="1" applyProtection="1">
      <alignment horizontal="left" vertical="top" wrapText="1"/>
    </xf>
    <xf numFmtId="0" fontId="8" fillId="0" borderId="0" xfId="0" applyFont="1" applyAlignment="1" applyProtection="1">
      <alignment vertical="center" wrapText="1"/>
    </xf>
    <xf numFmtId="0" fontId="10" fillId="0" borderId="0" xfId="0" applyFont="1" applyAlignment="1" applyProtection="1"/>
    <xf numFmtId="0" fontId="12" fillId="0" borderId="0" xfId="0" applyFont="1" applyProtection="1"/>
    <xf numFmtId="0" fontId="10" fillId="0" borderId="0" xfId="0" applyFont="1" applyAlignment="1" applyProtection="1">
      <alignment horizontal="left" indent="1"/>
    </xf>
    <xf numFmtId="0" fontId="12" fillId="3" borderId="0" xfId="0" applyFont="1" applyFill="1" applyProtection="1"/>
    <xf numFmtId="0" fontId="9" fillId="0" borderId="0" xfId="0" applyFont="1" applyProtection="1"/>
    <xf numFmtId="0" fontId="14" fillId="0" borderId="0" xfId="0" applyFont="1" applyProtection="1"/>
    <xf numFmtId="0" fontId="15" fillId="3" borderId="0" xfId="0" applyFont="1" applyFill="1" applyBorder="1" applyAlignment="1" applyProtection="1">
      <alignment horizontal="left" vertical="center" wrapText="1"/>
    </xf>
    <xf numFmtId="0" fontId="17" fillId="0" borderId="0" xfId="0" applyFont="1"/>
    <xf numFmtId="0" fontId="6"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0" xfId="0" applyFont="1" applyBorder="1" applyProtection="1"/>
    <xf numFmtId="0" fontId="10" fillId="3" borderId="0" xfId="0" applyFont="1" applyFill="1" applyBorder="1" applyProtection="1"/>
    <xf numFmtId="0" fontId="9" fillId="3" borderId="0" xfId="0" applyFont="1" applyFill="1" applyProtection="1"/>
    <xf numFmtId="0" fontId="19" fillId="3" borderId="0" xfId="0" applyFont="1" applyFill="1" applyProtection="1"/>
    <xf numFmtId="0" fontId="10" fillId="3" borderId="0" xfId="0" applyFont="1" applyFill="1" applyProtection="1"/>
    <xf numFmtId="0" fontId="17" fillId="0" borderId="0" xfId="0" applyFont="1" applyBorder="1" applyAlignment="1" applyProtection="1">
      <alignment horizontal="left" vertical="center" wrapText="1"/>
    </xf>
    <xf numFmtId="0" fontId="5" fillId="0" borderId="0" xfId="0" applyFont="1" applyAlignment="1" applyProtection="1">
      <alignment horizontal="left"/>
    </xf>
    <xf numFmtId="0" fontId="14" fillId="3" borderId="0" xfId="0" applyFont="1" applyFill="1" applyProtection="1"/>
    <xf numFmtId="0" fontId="5" fillId="0" borderId="0" xfId="0" applyFont="1" applyProtection="1"/>
    <xf numFmtId="0" fontId="8" fillId="3" borderId="0"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3" fillId="3"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2" fillId="0" borderId="8" xfId="0" applyFont="1" applyBorder="1" applyAlignment="1" applyProtection="1">
      <alignment vertical="center"/>
    </xf>
    <xf numFmtId="0" fontId="22" fillId="0" borderId="0" xfId="0" applyFont="1" applyBorder="1" applyAlignment="1" applyProtection="1">
      <alignment horizontal="center" vertical="center"/>
    </xf>
    <xf numFmtId="0" fontId="5" fillId="0" borderId="9" xfId="0" applyFont="1" applyBorder="1" applyAlignment="1" applyProtection="1">
      <alignment vertical="center" wrapText="1"/>
    </xf>
    <xf numFmtId="0" fontId="22" fillId="0" borderId="8" xfId="0" applyFont="1" applyBorder="1" applyAlignment="1" applyProtection="1">
      <alignment horizontal="right" vertical="center"/>
    </xf>
    <xf numFmtId="0" fontId="6"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2" fillId="0" borderId="12" xfId="0" applyFont="1" applyBorder="1" applyProtection="1"/>
    <xf numFmtId="0" fontId="5" fillId="0" borderId="13"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24" fillId="0" borderId="13" xfId="0" applyFont="1" applyBorder="1" applyAlignment="1" applyProtection="1">
      <alignment horizontal="left" vertical="center" wrapText="1"/>
    </xf>
    <xf numFmtId="0" fontId="25" fillId="0" borderId="13" xfId="0" applyFont="1" applyBorder="1" applyProtection="1"/>
    <xf numFmtId="0" fontId="17" fillId="0" borderId="14" xfId="0" applyFont="1" applyBorder="1" applyAlignment="1" applyProtection="1">
      <alignment horizontal="left" vertical="center" wrapText="1"/>
    </xf>
    <xf numFmtId="0" fontId="5" fillId="0" borderId="0" xfId="0" applyFont="1" applyAlignment="1" applyProtection="1">
      <alignment vertical="top" wrapText="1"/>
    </xf>
    <xf numFmtId="0" fontId="26" fillId="0" borderId="0" xfId="0" applyFont="1"/>
    <xf numFmtId="0" fontId="0" fillId="0" borderId="0" xfId="0" applyFont="1" applyProtection="1"/>
    <xf numFmtId="0" fontId="16" fillId="3" borderId="0" xfId="0" applyFont="1" applyFill="1" applyProtection="1"/>
    <xf numFmtId="0" fontId="27" fillId="3" borderId="0" xfId="0" applyFont="1" applyFill="1" applyProtection="1"/>
    <xf numFmtId="0" fontId="28" fillId="3" borderId="0" xfId="0" applyFont="1" applyFill="1" applyProtection="1"/>
    <xf numFmtId="0" fontId="5" fillId="0" borderId="0" xfId="0" applyFont="1" applyAlignment="1" applyProtection="1">
      <alignment horizontal="left" vertical="center" wrapText="1"/>
    </xf>
    <xf numFmtId="0" fontId="8" fillId="0" borderId="0" xfId="0" applyFont="1" applyProtection="1"/>
    <xf numFmtId="0" fontId="30" fillId="0" borderId="0" xfId="0" applyFont="1" applyBorder="1" applyAlignment="1" applyProtection="1">
      <alignment horizontal="center" vertical="top"/>
    </xf>
    <xf numFmtId="0" fontId="5" fillId="0" borderId="0" xfId="0" applyFont="1" applyBorder="1" applyProtection="1"/>
    <xf numFmtId="0" fontId="30" fillId="9" borderId="0" xfId="0" applyFont="1" applyFill="1" applyBorder="1" applyProtection="1"/>
    <xf numFmtId="0" fontId="30" fillId="0" borderId="0" xfId="0" applyFont="1" applyBorder="1" applyProtection="1"/>
    <xf numFmtId="0" fontId="32" fillId="0" borderId="0" xfId="0" applyFont="1" applyBorder="1" applyProtection="1"/>
    <xf numFmtId="0" fontId="5" fillId="0" borderId="0" xfId="0" applyFont="1" applyBorder="1" applyProtection="1"/>
    <xf numFmtId="0" fontId="33" fillId="0" borderId="0" xfId="0" applyFont="1" applyProtection="1"/>
    <xf numFmtId="0" fontId="5" fillId="3" borderId="0" xfId="0" applyFont="1" applyFill="1" applyProtection="1"/>
    <xf numFmtId="0" fontId="34" fillId="0" borderId="0" xfId="0" applyFont="1" applyProtection="1"/>
    <xf numFmtId="0" fontId="8" fillId="3" borderId="0" xfId="0" applyFont="1" applyFill="1" applyProtection="1"/>
    <xf numFmtId="0" fontId="8" fillId="0" borderId="0" xfId="0" applyFont="1" applyProtection="1"/>
    <xf numFmtId="0" fontId="35" fillId="0" borderId="0" xfId="0" applyFont="1" applyProtection="1"/>
    <xf numFmtId="0" fontId="5" fillId="0" borderId="0" xfId="0" applyFont="1" applyProtection="1"/>
    <xf numFmtId="0" fontId="5" fillId="0" borderId="0" xfId="0" applyFont="1" applyAlignment="1" applyProtection="1">
      <alignment vertical="center"/>
    </xf>
    <xf numFmtId="0" fontId="33" fillId="0" borderId="0" xfId="0" applyFont="1" applyAlignment="1" applyProtection="1">
      <alignment vertical="center"/>
    </xf>
    <xf numFmtId="0" fontId="34" fillId="0" borderId="0" xfId="0" applyFont="1" applyAlignment="1" applyProtection="1">
      <alignment vertical="center"/>
    </xf>
    <xf numFmtId="0" fontId="36" fillId="0" borderId="0" xfId="0" applyFont="1" applyProtection="1"/>
    <xf numFmtId="0" fontId="6" fillId="0" borderId="0" xfId="0" applyFont="1" applyProtection="1"/>
    <xf numFmtId="0" fontId="6" fillId="0" borderId="0" xfId="0" applyFont="1" applyProtection="1"/>
    <xf numFmtId="0" fontId="7" fillId="0" borderId="1" xfId="0" applyFont="1" applyBorder="1" applyAlignment="1" applyProtection="1">
      <alignment horizontal="center" vertical="center"/>
      <protection locked="0"/>
    </xf>
    <xf numFmtId="0" fontId="6" fillId="0" borderId="0" xfId="0" applyFont="1" applyAlignment="1" applyProtection="1">
      <alignment horizontal="left"/>
    </xf>
    <xf numFmtId="0" fontId="37" fillId="3" borderId="0" xfId="0" applyFont="1" applyFill="1" applyBorder="1" applyAlignment="1" applyProtection="1">
      <alignment vertical="center"/>
    </xf>
    <xf numFmtId="0" fontId="7" fillId="0" borderId="0" xfId="0" applyFont="1" applyProtection="1"/>
    <xf numFmtId="0" fontId="7" fillId="0" borderId="0" xfId="0" applyFont="1" applyAlignment="1" applyProtection="1">
      <alignment horizontal="left"/>
    </xf>
    <xf numFmtId="0" fontId="5" fillId="0" borderId="0" xfId="0" applyFont="1"/>
    <xf numFmtId="0" fontId="17" fillId="3" borderId="0" xfId="0" applyFont="1" applyFill="1" applyAlignment="1" applyProtection="1">
      <alignment vertical="center"/>
    </xf>
    <xf numFmtId="0" fontId="17" fillId="3" borderId="0" xfId="0" applyFont="1" applyFill="1" applyAlignment="1" applyProtection="1"/>
    <xf numFmtId="0" fontId="17" fillId="3" borderId="0" xfId="0" applyFont="1" applyFill="1" applyAlignment="1" applyProtection="1">
      <alignment wrapText="1"/>
    </xf>
    <xf numFmtId="0" fontId="39" fillId="0" borderId="0" xfId="0" applyFont="1" applyBorder="1" applyAlignment="1" applyProtection="1">
      <alignment vertical="center" wrapText="1"/>
    </xf>
    <xf numFmtId="0" fontId="39" fillId="0" borderId="0" xfId="0" applyFont="1" applyBorder="1" applyAlignment="1" applyProtection="1">
      <alignment vertical="top" wrapText="1"/>
    </xf>
    <xf numFmtId="0" fontId="5" fillId="0" borderId="0" xfId="0" applyFont="1" applyAlignment="1">
      <alignment vertical="top"/>
    </xf>
    <xf numFmtId="0" fontId="17" fillId="3" borderId="4" xfId="0" applyFont="1" applyFill="1" applyBorder="1" applyAlignment="1" applyProtection="1">
      <alignment horizontal="center" vertical="top"/>
    </xf>
    <xf numFmtId="0" fontId="6" fillId="3" borderId="1" xfId="0" applyFont="1" applyFill="1" applyBorder="1" applyAlignment="1" applyProtection="1">
      <alignment horizontal="center"/>
    </xf>
    <xf numFmtId="0" fontId="0" fillId="0" borderId="0" xfId="0" applyProtection="1"/>
    <xf numFmtId="1" fontId="6" fillId="3" borderId="1" xfId="0" applyNumberFormat="1" applyFont="1" applyFill="1" applyBorder="1" applyAlignment="1" applyProtection="1">
      <alignment horizontal="center"/>
    </xf>
    <xf numFmtId="49" fontId="6" fillId="3" borderId="1" xfId="0" applyNumberFormat="1" applyFont="1" applyFill="1" applyBorder="1" applyAlignment="1" applyProtection="1">
      <alignment horizontal="center" vertical="center" wrapText="1"/>
    </xf>
    <xf numFmtId="0" fontId="6" fillId="3" borderId="16" xfId="0" applyFont="1" applyFill="1" applyBorder="1" applyAlignment="1" applyProtection="1">
      <alignment horizontal="center"/>
    </xf>
    <xf numFmtId="0" fontId="32" fillId="0" borderId="0" xfId="0" applyFont="1" applyProtection="1"/>
    <xf numFmtId="0" fontId="45" fillId="0" borderId="0" xfId="0" applyFont="1" applyBorder="1" applyAlignment="1" applyProtection="1">
      <alignment vertical="center" wrapText="1"/>
    </xf>
    <xf numFmtId="0" fontId="5" fillId="3" borderId="0" xfId="0" applyFont="1" applyFill="1" applyBorder="1" applyAlignment="1" applyProtection="1">
      <alignment vertical="center"/>
    </xf>
    <xf numFmtId="0" fontId="48" fillId="3" borderId="0" xfId="0" applyFont="1" applyFill="1" applyBorder="1" applyAlignment="1" applyProtection="1">
      <alignment horizontal="center" vertical="top" wrapText="1"/>
    </xf>
    <xf numFmtId="0" fontId="51" fillId="7" borderId="1" xfId="0" applyFont="1" applyFill="1" applyBorder="1" applyAlignment="1" applyProtection="1">
      <alignment horizontal="left"/>
    </xf>
    <xf numFmtId="4" fontId="51" fillId="7" borderId="20" xfId="0" applyNumberFormat="1" applyFont="1" applyFill="1" applyBorder="1" applyAlignment="1" applyProtection="1">
      <alignment horizontal="center"/>
    </xf>
    <xf numFmtId="4" fontId="51" fillId="7" borderId="21" xfId="0" applyNumberFormat="1" applyFont="1" applyFill="1" applyBorder="1" applyAlignment="1" applyProtection="1">
      <alignment horizontal="center"/>
    </xf>
    <xf numFmtId="2" fontId="52" fillId="14" borderId="19" xfId="0" applyNumberFormat="1" applyFont="1" applyFill="1" applyBorder="1" applyAlignment="1" applyProtection="1">
      <alignment horizontal="center"/>
    </xf>
    <xf numFmtId="2" fontId="52" fillId="3" borderId="0" xfId="0" applyNumberFormat="1" applyFont="1" applyFill="1" applyBorder="1" applyAlignment="1" applyProtection="1">
      <alignment horizontal="center"/>
    </xf>
    <xf numFmtId="0" fontId="55" fillId="0" borderId="1" xfId="0" applyFont="1" applyBorder="1" applyAlignment="1" applyProtection="1">
      <alignment vertical="center"/>
      <protection locked="0"/>
    </xf>
    <xf numFmtId="0" fontId="55" fillId="0" borderId="1" xfId="0" applyFont="1" applyBorder="1" applyAlignment="1" applyProtection="1">
      <alignment horizontal="center" vertical="center"/>
      <protection locked="0"/>
    </xf>
    <xf numFmtId="2" fontId="55" fillId="0" borderId="1" xfId="0" applyNumberFormat="1" applyFont="1" applyBorder="1" applyAlignment="1" applyProtection="1">
      <alignment horizontal="center" vertical="center"/>
      <protection locked="0"/>
    </xf>
    <xf numFmtId="4" fontId="55" fillId="0" borderId="1" xfId="0" applyNumberFormat="1" applyFont="1" applyBorder="1" applyAlignment="1" applyProtection="1">
      <alignment horizontal="center" vertical="center"/>
      <protection locked="0"/>
    </xf>
    <xf numFmtId="4" fontId="56" fillId="12" borderId="20" xfId="0" applyNumberFormat="1" applyFont="1" applyFill="1" applyBorder="1" applyAlignment="1" applyProtection="1">
      <alignment horizontal="center" vertical="center"/>
    </xf>
    <xf numFmtId="4" fontId="56" fillId="12" borderId="21" xfId="0" applyNumberFormat="1" applyFont="1" applyFill="1" applyBorder="1" applyAlignment="1" applyProtection="1">
      <alignment horizontal="center" vertical="center"/>
    </xf>
    <xf numFmtId="2" fontId="56" fillId="5" borderId="23" xfId="0" applyNumberFormat="1" applyFont="1" applyFill="1" applyBorder="1" applyAlignment="1" applyProtection="1">
      <alignment horizontal="center" vertical="center"/>
    </xf>
    <xf numFmtId="2" fontId="56" fillId="3" borderId="0" xfId="0" applyNumberFormat="1" applyFont="1" applyFill="1" applyBorder="1" applyAlignment="1" applyProtection="1">
      <alignment horizontal="center" vertical="center"/>
    </xf>
    <xf numFmtId="0" fontId="51" fillId="0" borderId="24" xfId="0" applyFont="1" applyBorder="1" applyAlignment="1" applyProtection="1">
      <alignment horizontal="center" vertical="center"/>
      <protection locked="0"/>
    </xf>
    <xf numFmtId="0" fontId="51" fillId="0" borderId="1" xfId="0" applyFont="1" applyBorder="1" applyAlignment="1" applyProtection="1">
      <alignment horizontal="center" vertical="center"/>
      <protection locked="0"/>
    </xf>
    <xf numFmtId="0" fontId="5" fillId="3" borderId="0" xfId="0" applyFont="1" applyFill="1" applyBorder="1" applyProtection="1"/>
    <xf numFmtId="4" fontId="51" fillId="7" borderId="20" xfId="0" applyNumberFormat="1" applyFont="1" applyFill="1" applyBorder="1" applyAlignment="1" applyProtection="1">
      <alignment horizontal="center" vertical="center"/>
    </xf>
    <xf numFmtId="4" fontId="51" fillId="7" borderId="21" xfId="0" applyNumberFormat="1" applyFont="1" applyFill="1" applyBorder="1" applyAlignment="1" applyProtection="1">
      <alignment horizontal="center" vertical="center"/>
    </xf>
    <xf numFmtId="2" fontId="52" fillId="14" borderId="19" xfId="0" applyNumberFormat="1" applyFont="1" applyFill="1" applyBorder="1" applyAlignment="1" applyProtection="1">
      <alignment horizontal="center" vertical="center"/>
    </xf>
    <xf numFmtId="2" fontId="52" fillId="3" borderId="0" xfId="0" applyNumberFormat="1" applyFont="1" applyFill="1" applyBorder="1" applyAlignment="1" applyProtection="1">
      <alignment horizontal="center" vertical="center"/>
    </xf>
    <xf numFmtId="4" fontId="51" fillId="7" borderId="1" xfId="0" applyNumberFormat="1" applyFont="1" applyFill="1" applyBorder="1" applyAlignment="1" applyProtection="1">
      <alignment horizontal="center" vertical="center"/>
    </xf>
    <xf numFmtId="2" fontId="55" fillId="3" borderId="1" xfId="0" applyNumberFormat="1" applyFont="1" applyFill="1" applyBorder="1" applyAlignment="1" applyProtection="1">
      <alignment horizontal="center" vertical="center"/>
      <protection locked="0"/>
    </xf>
    <xf numFmtId="4" fontId="51" fillId="0" borderId="1" xfId="0" applyNumberFormat="1" applyFont="1" applyBorder="1" applyAlignment="1" applyProtection="1">
      <alignment horizontal="center" vertical="center"/>
      <protection locked="0"/>
    </xf>
    <xf numFmtId="0" fontId="55" fillId="3" borderId="1" xfId="0" applyFont="1" applyFill="1" applyBorder="1" applyAlignment="1" applyProtection="1">
      <alignment vertical="center"/>
      <protection locked="0"/>
    </xf>
    <xf numFmtId="4" fontId="55" fillId="3" borderId="1" xfId="0" applyNumberFormat="1" applyFont="1" applyFill="1" applyBorder="1" applyAlignment="1" applyProtection="1">
      <alignment horizontal="center" vertical="center"/>
      <protection locked="0"/>
    </xf>
    <xf numFmtId="4" fontId="55" fillId="0" borderId="2" xfId="0" applyNumberFormat="1"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protection locked="0"/>
    </xf>
    <xf numFmtId="2" fontId="56" fillId="5" borderId="25" xfId="0" applyNumberFormat="1" applyFont="1" applyFill="1" applyBorder="1" applyAlignment="1" applyProtection="1">
      <alignment horizontal="center" vertical="center"/>
    </xf>
    <xf numFmtId="4" fontId="57" fillId="7" borderId="26" xfId="0" applyNumberFormat="1" applyFont="1" applyFill="1" applyBorder="1" applyAlignment="1" applyProtection="1">
      <alignment horizontal="center"/>
    </xf>
    <xf numFmtId="4" fontId="57" fillId="7" borderId="27" xfId="0" applyNumberFormat="1" applyFont="1" applyFill="1" applyBorder="1" applyAlignment="1" applyProtection="1">
      <alignment horizontal="center"/>
    </xf>
    <xf numFmtId="2" fontId="57" fillId="3" borderId="28" xfId="0" applyNumberFormat="1" applyFont="1" applyFill="1" applyBorder="1" applyAlignment="1" applyProtection="1">
      <alignment horizontal="center"/>
    </xf>
    <xf numFmtId="2" fontId="57" fillId="3" borderId="0" xfId="0" applyNumberFormat="1" applyFont="1" applyFill="1" applyBorder="1" applyAlignment="1" applyProtection="1">
      <alignment horizontal="center"/>
    </xf>
    <xf numFmtId="0" fontId="52" fillId="3" borderId="0" xfId="0" applyFont="1" applyFill="1" applyBorder="1" applyAlignment="1" applyProtection="1">
      <alignment vertical="center"/>
    </xf>
    <xf numFmtId="0" fontId="28" fillId="3" borderId="0" xfId="0" applyFont="1" applyFill="1" applyBorder="1" applyAlignment="1" applyProtection="1">
      <alignment horizontal="center" vertical="center" textRotation="255"/>
    </xf>
    <xf numFmtId="0" fontId="55" fillId="3" borderId="0" xfId="0" applyFont="1" applyFill="1" applyBorder="1" applyProtection="1"/>
    <xf numFmtId="4" fontId="57" fillId="3" borderId="0" xfId="0" applyNumberFormat="1" applyFont="1" applyFill="1" applyBorder="1" applyAlignment="1" applyProtection="1">
      <alignment horizontal="center"/>
    </xf>
    <xf numFmtId="0" fontId="58" fillId="7" borderId="4" xfId="0" applyFont="1" applyFill="1" applyBorder="1" applyAlignment="1" applyProtection="1"/>
    <xf numFmtId="0" fontId="58" fillId="7" borderId="29" xfId="0" applyFont="1" applyFill="1" applyBorder="1" applyAlignment="1" applyProtection="1"/>
    <xf numFmtId="0" fontId="58" fillId="7" borderId="30" xfId="0" applyFont="1" applyFill="1" applyBorder="1" applyAlignment="1" applyProtection="1"/>
    <xf numFmtId="0" fontId="58" fillId="3" borderId="0" xfId="0" applyFont="1" applyFill="1" applyBorder="1" applyAlignment="1" applyProtection="1"/>
    <xf numFmtId="0" fontId="58" fillId="7" borderId="31" xfId="0" applyFont="1" applyFill="1" applyBorder="1" applyAlignment="1" applyProtection="1"/>
    <xf numFmtId="0" fontId="58" fillId="7" borderId="32" xfId="0" applyFont="1" applyFill="1" applyBorder="1" applyAlignment="1" applyProtection="1"/>
    <xf numFmtId="2" fontId="57" fillId="14" borderId="33" xfId="0" applyNumberFormat="1" applyFont="1" applyFill="1" applyBorder="1" applyAlignment="1" applyProtection="1">
      <alignment horizontal="center"/>
    </xf>
    <xf numFmtId="4" fontId="1" fillId="3" borderId="1" xfId="0" applyNumberFormat="1"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protection locked="0"/>
    </xf>
    <xf numFmtId="2" fontId="55" fillId="3" borderId="34" xfId="0" applyNumberFormat="1" applyFont="1" applyFill="1" applyBorder="1" applyAlignment="1" applyProtection="1">
      <alignment horizontal="center"/>
    </xf>
    <xf numFmtId="2" fontId="56" fillId="5" borderId="35" xfId="0" applyNumberFormat="1" applyFont="1" applyFill="1" applyBorder="1" applyAlignment="1" applyProtection="1">
      <alignment horizontal="center" vertical="center"/>
    </xf>
    <xf numFmtId="2" fontId="55" fillId="0" borderId="34" xfId="0" applyNumberFormat="1" applyFont="1" applyBorder="1" applyAlignment="1" applyProtection="1">
      <alignment horizontal="center"/>
    </xf>
    <xf numFmtId="4" fontId="1" fillId="0" borderId="2" xfId="0" applyNumberFormat="1" applyFont="1" applyBorder="1" applyAlignment="1" applyProtection="1">
      <alignment horizontal="center"/>
      <protection locked="0"/>
    </xf>
    <xf numFmtId="0" fontId="5" fillId="0" borderId="0" xfId="0" applyFont="1" applyProtection="1"/>
    <xf numFmtId="4" fontId="51" fillId="3" borderId="2" xfId="0" applyNumberFormat="1" applyFont="1" applyFill="1" applyBorder="1" applyAlignment="1" applyProtection="1">
      <alignment horizontal="center" vertical="center"/>
      <protection locked="0"/>
    </xf>
    <xf numFmtId="4" fontId="51" fillId="3" borderId="1" xfId="0" applyNumberFormat="1" applyFont="1" applyFill="1" applyBorder="1" applyAlignment="1" applyProtection="1">
      <alignment horizontal="center" vertical="center"/>
      <protection locked="0"/>
    </xf>
    <xf numFmtId="0" fontId="52" fillId="3" borderId="34" xfId="0" applyFont="1" applyFill="1" applyBorder="1" applyAlignment="1" applyProtection="1">
      <alignment vertical="center"/>
    </xf>
    <xf numFmtId="4" fontId="51" fillId="3" borderId="11" xfId="0" applyNumberFormat="1" applyFont="1" applyFill="1" applyBorder="1" applyAlignment="1" applyProtection="1">
      <alignment horizontal="center" vertical="center"/>
    </xf>
    <xf numFmtId="0" fontId="0" fillId="0" borderId="0" xfId="0" applyBorder="1" applyProtection="1"/>
    <xf numFmtId="0" fontId="48" fillId="0" borderId="0" xfId="0" applyFont="1" applyBorder="1" applyAlignment="1" applyProtection="1">
      <alignment horizontal="center" vertical="center" wrapText="1"/>
    </xf>
    <xf numFmtId="0" fontId="48" fillId="0" borderId="10" xfId="0" applyFont="1" applyBorder="1" applyAlignment="1" applyProtection="1">
      <alignment horizontal="center" vertical="center" wrapText="1"/>
    </xf>
    <xf numFmtId="0" fontId="58" fillId="0" borderId="0" xfId="0" applyFont="1" applyBorder="1" applyAlignment="1" applyProtection="1">
      <alignment horizontal="center"/>
    </xf>
    <xf numFmtId="0" fontId="58" fillId="0" borderId="36" xfId="0" applyFont="1" applyBorder="1" applyAlignment="1" applyProtection="1">
      <alignment horizontal="center"/>
    </xf>
    <xf numFmtId="4" fontId="1" fillId="0" borderId="0" xfId="0" applyNumberFormat="1" applyFont="1" applyBorder="1" applyAlignment="1" applyProtection="1">
      <alignment horizontal="center" vertical="center"/>
    </xf>
    <xf numFmtId="0" fontId="58" fillId="3" borderId="34" xfId="0" applyFont="1" applyFill="1" applyBorder="1" applyAlignment="1" applyProtection="1"/>
    <xf numFmtId="4" fontId="1" fillId="0" borderId="4" xfId="0" applyNumberFormat="1" applyFont="1" applyBorder="1" applyAlignment="1" applyProtection="1">
      <alignment horizontal="center"/>
      <protection locked="0"/>
    </xf>
    <xf numFmtId="2" fontId="56" fillId="5" borderId="33" xfId="0" applyNumberFormat="1" applyFont="1" applyFill="1" applyBorder="1" applyAlignment="1" applyProtection="1">
      <alignment horizontal="center" vertical="center"/>
    </xf>
    <xf numFmtId="4" fontId="1" fillId="3" borderId="4" xfId="0" applyNumberFormat="1" applyFont="1" applyFill="1" applyBorder="1" applyAlignment="1" applyProtection="1">
      <alignment horizontal="center"/>
      <protection locked="0"/>
    </xf>
    <xf numFmtId="4" fontId="1" fillId="0" borderId="4" xfId="0" applyNumberFormat="1" applyFont="1" applyBorder="1" applyAlignment="1" applyProtection="1">
      <alignment horizontal="center"/>
      <protection locked="0"/>
    </xf>
    <xf numFmtId="4" fontId="1" fillId="0" borderId="37" xfId="0" applyNumberFormat="1" applyFont="1" applyBorder="1" applyAlignment="1" applyProtection="1">
      <alignment horizontal="center"/>
      <protection locked="0"/>
    </xf>
    <xf numFmtId="4" fontId="57" fillId="7" borderId="38" xfId="0" applyNumberFormat="1" applyFont="1" applyFill="1" applyBorder="1" applyAlignment="1" applyProtection="1">
      <alignment horizontal="center"/>
    </xf>
    <xf numFmtId="2" fontId="57" fillId="0" borderId="28" xfId="0" applyNumberFormat="1" applyFont="1" applyBorder="1" applyAlignment="1" applyProtection="1">
      <alignment horizontal="center"/>
    </xf>
    <xf numFmtId="4" fontId="1" fillId="0" borderId="11" xfId="0" applyNumberFormat="1" applyFont="1" applyBorder="1" applyAlignment="1" applyProtection="1">
      <alignment horizontal="center" vertical="center"/>
    </xf>
    <xf numFmtId="0" fontId="1" fillId="0" borderId="0" xfId="0" applyFont="1" applyProtection="1"/>
    <xf numFmtId="0" fontId="52" fillId="0" borderId="0" xfId="0" applyFont="1" applyBorder="1" applyAlignment="1" applyProtection="1">
      <alignment horizontal="right" vertical="center"/>
    </xf>
    <xf numFmtId="4" fontId="51" fillId="0" borderId="0" xfId="0" applyNumberFormat="1" applyFont="1" applyBorder="1" applyAlignment="1" applyProtection="1">
      <alignment horizontal="center"/>
    </xf>
    <xf numFmtId="0" fontId="51" fillId="0" borderId="0" xfId="0" applyFont="1" applyBorder="1" applyAlignment="1" applyProtection="1">
      <alignment horizontal="right" vertical="center"/>
    </xf>
    <xf numFmtId="0" fontId="52" fillId="0" borderId="0" xfId="0" applyFont="1" applyBorder="1" applyAlignment="1" applyProtection="1">
      <alignment horizontal="left" vertical="center"/>
    </xf>
    <xf numFmtId="0" fontId="52" fillId="0" borderId="0" xfId="0" applyFont="1" applyBorder="1" applyAlignment="1" applyProtection="1">
      <alignment horizontal="center" vertical="center"/>
    </xf>
    <xf numFmtId="0" fontId="52" fillId="0" borderId="0" xfId="0" applyFont="1" applyBorder="1" applyAlignment="1" applyProtection="1">
      <alignment vertical="center"/>
    </xf>
    <xf numFmtId="4" fontId="1" fillId="0" borderId="0" xfId="0" applyNumberFormat="1" applyFont="1" applyBorder="1" applyAlignment="1" applyProtection="1">
      <alignment horizontal="center"/>
    </xf>
    <xf numFmtId="0" fontId="51" fillId="7" borderId="4" xfId="0" applyFont="1" applyFill="1" applyBorder="1" applyAlignment="1" applyProtection="1">
      <alignment vertical="center"/>
    </xf>
    <xf numFmtId="0" fontId="51" fillId="7" borderId="29" xfId="0" applyFont="1" applyFill="1" applyBorder="1" applyAlignment="1" applyProtection="1">
      <alignment vertical="center"/>
    </xf>
    <xf numFmtId="0" fontId="51" fillId="3" borderId="34" xfId="0" applyFont="1" applyFill="1" applyBorder="1" applyAlignment="1" applyProtection="1">
      <alignment vertical="center"/>
    </xf>
    <xf numFmtId="0" fontId="51" fillId="7" borderId="41" xfId="0" applyFont="1" applyFill="1" applyBorder="1" applyAlignment="1" applyProtection="1">
      <alignment vertical="center"/>
    </xf>
    <xf numFmtId="0" fontId="51" fillId="7" borderId="42" xfId="0" applyFont="1" applyFill="1" applyBorder="1" applyAlignment="1" applyProtection="1">
      <alignment vertical="center"/>
    </xf>
    <xf numFmtId="0" fontId="58" fillId="3" borderId="1" xfId="0"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 fontId="1" fillId="0" borderId="4" xfId="0" applyNumberFormat="1" applyFont="1" applyBorder="1" applyAlignment="1" applyProtection="1">
      <alignment horizontal="center" vertical="center"/>
      <protection locked="0"/>
    </xf>
    <xf numFmtId="2" fontId="1" fillId="3" borderId="34" xfId="0" applyNumberFormat="1" applyFont="1" applyFill="1" applyBorder="1" applyAlignment="1" applyProtection="1">
      <alignment horizontal="center" vertical="center"/>
    </xf>
    <xf numFmtId="4" fontId="60" fillId="12" borderId="20" xfId="0" applyNumberFormat="1" applyFont="1" applyFill="1" applyBorder="1" applyAlignment="1" applyProtection="1">
      <alignment horizontal="center"/>
    </xf>
    <xf numFmtId="4" fontId="60" fillId="12" borderId="21" xfId="0" applyNumberFormat="1" applyFont="1" applyFill="1" applyBorder="1" applyAlignment="1" applyProtection="1">
      <alignment horizontal="center"/>
    </xf>
    <xf numFmtId="4" fontId="61" fillId="15" borderId="1" xfId="3" applyNumberFormat="1" applyFont="1" applyFill="1" applyBorder="1" applyAlignment="1" applyProtection="1">
      <alignment horizontal="center" vertical="center"/>
    </xf>
    <xf numFmtId="4" fontId="61" fillId="3" borderId="0" xfId="3" applyNumberFormat="1" applyFont="1" applyFill="1" applyBorder="1" applyAlignment="1" applyProtection="1">
      <alignment horizontal="center" vertical="center"/>
    </xf>
    <xf numFmtId="4" fontId="51" fillId="3" borderId="1" xfId="0" applyNumberFormat="1" applyFont="1" applyFill="1" applyBorder="1" applyAlignment="1" applyProtection="1">
      <alignment horizontal="center" vertical="center"/>
    </xf>
    <xf numFmtId="4" fontId="61" fillId="3" borderId="34" xfId="3" applyNumberFormat="1" applyFont="1" applyFill="1" applyBorder="1" applyAlignment="1" applyProtection="1">
      <alignment horizontal="center" vertical="center"/>
    </xf>
    <xf numFmtId="4" fontId="52" fillId="7" borderId="43" xfId="0" applyNumberFormat="1" applyFont="1" applyFill="1" applyBorder="1" applyAlignment="1" applyProtection="1">
      <alignment horizontal="center" vertical="center"/>
    </xf>
    <xf numFmtId="4" fontId="52" fillId="7" borderId="44" xfId="0" applyNumberFormat="1" applyFont="1" applyFill="1" applyBorder="1" applyAlignment="1" applyProtection="1">
      <alignment horizontal="center" vertical="center"/>
    </xf>
    <xf numFmtId="2" fontId="56" fillId="0" borderId="0" xfId="0" applyNumberFormat="1" applyFont="1" applyBorder="1" applyAlignment="1" applyProtection="1">
      <alignment horizontal="center" vertical="center"/>
    </xf>
    <xf numFmtId="4" fontId="61" fillId="0" borderId="45" xfId="3" applyNumberFormat="1" applyFont="1" applyBorder="1" applyAlignment="1" applyProtection="1">
      <alignment horizontal="center" vertical="center"/>
    </xf>
    <xf numFmtId="4" fontId="58" fillId="7" borderId="3" xfId="0" applyNumberFormat="1" applyFont="1" applyFill="1" applyBorder="1" applyAlignment="1" applyProtection="1">
      <alignment horizontal="center" vertical="center"/>
    </xf>
    <xf numFmtId="2" fontId="6" fillId="11" borderId="3" xfId="0" applyNumberFormat="1" applyFont="1" applyFill="1" applyBorder="1" applyAlignment="1" applyProtection="1">
      <alignment horizontal="center" vertical="center"/>
      <protection locked="0"/>
    </xf>
    <xf numFmtId="0" fontId="52" fillId="3" borderId="0" xfId="0" applyFont="1" applyFill="1" applyBorder="1" applyAlignment="1" applyProtection="1">
      <alignment horizontal="right" vertical="center"/>
    </xf>
    <xf numFmtId="4" fontId="58" fillId="3" borderId="0" xfId="0" applyNumberFormat="1" applyFont="1" applyFill="1" applyBorder="1" applyAlignment="1" applyProtection="1">
      <alignment horizontal="center" vertical="center"/>
    </xf>
    <xf numFmtId="4" fontId="61" fillId="0" borderId="0" xfId="3" applyNumberFormat="1" applyFont="1" applyBorder="1" applyAlignment="1" applyProtection="1">
      <alignment horizontal="center" vertical="center"/>
    </xf>
    <xf numFmtId="4" fontId="62" fillId="0" borderId="0" xfId="3" applyNumberFormat="1" applyFont="1" applyBorder="1" applyAlignment="1" applyProtection="1">
      <alignment horizontal="center" vertical="center"/>
    </xf>
    <xf numFmtId="0" fontId="0" fillId="3" borderId="0" xfId="0" applyFont="1" applyFill="1" applyProtection="1"/>
    <xf numFmtId="0" fontId="0" fillId="0" borderId="0" xfId="0" applyFont="1" applyBorder="1" applyProtection="1"/>
    <xf numFmtId="0" fontId="0" fillId="3" borderId="0" xfId="0" applyFont="1" applyFill="1" applyBorder="1" applyProtection="1"/>
    <xf numFmtId="0" fontId="5" fillId="3" borderId="0" xfId="0" applyFont="1" applyFill="1" applyBorder="1" applyProtection="1"/>
    <xf numFmtId="0" fontId="65" fillId="0" borderId="0" xfId="0" applyFont="1" applyBorder="1" applyAlignment="1" applyProtection="1">
      <alignment horizontal="center" vertical="center"/>
    </xf>
    <xf numFmtId="0" fontId="37" fillId="0" borderId="0" xfId="0" applyFont="1" applyAlignment="1" applyProtection="1">
      <alignment horizontal="center" vertical="center"/>
    </xf>
    <xf numFmtId="0" fontId="5" fillId="3" borderId="0" xfId="0" applyFont="1" applyFill="1" applyAlignment="1" applyProtection="1">
      <alignment vertical="center"/>
    </xf>
    <xf numFmtId="0" fontId="5" fillId="0" borderId="0" xfId="0" applyFont="1" applyBorder="1" applyAlignment="1" applyProtection="1">
      <alignment vertical="center"/>
    </xf>
    <xf numFmtId="0" fontId="37" fillId="0" borderId="0" xfId="0" applyFont="1" applyBorder="1" applyAlignment="1" applyProtection="1">
      <alignment horizontal="center" vertical="center"/>
    </xf>
    <xf numFmtId="0" fontId="51" fillId="0" borderId="0" xfId="3" applyFont="1" applyBorder="1" applyAlignment="1" applyProtection="1">
      <alignment horizontal="center" vertical="center"/>
    </xf>
    <xf numFmtId="0" fontId="33" fillId="3" borderId="3" xfId="0" applyFont="1" applyFill="1" applyBorder="1" applyAlignment="1" applyProtection="1">
      <alignment horizontal="left" vertical="center"/>
    </xf>
    <xf numFmtId="0" fontId="33" fillId="3" borderId="46" xfId="0" applyFont="1" applyFill="1" applyBorder="1" applyAlignment="1" applyProtection="1">
      <alignment horizontal="left" vertical="center"/>
    </xf>
    <xf numFmtId="4" fontId="19" fillId="3" borderId="3" xfId="3" applyNumberFormat="1" applyFont="1" applyFill="1" applyBorder="1" applyAlignment="1" applyProtection="1">
      <alignment horizontal="right" vertical="center"/>
      <protection locked="0"/>
    </xf>
    <xf numFmtId="4" fontId="44" fillId="0" borderId="0" xfId="3" applyNumberFormat="1" applyFont="1" applyBorder="1" applyAlignment="1" applyProtection="1">
      <alignment horizontal="center" vertical="center"/>
    </xf>
    <xf numFmtId="4" fontId="17" fillId="3" borderId="47" xfId="0" applyNumberFormat="1" applyFont="1" applyFill="1" applyBorder="1" applyAlignment="1" applyProtection="1">
      <alignment horizontal="right" vertical="center"/>
      <protection locked="0"/>
    </xf>
    <xf numFmtId="0" fontId="7" fillId="3" borderId="0" xfId="3"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7" fillId="3" borderId="48" xfId="3" applyFont="1" applyFill="1" applyBorder="1" applyAlignment="1" applyProtection="1">
      <alignment horizontal="left" vertical="center"/>
    </xf>
    <xf numFmtId="0" fontId="7" fillId="3" borderId="49" xfId="3" applyFont="1" applyFill="1" applyBorder="1" applyAlignment="1" applyProtection="1">
      <alignment horizontal="left" vertical="center"/>
    </xf>
    <xf numFmtId="0" fontId="33" fillId="3" borderId="50" xfId="0" applyFont="1" applyFill="1" applyBorder="1" applyAlignment="1" applyProtection="1">
      <alignment horizontal="left" vertical="center"/>
    </xf>
    <xf numFmtId="0" fontId="33" fillId="3" borderId="0" xfId="0" applyFont="1" applyFill="1" applyBorder="1" applyAlignment="1" applyProtection="1">
      <alignment horizontal="left" vertical="center"/>
    </xf>
    <xf numFmtId="4" fontId="19" fillId="3" borderId="50" xfId="3" applyNumberFormat="1" applyFont="1" applyFill="1" applyBorder="1" applyAlignment="1" applyProtection="1">
      <alignment horizontal="right" vertical="center"/>
      <protection locked="0"/>
    </xf>
    <xf numFmtId="4" fontId="66" fillId="17" borderId="51" xfId="3" applyNumberFormat="1" applyFont="1" applyFill="1" applyBorder="1" applyAlignment="1" applyProtection="1">
      <alignment horizontal="left" vertical="center"/>
    </xf>
    <xf numFmtId="4" fontId="66" fillId="17" borderId="52" xfId="3" applyNumberFormat="1" applyFont="1" applyFill="1" applyBorder="1" applyAlignment="1" applyProtection="1">
      <alignment horizontal="right" vertical="center"/>
    </xf>
    <xf numFmtId="4" fontId="66" fillId="17" borderId="53" xfId="3" applyNumberFormat="1" applyFont="1" applyFill="1" applyBorder="1" applyAlignment="1" applyProtection="1">
      <alignment horizontal="left" vertical="center"/>
    </xf>
    <xf numFmtId="4" fontId="66" fillId="17" borderId="54" xfId="3" applyNumberFormat="1" applyFont="1" applyFill="1" applyBorder="1" applyAlignment="1" applyProtection="1">
      <alignment horizontal="right" vertical="center"/>
    </xf>
    <xf numFmtId="4" fontId="66" fillId="17" borderId="55" xfId="3" applyNumberFormat="1" applyFont="1" applyFill="1" applyBorder="1" applyAlignment="1" applyProtection="1">
      <alignment horizontal="left" vertical="center"/>
    </xf>
    <xf numFmtId="4" fontId="66" fillId="17" borderId="56" xfId="3" applyNumberFormat="1" applyFont="1" applyFill="1" applyBorder="1" applyAlignment="1" applyProtection="1">
      <alignment horizontal="right" vertical="center"/>
    </xf>
    <xf numFmtId="4" fontId="7" fillId="0" borderId="0" xfId="3" applyNumberFormat="1" applyFont="1" applyBorder="1" applyAlignment="1" applyProtection="1">
      <alignment horizontal="center" vertical="center"/>
    </xf>
    <xf numFmtId="4" fontId="17" fillId="3" borderId="45" xfId="0" applyNumberFormat="1" applyFont="1" applyFill="1" applyBorder="1" applyAlignment="1" applyProtection="1">
      <alignment horizontal="right" vertical="center"/>
      <protection locked="0"/>
    </xf>
    <xf numFmtId="0" fontId="33" fillId="3" borderId="46" xfId="0" applyFont="1" applyFill="1" applyBorder="1" applyAlignment="1" applyProtection="1">
      <alignment horizontal="left" vertical="center" wrapText="1"/>
    </xf>
    <xf numFmtId="4" fontId="17" fillId="3" borderId="3" xfId="0" applyNumberFormat="1" applyFont="1" applyFill="1" applyBorder="1" applyAlignment="1" applyProtection="1">
      <alignment horizontal="right" vertical="center"/>
      <protection locked="0"/>
    </xf>
    <xf numFmtId="0" fontId="33" fillId="3" borderId="57" xfId="0" applyFont="1" applyFill="1" applyBorder="1" applyAlignment="1" applyProtection="1">
      <alignment horizontal="left" vertical="center"/>
    </xf>
    <xf numFmtId="0" fontId="6" fillId="0" borderId="0" xfId="0" applyFont="1" applyBorder="1" applyAlignment="1" applyProtection="1">
      <alignment horizontal="center" vertical="center"/>
    </xf>
    <xf numFmtId="4" fontId="17" fillId="3" borderId="50" xfId="3" applyNumberFormat="1" applyFont="1" applyFill="1" applyBorder="1" applyAlignment="1" applyProtection="1">
      <alignment horizontal="right" vertical="center"/>
      <protection locked="0"/>
    </xf>
    <xf numFmtId="4" fontId="44" fillId="16" borderId="58" xfId="3" applyNumberFormat="1" applyFont="1" applyFill="1" applyBorder="1" applyAlignment="1" applyProtection="1">
      <alignment horizontal="right" vertical="center"/>
    </xf>
    <xf numFmtId="4" fontId="44" fillId="16" borderId="3" xfId="3" applyNumberFormat="1" applyFont="1" applyFill="1" applyBorder="1" applyAlignment="1" applyProtection="1">
      <alignment horizontal="right" vertical="center"/>
    </xf>
    <xf numFmtId="0" fontId="33" fillId="3" borderId="34" xfId="0" applyFont="1" applyFill="1" applyBorder="1" applyAlignment="1" applyProtection="1">
      <alignment horizontal="left" vertical="center"/>
    </xf>
    <xf numFmtId="0" fontId="33" fillId="3" borderId="3" xfId="0" applyFont="1" applyFill="1" applyBorder="1" applyAlignment="1" applyProtection="1">
      <alignment horizontal="left" vertical="center" wrapText="1"/>
    </xf>
    <xf numFmtId="0" fontId="33" fillId="3" borderId="55" xfId="0" applyFont="1" applyFill="1" applyBorder="1" applyAlignment="1" applyProtection="1">
      <alignment horizontal="left" vertical="center"/>
    </xf>
    <xf numFmtId="4" fontId="17" fillId="3" borderId="60" xfId="0" applyNumberFormat="1" applyFont="1" applyFill="1" applyBorder="1" applyAlignment="1" applyProtection="1">
      <alignment horizontal="right" vertical="center"/>
      <protection locked="0"/>
    </xf>
    <xf numFmtId="0" fontId="67" fillId="0" borderId="0" xfId="0" applyFont="1" applyProtection="1"/>
    <xf numFmtId="0" fontId="67" fillId="0" borderId="0" xfId="0" applyFont="1" applyProtection="1"/>
    <xf numFmtId="4" fontId="68" fillId="0" borderId="62" xfId="3" applyNumberFormat="1" applyFont="1" applyBorder="1" applyAlignment="1" applyProtection="1">
      <alignment horizontal="right" vertical="center"/>
    </xf>
    <xf numFmtId="0" fontId="69" fillId="0" borderId="62" xfId="0" applyFont="1" applyBorder="1" applyAlignment="1" applyProtection="1">
      <alignment horizontal="left" vertical="center"/>
    </xf>
    <xf numFmtId="4" fontId="19" fillId="0" borderId="62" xfId="3" applyNumberFormat="1" applyFont="1" applyBorder="1" applyAlignment="1" applyProtection="1">
      <alignment horizontal="right" vertical="center"/>
      <protection locked="0"/>
    </xf>
    <xf numFmtId="4" fontId="68" fillId="0" borderId="53" xfId="3" applyNumberFormat="1" applyFont="1" applyBorder="1" applyAlignment="1" applyProtection="1">
      <alignment horizontal="right" vertical="center"/>
    </xf>
    <xf numFmtId="0" fontId="69" fillId="0" borderId="53" xfId="0" applyFont="1" applyBorder="1" applyAlignment="1" applyProtection="1">
      <alignment horizontal="left" vertical="center"/>
    </xf>
    <xf numFmtId="4" fontId="19" fillId="0" borderId="53" xfId="3" applyNumberFormat="1" applyFont="1" applyBorder="1" applyAlignment="1" applyProtection="1">
      <alignment horizontal="right" vertical="center"/>
      <protection locked="0"/>
    </xf>
    <xf numFmtId="4" fontId="68" fillId="0" borderId="53" xfId="3" applyNumberFormat="1" applyFont="1" applyBorder="1" applyAlignment="1" applyProtection="1">
      <alignment horizontal="left" vertical="center"/>
    </xf>
    <xf numFmtId="0" fontId="68" fillId="3" borderId="53" xfId="0" applyFont="1" applyFill="1" applyBorder="1" applyAlignment="1" applyProtection="1">
      <alignment horizontal="left" vertical="center"/>
    </xf>
    <xf numFmtId="0" fontId="68" fillId="3" borderId="53" xfId="3" applyFont="1" applyFill="1" applyBorder="1" applyAlignment="1" applyProtection="1">
      <alignment horizontal="right" vertical="center" wrapText="1"/>
    </xf>
    <xf numFmtId="0" fontId="68" fillId="3" borderId="53" xfId="0" applyFont="1" applyFill="1" applyBorder="1" applyAlignment="1" applyProtection="1">
      <alignment horizontal="left" vertical="center" wrapText="1"/>
    </xf>
    <xf numFmtId="0" fontId="68" fillId="3" borderId="55" xfId="3" applyFont="1" applyFill="1" applyBorder="1" applyAlignment="1" applyProtection="1">
      <alignment horizontal="right" vertical="center" wrapText="1"/>
    </xf>
    <xf numFmtId="0" fontId="68" fillId="3" borderId="55" xfId="3" applyFont="1" applyFill="1" applyBorder="1" applyAlignment="1" applyProtection="1">
      <alignment horizontal="left" vertical="center" wrapText="1"/>
    </xf>
    <xf numFmtId="4" fontId="19" fillId="0" borderId="55" xfId="3" applyNumberFormat="1" applyFont="1" applyBorder="1" applyAlignment="1" applyProtection="1">
      <alignment horizontal="right" vertical="center"/>
      <protection locked="0"/>
    </xf>
    <xf numFmtId="0" fontId="33" fillId="16" borderId="3" xfId="0" applyFont="1" applyFill="1" applyBorder="1" applyAlignment="1" applyProtection="1">
      <alignment horizontal="left" vertical="center"/>
    </xf>
    <xf numFmtId="4" fontId="66" fillId="17" borderId="3" xfId="3" applyNumberFormat="1" applyFont="1" applyFill="1" applyBorder="1" applyAlignment="1" applyProtection="1">
      <alignment horizontal="left" vertical="center"/>
    </xf>
    <xf numFmtId="0" fontId="68" fillId="0" borderId="51" xfId="3" applyFont="1" applyBorder="1" applyAlignment="1" applyProtection="1">
      <alignment horizontal="right" vertical="center" wrapText="1"/>
    </xf>
    <xf numFmtId="0" fontId="68" fillId="0" borderId="51" xfId="3" applyFont="1" applyBorder="1" applyAlignment="1" applyProtection="1">
      <alignment horizontal="left" vertical="center" wrapText="1"/>
    </xf>
    <xf numFmtId="4" fontId="19" fillId="0" borderId="51" xfId="3" applyNumberFormat="1" applyFont="1" applyBorder="1" applyAlignment="1" applyProtection="1">
      <alignment horizontal="right" vertical="center"/>
      <protection locked="0"/>
    </xf>
    <xf numFmtId="0" fontId="68" fillId="0" borderId="53" xfId="3" applyFont="1" applyBorder="1" applyAlignment="1" applyProtection="1">
      <alignment horizontal="right" vertical="center" wrapText="1"/>
    </xf>
    <xf numFmtId="0" fontId="68" fillId="0" borderId="53" xfId="3" applyFont="1" applyBorder="1" applyAlignment="1" applyProtection="1">
      <alignment horizontal="left" vertical="center" wrapText="1"/>
    </xf>
    <xf numFmtId="0" fontId="68" fillId="0" borderId="53" xfId="0" applyFont="1" applyBorder="1" applyAlignment="1" applyProtection="1">
      <alignment horizontal="left" vertical="center" wrapText="1"/>
    </xf>
    <xf numFmtId="0" fontId="17" fillId="3" borderId="53" xfId="0" applyFont="1" applyFill="1" applyBorder="1" applyAlignment="1" applyProtection="1">
      <alignment horizontal="left" vertical="center"/>
    </xf>
    <xf numFmtId="0" fontId="68" fillId="0" borderId="55" xfId="3" applyFont="1" applyBorder="1" applyAlignment="1" applyProtection="1">
      <alignment horizontal="right" vertical="center" wrapText="1"/>
    </xf>
    <xf numFmtId="0" fontId="68" fillId="0" borderId="55" xfId="3" applyFont="1" applyBorder="1" applyAlignment="1" applyProtection="1">
      <alignment horizontal="left" vertical="center" wrapText="1"/>
    </xf>
    <xf numFmtId="0" fontId="51" fillId="0" borderId="63" xfId="3" applyFont="1" applyBorder="1" applyAlignment="1" applyProtection="1">
      <alignment horizontal="center" vertical="center"/>
    </xf>
    <xf numFmtId="0" fontId="68" fillId="0" borderId="53" xfId="0" applyFont="1" applyBorder="1" applyAlignment="1" applyProtection="1">
      <alignment horizontal="right" vertical="center"/>
    </xf>
    <xf numFmtId="0" fontId="68" fillId="0" borderId="53" xfId="0" applyFont="1" applyBorder="1" applyAlignment="1" applyProtection="1">
      <alignment vertical="center" wrapText="1"/>
    </xf>
    <xf numFmtId="165" fontId="68" fillId="0" borderId="53" xfId="1" applyFont="1" applyBorder="1" applyAlignment="1" applyProtection="1">
      <alignment horizontal="right" vertical="center"/>
      <protection locked="0"/>
    </xf>
    <xf numFmtId="166" fontId="68" fillId="4" borderId="51" xfId="1" applyNumberFormat="1" applyFont="1" applyFill="1" applyBorder="1" applyAlignment="1" applyProtection="1">
      <alignment horizontal="right" vertical="center"/>
    </xf>
    <xf numFmtId="0" fontId="68" fillId="0" borderId="55" xfId="0" applyFont="1" applyBorder="1" applyAlignment="1" applyProtection="1">
      <alignment horizontal="right" vertical="center"/>
    </xf>
    <xf numFmtId="0" fontId="68" fillId="0" borderId="55" xfId="0" applyFont="1" applyBorder="1" applyAlignment="1" applyProtection="1">
      <alignment vertical="center" wrapText="1"/>
    </xf>
    <xf numFmtId="165" fontId="68" fillId="0" borderId="55" xfId="1" applyFont="1" applyBorder="1" applyAlignment="1" applyProtection="1">
      <alignment horizontal="right" vertical="center"/>
      <protection locked="0"/>
    </xf>
    <xf numFmtId="165" fontId="19" fillId="17" borderId="55" xfId="1" applyFont="1" applyFill="1" applyBorder="1" applyAlignment="1" applyProtection="1">
      <alignment horizontal="right" vertical="center"/>
    </xf>
    <xf numFmtId="0" fontId="37" fillId="16" borderId="3" xfId="0" applyFont="1" applyFill="1" applyBorder="1" applyAlignment="1" applyProtection="1">
      <alignment horizontal="left" vertical="center"/>
    </xf>
    <xf numFmtId="0" fontId="37" fillId="16" borderId="3" xfId="0" applyFont="1" applyFill="1" applyBorder="1" applyAlignment="1" applyProtection="1">
      <alignment horizontal="left" vertical="center" wrapText="1"/>
    </xf>
    <xf numFmtId="166" fontId="37" fillId="16" borderId="3" xfId="1" applyNumberFormat="1" applyFont="1" applyFill="1" applyBorder="1" applyAlignment="1" applyProtection="1">
      <alignment horizontal="right" vertical="center" wrapText="1"/>
    </xf>
    <xf numFmtId="166" fontId="37" fillId="16" borderId="3" xfId="1" applyNumberFormat="1" applyFont="1" applyFill="1" applyBorder="1" applyAlignment="1" applyProtection="1">
      <alignment horizontal="right" vertical="center"/>
    </xf>
    <xf numFmtId="0" fontId="68" fillId="0" borderId="51" xfId="0" applyFont="1" applyBorder="1" applyAlignment="1" applyProtection="1">
      <alignment horizontal="right" vertical="center"/>
    </xf>
    <xf numFmtId="0" fontId="68" fillId="0" borderId="51" xfId="0" applyFont="1" applyBorder="1" applyAlignment="1" applyProtection="1">
      <alignment vertical="center" wrapText="1"/>
    </xf>
    <xf numFmtId="165" fontId="68" fillId="0" borderId="51" xfId="1" applyFont="1" applyBorder="1" applyAlignment="1" applyProtection="1">
      <alignment horizontal="right" vertical="center"/>
      <protection locked="0"/>
    </xf>
    <xf numFmtId="165" fontId="19" fillId="0" borderId="53" xfId="1" applyFont="1" applyBorder="1" applyAlignment="1" applyProtection="1">
      <alignment horizontal="right" vertical="center"/>
      <protection locked="0"/>
    </xf>
    <xf numFmtId="165" fontId="19" fillId="17" borderId="53" xfId="1" applyFont="1" applyFill="1" applyBorder="1" applyAlignment="1" applyProtection="1">
      <alignment horizontal="right" vertical="center"/>
    </xf>
    <xf numFmtId="166" fontId="68" fillId="4" borderId="53" xfId="1" applyNumberFormat="1" applyFont="1" applyFill="1" applyBorder="1" applyAlignment="1" applyProtection="1">
      <alignment horizontal="right" vertical="center"/>
    </xf>
    <xf numFmtId="165" fontId="68" fillId="0" borderId="53" xfId="1" applyFont="1" applyBorder="1" applyAlignment="1" applyProtection="1">
      <alignment horizontal="right"/>
      <protection locked="0"/>
    </xf>
    <xf numFmtId="4" fontId="66" fillId="3" borderId="0" xfId="3" applyNumberFormat="1" applyFont="1" applyFill="1" applyBorder="1" applyAlignment="1" applyProtection="1">
      <alignment horizontal="center" vertical="center"/>
    </xf>
    <xf numFmtId="0" fontId="71" fillId="0" borderId="53" xfId="0" applyFont="1" applyBorder="1" applyAlignment="1" applyProtection="1">
      <alignment horizontal="right" vertical="center"/>
    </xf>
    <xf numFmtId="0" fontId="71" fillId="0" borderId="53" xfId="0" applyFont="1" applyBorder="1" applyAlignment="1" applyProtection="1">
      <alignment vertical="center" wrapText="1"/>
    </xf>
    <xf numFmtId="0" fontId="71" fillId="0" borderId="55" xfId="0" applyFont="1" applyBorder="1" applyAlignment="1" applyProtection="1">
      <alignment horizontal="right" vertical="center"/>
    </xf>
    <xf numFmtId="0" fontId="71" fillId="0" borderId="55" xfId="0" applyFont="1" applyBorder="1" applyAlignment="1" applyProtection="1">
      <alignment vertical="center" wrapText="1"/>
    </xf>
    <xf numFmtId="166" fontId="68" fillId="4" borderId="55" xfId="1" applyNumberFormat="1" applyFont="1" applyFill="1" applyBorder="1" applyAlignment="1" applyProtection="1">
      <alignment horizontal="right" vertical="center"/>
    </xf>
    <xf numFmtId="165" fontId="37" fillId="16" borderId="3" xfId="1" applyFont="1" applyFill="1" applyBorder="1" applyAlignment="1" applyProtection="1">
      <alignment horizontal="right" vertical="center" wrapText="1"/>
    </xf>
    <xf numFmtId="0" fontId="68" fillId="0" borderId="51" xfId="0" applyFont="1" applyBorder="1" applyAlignment="1" applyProtection="1">
      <alignment horizontal="right" vertical="center"/>
    </xf>
    <xf numFmtId="165" fontId="19" fillId="17" borderId="51" xfId="1" applyFont="1" applyFill="1" applyBorder="1" applyAlignment="1" applyProtection="1">
      <alignment horizontal="right" vertical="center"/>
    </xf>
    <xf numFmtId="0" fontId="68" fillId="0" borderId="53" xfId="0" applyFont="1" applyBorder="1" applyAlignment="1" applyProtection="1">
      <alignment horizontal="right" vertical="center"/>
    </xf>
    <xf numFmtId="0" fontId="68" fillId="0" borderId="53" xfId="0" applyFont="1" applyBorder="1" applyAlignment="1" applyProtection="1">
      <alignment vertical="center" wrapText="1"/>
    </xf>
    <xf numFmtId="0" fontId="68" fillId="0" borderId="55" xfId="0" applyFont="1" applyBorder="1" applyAlignment="1" applyProtection="1">
      <alignment horizontal="right" vertical="center"/>
    </xf>
    <xf numFmtId="0" fontId="68" fillId="0" borderId="55" xfId="0" applyFont="1" applyBorder="1" applyAlignment="1" applyProtection="1">
      <alignment vertical="center" wrapText="1"/>
    </xf>
    <xf numFmtId="0" fontId="68" fillId="0" borderId="50" xfId="0" applyFont="1" applyBorder="1" applyAlignment="1" applyProtection="1">
      <alignment horizontal="right" vertical="center"/>
    </xf>
    <xf numFmtId="0" fontId="68" fillId="0" borderId="50" xfId="0" applyFont="1" applyBorder="1" applyAlignment="1" applyProtection="1">
      <alignment vertical="center" wrapText="1"/>
    </xf>
    <xf numFmtId="166" fontId="68" fillId="0" borderId="50" xfId="1" applyNumberFormat="1" applyFont="1" applyBorder="1" applyAlignment="1" applyProtection="1">
      <alignment horizontal="right" vertical="center"/>
      <protection locked="0"/>
    </xf>
    <xf numFmtId="165" fontId="68" fillId="0" borderId="50" xfId="1" applyFont="1" applyBorder="1" applyAlignment="1" applyProtection="1">
      <alignment horizontal="right" vertical="center"/>
      <protection locked="0"/>
    </xf>
    <xf numFmtId="165" fontId="19" fillId="17" borderId="50" xfId="1" applyFont="1" applyFill="1" applyBorder="1" applyAlignment="1" applyProtection="1">
      <alignment horizontal="right" vertical="center"/>
    </xf>
    <xf numFmtId="166" fontId="68" fillId="4" borderId="50" xfId="1" applyNumberFormat="1"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xf>
    <xf numFmtId="2" fontId="6" fillId="3" borderId="0" xfId="0" applyNumberFormat="1" applyFont="1" applyFill="1" applyBorder="1" applyAlignment="1" applyProtection="1">
      <alignment horizontal="center" vertical="center" wrapText="1"/>
    </xf>
    <xf numFmtId="0" fontId="6" fillId="18" borderId="0" xfId="0" applyFont="1" applyFill="1" applyBorder="1" applyAlignment="1" applyProtection="1">
      <alignment horizontal="center" vertical="center" wrapText="1"/>
    </xf>
    <xf numFmtId="0" fontId="6" fillId="18" borderId="0" xfId="0" applyFont="1" applyFill="1" applyBorder="1" applyAlignment="1" applyProtection="1">
      <alignment horizontal="center" vertical="center"/>
    </xf>
    <xf numFmtId="0" fontId="8" fillId="3" borderId="0" xfId="0" applyFont="1" applyFill="1" applyBorder="1" applyProtection="1"/>
    <xf numFmtId="0" fontId="68" fillId="0" borderId="64" xfId="0" applyFont="1" applyBorder="1" applyAlignment="1" applyProtection="1">
      <alignment horizontal="right" vertical="center"/>
    </xf>
    <xf numFmtId="0" fontId="68" fillId="0" borderId="64" xfId="0" applyFont="1" applyBorder="1" applyAlignment="1" applyProtection="1">
      <alignment vertical="center" wrapText="1"/>
    </xf>
    <xf numFmtId="165" fontId="68" fillId="0" borderId="64" xfId="1" applyFont="1" applyBorder="1" applyAlignment="1" applyProtection="1">
      <alignment horizontal="right" vertical="center"/>
      <protection locked="0"/>
    </xf>
    <xf numFmtId="165" fontId="19" fillId="17" borderId="64" xfId="1" applyFont="1" applyFill="1" applyBorder="1" applyAlignment="1" applyProtection="1">
      <alignment horizontal="right" vertical="center"/>
    </xf>
    <xf numFmtId="166" fontId="68" fillId="4" borderId="64" xfId="1" applyNumberFormat="1" applyFont="1" applyFill="1" applyBorder="1" applyAlignment="1" applyProtection="1">
      <alignment horizontal="right" vertical="center"/>
    </xf>
    <xf numFmtId="0" fontId="6" fillId="3" borderId="0" xfId="0" applyFont="1" applyFill="1" applyBorder="1" applyAlignment="1" applyProtection="1">
      <alignment horizontal="left" vertical="top" wrapText="1"/>
    </xf>
    <xf numFmtId="4" fontId="7" fillId="3" borderId="0" xfId="3" applyNumberFormat="1" applyFont="1" applyFill="1" applyBorder="1" applyAlignment="1" applyProtection="1">
      <alignment horizontal="center" vertical="center"/>
    </xf>
    <xf numFmtId="4" fontId="52" fillId="3" borderId="0" xfId="3" applyNumberFormat="1" applyFont="1" applyFill="1" applyBorder="1" applyAlignment="1" applyProtection="1">
      <alignment horizontal="center" vertical="center"/>
    </xf>
    <xf numFmtId="0" fontId="5" fillId="7" borderId="0" xfId="0" applyFont="1" applyFill="1" applyProtection="1"/>
    <xf numFmtId="0" fontId="51" fillId="3" borderId="0" xfId="3" applyFont="1" applyFill="1" applyBorder="1" applyAlignment="1" applyProtection="1">
      <alignment horizontal="center" vertical="center"/>
    </xf>
    <xf numFmtId="0" fontId="37" fillId="3" borderId="66" xfId="0" applyFont="1" applyFill="1" applyBorder="1" applyAlignment="1" applyProtection="1">
      <alignment horizontal="left" vertical="center"/>
    </xf>
    <xf numFmtId="0" fontId="37" fillId="0" borderId="66" xfId="0" applyFont="1" applyBorder="1" applyAlignment="1" applyProtection="1">
      <alignment horizontal="left" vertical="center"/>
    </xf>
    <xf numFmtId="166" fontId="33" fillId="0" borderId="51" xfId="1" applyNumberFormat="1" applyFont="1" applyBorder="1" applyAlignment="1" applyProtection="1">
      <alignment horizontal="right" vertical="center"/>
      <protection locked="0"/>
    </xf>
    <xf numFmtId="0" fontId="37" fillId="3" borderId="51" xfId="0" applyFont="1" applyFill="1" applyBorder="1" applyAlignment="1" applyProtection="1">
      <alignment horizontal="left" vertical="center"/>
    </xf>
    <xf numFmtId="0" fontId="37" fillId="3" borderId="66" xfId="0" applyFont="1" applyFill="1" applyBorder="1" applyAlignment="1" applyProtection="1">
      <alignment horizontal="left" vertical="center" wrapText="1"/>
    </xf>
    <xf numFmtId="166" fontId="33" fillId="3" borderId="62" xfId="1" applyNumberFormat="1" applyFont="1" applyFill="1" applyBorder="1" applyAlignment="1" applyProtection="1">
      <alignment horizontal="right" vertical="center"/>
      <protection locked="0"/>
    </xf>
    <xf numFmtId="0" fontId="37" fillId="3" borderId="67" xfId="0" applyFont="1" applyFill="1" applyBorder="1" applyAlignment="1" applyProtection="1">
      <alignment horizontal="left" vertical="center"/>
    </xf>
    <xf numFmtId="0" fontId="37" fillId="0" borderId="67" xfId="0" applyFont="1" applyBorder="1" applyAlignment="1" applyProtection="1">
      <alignment horizontal="left" vertical="center"/>
    </xf>
    <xf numFmtId="166" fontId="33" fillId="0" borderId="50" xfId="1" applyNumberFormat="1" applyFont="1" applyBorder="1" applyAlignment="1" applyProtection="1">
      <alignment horizontal="right" vertical="center"/>
      <protection locked="0"/>
    </xf>
    <xf numFmtId="4" fontId="72" fillId="17" borderId="51" xfId="3" applyNumberFormat="1" applyFont="1" applyFill="1" applyBorder="1" applyAlignment="1" applyProtection="1">
      <alignment horizontal="center" vertical="center"/>
    </xf>
    <xf numFmtId="4" fontId="72" fillId="17" borderId="66" xfId="3" applyNumberFormat="1" applyFont="1" applyFill="1" applyBorder="1" applyAlignment="1" applyProtection="1">
      <alignment horizontal="center" vertical="center"/>
    </xf>
    <xf numFmtId="165" fontId="73" fillId="17" borderId="51" xfId="1" applyFont="1" applyFill="1" applyBorder="1" applyAlignment="1" applyProtection="1">
      <alignment horizontal="right" vertical="center"/>
    </xf>
    <xf numFmtId="0" fontId="37" fillId="3" borderId="68" xfId="0" applyFont="1" applyFill="1" applyBorder="1" applyAlignment="1" applyProtection="1">
      <alignment horizontal="left" vertical="center"/>
    </xf>
    <xf numFmtId="0" fontId="37" fillId="0" borderId="68" xfId="0" applyFont="1" applyBorder="1" applyAlignment="1" applyProtection="1">
      <alignment horizontal="left" vertical="center"/>
    </xf>
    <xf numFmtId="2" fontId="68" fillId="3" borderId="53" xfId="0" applyNumberFormat="1" applyFont="1" applyFill="1" applyBorder="1" applyAlignment="1" applyProtection="1">
      <alignment horizontal="right"/>
      <protection locked="0"/>
    </xf>
    <xf numFmtId="4" fontId="72" fillId="17" borderId="50" xfId="3" applyNumberFormat="1" applyFont="1" applyFill="1" applyBorder="1" applyAlignment="1" applyProtection="1">
      <alignment horizontal="center" vertical="center"/>
    </xf>
    <xf numFmtId="4" fontId="72" fillId="17" borderId="67" xfId="3" applyNumberFormat="1" applyFont="1" applyFill="1" applyBorder="1" applyAlignment="1" applyProtection="1">
      <alignment horizontal="center" vertical="center"/>
    </xf>
    <xf numFmtId="165" fontId="73" fillId="17" borderId="50" xfId="1" applyFont="1" applyFill="1" applyBorder="1" applyAlignment="1" applyProtection="1">
      <alignment horizontal="right" vertical="center"/>
    </xf>
    <xf numFmtId="166" fontId="33" fillId="0" borderId="53" xfId="1" applyNumberFormat="1" applyFont="1" applyBorder="1" applyAlignment="1" applyProtection="1">
      <alignment horizontal="right" vertical="center"/>
      <protection locked="0"/>
    </xf>
    <xf numFmtId="0" fontId="37" fillId="3" borderId="53" xfId="0" applyFont="1" applyFill="1" applyBorder="1" applyAlignment="1" applyProtection="1">
      <alignment horizontal="left" vertical="center"/>
    </xf>
    <xf numFmtId="2" fontId="33" fillId="3" borderId="53" xfId="1" applyNumberFormat="1" applyFont="1" applyFill="1" applyBorder="1" applyAlignment="1" applyProtection="1">
      <alignment horizontal="right" vertical="center" wrapText="1"/>
      <protection locked="0"/>
    </xf>
    <xf numFmtId="0" fontId="37" fillId="3" borderId="50" xfId="0" applyFont="1" applyFill="1" applyBorder="1" applyAlignment="1" applyProtection="1">
      <alignment horizontal="left" vertical="center"/>
    </xf>
    <xf numFmtId="2" fontId="33" fillId="3" borderId="50" xfId="1" applyNumberFormat="1" applyFont="1" applyFill="1" applyBorder="1" applyAlignment="1" applyProtection="1">
      <alignment horizontal="right" vertical="center" wrapText="1"/>
      <protection locked="0"/>
    </xf>
    <xf numFmtId="0" fontId="37" fillId="0" borderId="68" xfId="0" applyFont="1" applyBorder="1" applyAlignment="1" applyProtection="1">
      <alignment horizontal="left" vertical="center" wrapText="1"/>
    </xf>
    <xf numFmtId="0" fontId="37" fillId="3" borderId="69" xfId="0" applyFont="1" applyFill="1" applyBorder="1" applyAlignment="1" applyProtection="1">
      <alignment horizontal="left" vertical="center"/>
    </xf>
    <xf numFmtId="0" fontId="37" fillId="0" borderId="69" xfId="0" applyFont="1" applyBorder="1" applyAlignment="1" applyProtection="1">
      <alignment horizontal="left" vertical="center"/>
    </xf>
    <xf numFmtId="166" fontId="33" fillId="0" borderId="57" xfId="1" applyNumberFormat="1" applyFont="1" applyBorder="1" applyAlignment="1" applyProtection="1">
      <alignment horizontal="right" vertical="center"/>
      <protection locked="0"/>
    </xf>
    <xf numFmtId="0" fontId="37" fillId="3" borderId="57" xfId="0" applyFont="1" applyFill="1" applyBorder="1" applyAlignment="1" applyProtection="1">
      <alignment horizontal="left" vertical="center"/>
    </xf>
    <xf numFmtId="2" fontId="33" fillId="3" borderId="57" xfId="1" applyNumberFormat="1" applyFont="1" applyFill="1" applyBorder="1" applyAlignment="1" applyProtection="1">
      <alignment horizontal="right" vertical="center" wrapText="1"/>
      <protection locked="0"/>
    </xf>
    <xf numFmtId="4" fontId="44" fillId="2" borderId="3" xfId="3" applyNumberFormat="1" applyFont="1" applyFill="1" applyBorder="1" applyAlignment="1" applyProtection="1">
      <alignment horizontal="right" vertical="center"/>
    </xf>
    <xf numFmtId="166" fontId="44" fillId="2" borderId="3" xfId="1" applyNumberFormat="1" applyFont="1" applyFill="1" applyBorder="1" applyAlignment="1" applyProtection="1">
      <alignment horizontal="right" vertical="center" wrapText="1"/>
    </xf>
    <xf numFmtId="0" fontId="37" fillId="3" borderId="64" xfId="0" applyFont="1" applyFill="1" applyBorder="1" applyAlignment="1" applyProtection="1">
      <alignment horizontal="left" vertical="center"/>
    </xf>
    <xf numFmtId="0" fontId="37" fillId="0" borderId="70" xfId="0" applyFont="1" applyBorder="1" applyAlignment="1" applyProtection="1">
      <alignment horizontal="left" vertical="center"/>
    </xf>
    <xf numFmtId="2" fontId="33" fillId="0" borderId="53" xfId="0" applyNumberFormat="1" applyFont="1" applyBorder="1" applyAlignment="1" applyProtection="1">
      <alignment horizontal="right" vertical="center"/>
      <protection locked="0"/>
    </xf>
    <xf numFmtId="0" fontId="37" fillId="3" borderId="71" xfId="0" applyFont="1" applyFill="1" applyBorder="1" applyAlignment="1" applyProtection="1">
      <alignment horizontal="left" vertical="center"/>
    </xf>
    <xf numFmtId="4" fontId="44" fillId="2" borderId="57" xfId="3" applyNumberFormat="1" applyFont="1" applyFill="1" applyBorder="1" applyAlignment="1" applyProtection="1">
      <alignment horizontal="right" vertical="center"/>
    </xf>
    <xf numFmtId="0" fontId="44" fillId="3" borderId="0" xfId="3" applyFont="1" applyFill="1" applyBorder="1" applyAlignment="1" applyProtection="1">
      <alignment horizontal="right" vertical="center" wrapText="1"/>
    </xf>
    <xf numFmtId="0" fontId="69" fillId="0" borderId="3" xfId="0" applyFont="1" applyBorder="1" applyAlignment="1" applyProtection="1">
      <alignment horizontal="right" vertical="center"/>
    </xf>
    <xf numFmtId="0" fontId="69" fillId="0" borderId="0" xfId="0" applyFont="1" applyAlignment="1" applyProtection="1">
      <alignment vertical="center"/>
    </xf>
    <xf numFmtId="2" fontId="68" fillId="19" borderId="50" xfId="0" applyNumberFormat="1" applyFont="1" applyFill="1" applyBorder="1" applyAlignment="1" applyProtection="1">
      <alignment horizontal="right"/>
      <protection locked="0"/>
    </xf>
    <xf numFmtId="0" fontId="69" fillId="3" borderId="65" xfId="0" applyFont="1" applyFill="1" applyBorder="1" applyAlignment="1" applyProtection="1">
      <alignment horizontal="right" vertical="center"/>
    </xf>
    <xf numFmtId="0" fontId="69" fillId="3" borderId="62" xfId="0" applyFont="1" applyFill="1" applyBorder="1" applyAlignment="1" applyProtection="1">
      <alignment horizontal="left" vertical="center"/>
    </xf>
    <xf numFmtId="2" fontId="68" fillId="3" borderId="72" xfId="0" applyNumberFormat="1" applyFont="1" applyFill="1" applyBorder="1" applyAlignment="1" applyProtection="1">
      <alignment horizontal="right" vertical="center"/>
      <protection locked="0"/>
    </xf>
    <xf numFmtId="0" fontId="44" fillId="2" borderId="59" xfId="0" applyFont="1" applyFill="1" applyBorder="1" applyAlignment="1" applyProtection="1">
      <alignment horizontal="left" vertical="center"/>
    </xf>
    <xf numFmtId="0" fontId="44" fillId="2" borderId="3" xfId="0" applyFont="1" applyFill="1" applyBorder="1" applyAlignment="1" applyProtection="1">
      <alignment horizontal="left" vertical="center"/>
    </xf>
    <xf numFmtId="4" fontId="44" fillId="17" borderId="47" xfId="3" applyNumberFormat="1" applyFont="1" applyFill="1" applyBorder="1" applyAlignment="1" applyProtection="1">
      <alignment horizontal="right" vertical="center"/>
    </xf>
    <xf numFmtId="0" fontId="23" fillId="0" borderId="53" xfId="0" applyFont="1" applyBorder="1" applyProtection="1"/>
    <xf numFmtId="0" fontId="69" fillId="0" borderId="53" xfId="0" applyFont="1" applyBorder="1" applyProtection="1"/>
    <xf numFmtId="0" fontId="8" fillId="0" borderId="53" xfId="0" applyFont="1" applyBorder="1" applyProtection="1">
      <protection locked="0"/>
    </xf>
    <xf numFmtId="4" fontId="68" fillId="0" borderId="71" xfId="3" applyNumberFormat="1" applyFont="1" applyBorder="1" applyAlignment="1" applyProtection="1">
      <alignment horizontal="right" vertical="center"/>
    </xf>
    <xf numFmtId="4" fontId="68" fillId="0" borderId="55" xfId="3" applyNumberFormat="1" applyFont="1" applyBorder="1" applyAlignment="1" applyProtection="1">
      <alignment horizontal="left" vertical="center"/>
    </xf>
    <xf numFmtId="2" fontId="68" fillId="20" borderId="50" xfId="0" applyNumberFormat="1" applyFont="1" applyFill="1" applyBorder="1" applyAlignment="1" applyProtection="1">
      <alignment horizontal="right"/>
      <protection locked="0"/>
    </xf>
    <xf numFmtId="0" fontId="68" fillId="3" borderId="68" xfId="3" applyFont="1" applyFill="1" applyBorder="1" applyAlignment="1" applyProtection="1">
      <alignment horizontal="right" vertical="center" wrapText="1"/>
    </xf>
    <xf numFmtId="4" fontId="68" fillId="0" borderId="54" xfId="3" applyNumberFormat="1" applyFont="1" applyBorder="1" applyAlignment="1" applyProtection="1">
      <alignment horizontal="right" vertical="center"/>
      <protection locked="0"/>
    </xf>
    <xf numFmtId="4" fontId="68" fillId="0" borderId="68" xfId="3" applyNumberFormat="1" applyFont="1" applyBorder="1" applyAlignment="1" applyProtection="1">
      <alignment horizontal="right" vertical="center"/>
    </xf>
    <xf numFmtId="2" fontId="68" fillId="0" borderId="53" xfId="0" applyNumberFormat="1" applyFont="1" applyBorder="1" applyAlignment="1" applyProtection="1">
      <alignment horizontal="right"/>
      <protection locked="0"/>
    </xf>
    <xf numFmtId="0" fontId="68" fillId="3" borderId="71" xfId="3" applyFont="1" applyFill="1" applyBorder="1" applyAlignment="1" applyProtection="1">
      <alignment horizontal="right" vertical="center" wrapText="1"/>
    </xf>
    <xf numFmtId="4" fontId="68" fillId="0" borderId="56" xfId="3" applyNumberFormat="1" applyFont="1" applyBorder="1" applyAlignment="1" applyProtection="1">
      <alignment horizontal="right" vertical="center"/>
      <protection locked="0"/>
    </xf>
    <xf numFmtId="4" fontId="68" fillId="0" borderId="66" xfId="3" applyNumberFormat="1" applyFont="1" applyBorder="1" applyAlignment="1" applyProtection="1">
      <alignment horizontal="right" vertical="center"/>
    </xf>
    <xf numFmtId="4" fontId="68" fillId="0" borderId="51" xfId="3" applyNumberFormat="1" applyFont="1" applyBorder="1" applyAlignment="1" applyProtection="1">
      <alignment horizontal="left" vertical="center"/>
    </xf>
    <xf numFmtId="2" fontId="68" fillId="0" borderId="50" xfId="0" applyNumberFormat="1" applyFont="1" applyBorder="1" applyAlignment="1" applyProtection="1">
      <alignment horizontal="right"/>
      <protection locked="0"/>
    </xf>
    <xf numFmtId="0" fontId="44" fillId="2" borderId="3" xfId="0" applyFont="1" applyFill="1" applyBorder="1" applyAlignment="1" applyProtection="1">
      <alignment horizontal="left" vertical="center" wrapText="1"/>
    </xf>
    <xf numFmtId="0" fontId="68" fillId="0" borderId="66" xfId="3" applyFont="1" applyBorder="1" applyAlignment="1" applyProtection="1">
      <alignment horizontal="right" vertical="center"/>
    </xf>
    <xf numFmtId="0" fontId="68" fillId="0" borderId="51" xfId="3" applyFont="1" applyBorder="1" applyAlignment="1" applyProtection="1">
      <alignment vertical="center" wrapText="1"/>
    </xf>
    <xf numFmtId="4" fontId="68" fillId="0" borderId="52" xfId="3" applyNumberFormat="1" applyFont="1" applyBorder="1" applyAlignment="1" applyProtection="1">
      <alignment horizontal="right" vertical="center"/>
      <protection locked="0"/>
    </xf>
    <xf numFmtId="4" fontId="68" fillId="0" borderId="65" xfId="3" applyNumberFormat="1" applyFont="1" applyBorder="1" applyAlignment="1" applyProtection="1">
      <alignment horizontal="right" vertical="center"/>
    </xf>
    <xf numFmtId="4" fontId="68" fillId="0" borderId="62" xfId="3" applyNumberFormat="1" applyFont="1" applyBorder="1" applyAlignment="1" applyProtection="1">
      <alignment horizontal="left" vertical="center" wrapText="1"/>
    </xf>
    <xf numFmtId="2" fontId="68" fillId="20" borderId="62" xfId="0" applyNumberFormat="1" applyFont="1" applyFill="1" applyBorder="1" applyAlignment="1" applyProtection="1">
      <alignment horizontal="right" vertical="center"/>
      <protection locked="0"/>
    </xf>
    <xf numFmtId="0" fontId="68" fillId="0" borderId="51" xfId="0" applyFont="1" applyBorder="1" applyAlignment="1" applyProtection="1">
      <alignment vertical="center" wrapText="1"/>
    </xf>
    <xf numFmtId="2" fontId="68" fillId="0" borderId="50" xfId="0" applyNumberFormat="1" applyFont="1" applyBorder="1" applyAlignment="1" applyProtection="1">
      <alignment horizontal="right" vertical="center"/>
      <protection locked="0"/>
    </xf>
    <xf numFmtId="0" fontId="68" fillId="0" borderId="53" xfId="3" applyFont="1" applyBorder="1" applyAlignment="1" applyProtection="1">
      <alignment vertical="center" wrapText="1"/>
    </xf>
    <xf numFmtId="0" fontId="68" fillId="0" borderId="73" xfId="3" applyFont="1" applyBorder="1" applyAlignment="1" applyProtection="1">
      <alignment horizontal="right" vertical="center"/>
    </xf>
    <xf numFmtId="2" fontId="68" fillId="13" borderId="64" xfId="0" applyNumberFormat="1" applyFont="1" applyFill="1" applyBorder="1" applyAlignment="1" applyProtection="1">
      <alignment horizontal="right"/>
      <protection locked="0"/>
    </xf>
    <xf numFmtId="0" fontId="68" fillId="0" borderId="67" xfId="3" applyFont="1" applyBorder="1" applyAlignment="1" applyProtection="1">
      <alignment horizontal="right" vertical="center"/>
    </xf>
    <xf numFmtId="0" fontId="68" fillId="0" borderId="68" xfId="3" applyFont="1" applyBorder="1" applyAlignment="1" applyProtection="1">
      <alignment horizontal="right" vertical="center"/>
    </xf>
    <xf numFmtId="0" fontId="69" fillId="3" borderId="50" xfId="0" applyFont="1" applyFill="1" applyBorder="1" applyAlignment="1" applyProtection="1">
      <alignment vertical="center"/>
    </xf>
    <xf numFmtId="0" fontId="68" fillId="0" borderId="53" xfId="3" applyFont="1" applyBorder="1" applyAlignment="1" applyProtection="1">
      <alignment vertical="center" wrapText="1"/>
    </xf>
    <xf numFmtId="0" fontId="56" fillId="0" borderId="0" xfId="3" applyFont="1" applyBorder="1" applyAlignment="1" applyProtection="1">
      <alignment horizontal="right" vertical="center"/>
    </xf>
    <xf numFmtId="0" fontId="5" fillId="10" borderId="5" xfId="0" applyFont="1" applyFill="1" applyBorder="1" applyProtection="1"/>
    <xf numFmtId="0" fontId="5" fillId="10" borderId="10" xfId="0" applyFont="1" applyFill="1" applyBorder="1" applyProtection="1"/>
    <xf numFmtId="0" fontId="30" fillId="10" borderId="10" xfId="0" applyFont="1" applyFill="1" applyBorder="1" applyAlignment="1" applyProtection="1">
      <alignment horizontal="right" vertical="top"/>
    </xf>
    <xf numFmtId="0" fontId="30" fillId="10" borderId="10" xfId="0" applyFont="1" applyFill="1" applyBorder="1" applyAlignment="1" applyProtection="1">
      <alignment horizontal="left"/>
    </xf>
    <xf numFmtId="0" fontId="30" fillId="10" borderId="10" xfId="0" applyFont="1" applyFill="1" applyBorder="1" applyProtection="1"/>
    <xf numFmtId="0" fontId="5" fillId="10" borderId="17" xfId="0" applyFont="1" applyFill="1" applyBorder="1" applyProtection="1"/>
    <xf numFmtId="0" fontId="5" fillId="3" borderId="0" xfId="0" applyFont="1" applyFill="1" applyBorder="1" applyAlignment="1" applyProtection="1">
      <alignment vertical="center" wrapText="1"/>
    </xf>
    <xf numFmtId="0" fontId="50" fillId="0" borderId="0" xfId="0" applyFont="1" applyBorder="1" applyAlignment="1" applyProtection="1">
      <alignment horizontal="center" vertical="center"/>
    </xf>
    <xf numFmtId="0" fontId="37" fillId="0" borderId="0" xfId="0" applyFont="1" applyProtection="1"/>
    <xf numFmtId="0" fontId="6" fillId="0" borderId="37" xfId="0" applyFont="1" applyBorder="1" applyProtection="1"/>
    <xf numFmtId="0" fontId="5" fillId="0" borderId="11" xfId="0" applyFont="1" applyBorder="1" applyProtection="1"/>
    <xf numFmtId="0" fontId="5" fillId="0" borderId="74" xfId="0" applyFont="1" applyBorder="1" applyProtection="1"/>
    <xf numFmtId="0" fontId="77" fillId="0" borderId="34" xfId="0" applyFont="1" applyBorder="1" applyAlignment="1" applyProtection="1">
      <alignment horizontal="right"/>
    </xf>
    <xf numFmtId="0" fontId="17" fillId="0" borderId="0" xfId="0" applyFont="1" applyBorder="1" applyProtection="1"/>
    <xf numFmtId="0" fontId="17" fillId="0" borderId="0" xfId="0" applyFont="1" applyBorder="1" applyAlignment="1" applyProtection="1">
      <alignment horizontal="right"/>
    </xf>
    <xf numFmtId="0" fontId="5" fillId="0" borderId="34" xfId="0" applyFont="1" applyBorder="1" applyProtection="1"/>
    <xf numFmtId="0" fontId="8" fillId="0" borderId="0" xfId="0" applyFont="1" applyBorder="1" applyProtection="1"/>
    <xf numFmtId="0" fontId="8" fillId="0" borderId="15" xfId="0" applyFont="1" applyBorder="1" applyProtection="1"/>
    <xf numFmtId="0" fontId="7" fillId="0" borderId="0" xfId="0" applyFont="1" applyBorder="1" applyProtection="1"/>
    <xf numFmtId="0" fontId="7" fillId="0" borderId="15" xfId="0" applyFont="1" applyBorder="1" applyProtection="1"/>
    <xf numFmtId="0" fontId="7" fillId="0" borderId="0" xfId="0" applyFont="1" applyBorder="1" applyAlignment="1" applyProtection="1">
      <alignment horizontal="right"/>
    </xf>
    <xf numFmtId="0" fontId="5" fillId="0" borderId="34" xfId="0" applyFont="1" applyBorder="1" applyAlignment="1" applyProtection="1">
      <alignment horizontal="right"/>
    </xf>
    <xf numFmtId="0" fontId="5" fillId="0" borderId="5" xfId="0" applyFont="1" applyBorder="1" applyProtection="1"/>
    <xf numFmtId="0" fontId="5" fillId="0" borderId="10" xfId="0" applyFont="1" applyBorder="1" applyProtection="1"/>
    <xf numFmtId="0" fontId="17" fillId="0" borderId="10" xfId="0" applyFont="1" applyBorder="1" applyAlignment="1" applyProtection="1">
      <alignment horizontal="right"/>
    </xf>
    <xf numFmtId="0" fontId="5" fillId="3" borderId="10" xfId="0" applyFont="1" applyFill="1" applyBorder="1" applyAlignment="1" applyProtection="1">
      <alignment horizontal="center"/>
    </xf>
    <xf numFmtId="0" fontId="5" fillId="3" borderId="17" xfId="0" applyFont="1" applyFill="1" applyBorder="1" applyAlignment="1" applyProtection="1">
      <alignment horizontal="center"/>
    </xf>
    <xf numFmtId="0" fontId="5" fillId="0" borderId="37" xfId="0" applyFont="1" applyBorder="1" applyProtection="1"/>
    <xf numFmtId="0" fontId="5" fillId="0" borderId="15" xfId="0" applyFont="1" applyBorder="1" applyProtection="1"/>
    <xf numFmtId="0" fontId="33" fillId="0" borderId="0" xfId="0" applyFont="1" applyBorder="1" applyAlignment="1" applyProtection="1">
      <alignment horizontal="center"/>
    </xf>
    <xf numFmtId="0" fontId="33" fillId="0" borderId="34" xfId="0" applyFont="1" applyBorder="1" applyProtection="1"/>
    <xf numFmtId="0" fontId="33" fillId="0" borderId="0" xfId="0" applyFont="1" applyBorder="1" applyProtection="1"/>
    <xf numFmtId="0" fontId="5" fillId="22" borderId="34" xfId="0" applyFont="1" applyFill="1" applyBorder="1" applyAlignment="1" applyProtection="1">
      <alignment vertical="center"/>
      <protection locked="0"/>
    </xf>
    <xf numFmtId="0" fontId="5" fillId="22" borderId="0" xfId="0" applyFont="1" applyFill="1" applyBorder="1" applyAlignment="1" applyProtection="1">
      <alignment vertical="center"/>
      <protection locked="0"/>
    </xf>
    <xf numFmtId="0" fontId="5" fillId="22" borderId="5" xfId="0" applyFont="1" applyFill="1" applyBorder="1" applyAlignment="1" applyProtection="1">
      <alignment vertical="center"/>
      <protection locked="0"/>
    </xf>
    <xf numFmtId="0" fontId="5" fillId="22" borderId="10" xfId="0" applyFont="1" applyFill="1" applyBorder="1" applyAlignment="1" applyProtection="1">
      <alignment vertical="center"/>
      <protection locked="0"/>
    </xf>
    <xf numFmtId="0" fontId="5" fillId="0" borderId="17" xfId="0" applyFont="1" applyBorder="1" applyProtection="1"/>
    <xf numFmtId="0" fontId="0" fillId="3" borderId="0" xfId="0" applyFill="1"/>
    <xf numFmtId="0" fontId="0" fillId="3" borderId="0" xfId="0" applyFill="1" applyProtection="1"/>
    <xf numFmtId="0" fontId="0" fillId="3" borderId="0" xfId="0" applyFill="1" applyBorder="1" applyProtection="1"/>
    <xf numFmtId="0" fontId="37" fillId="2" borderId="53" xfId="0" applyFont="1" applyFill="1" applyBorder="1" applyAlignment="1" applyProtection="1">
      <alignment horizontal="left" vertical="center"/>
    </xf>
    <xf numFmtId="4" fontId="44" fillId="2" borderId="53" xfId="3" applyNumberFormat="1" applyFont="1" applyFill="1" applyBorder="1" applyAlignment="1" applyProtection="1">
      <alignment horizontal="left" vertical="center"/>
    </xf>
    <xf numFmtId="165" fontId="72" fillId="2" borderId="53" xfId="1" applyFont="1" applyFill="1" applyBorder="1" applyAlignment="1" applyProtection="1">
      <alignment horizontal="right" vertical="center"/>
    </xf>
    <xf numFmtId="4" fontId="83" fillId="17" borderId="53" xfId="3" applyNumberFormat="1" applyFont="1" applyFill="1" applyBorder="1" applyAlignment="1" applyProtection="1">
      <alignment horizontal="right" vertical="center"/>
    </xf>
    <xf numFmtId="165" fontId="37" fillId="2" borderId="53" xfId="1" applyFont="1" applyFill="1" applyBorder="1" applyAlignment="1" applyProtection="1">
      <alignment horizontal="center" vertical="center"/>
    </xf>
    <xf numFmtId="0" fontId="68" fillId="3" borderId="53" xfId="3" applyFont="1" applyFill="1" applyBorder="1" applyAlignment="1" applyProtection="1">
      <alignment horizontal="right" vertical="center"/>
    </xf>
    <xf numFmtId="0" fontId="68" fillId="3" borderId="53" xfId="3" applyFont="1" applyFill="1" applyBorder="1" applyAlignment="1" applyProtection="1">
      <alignment vertical="center" wrapText="1"/>
    </xf>
    <xf numFmtId="0" fontId="18" fillId="3" borderId="53" xfId="3" applyFont="1" applyFill="1" applyBorder="1" applyProtection="1"/>
    <xf numFmtId="4" fontId="68" fillId="3" borderId="53" xfId="3" applyNumberFormat="1" applyFont="1" applyFill="1" applyBorder="1" applyAlignment="1" applyProtection="1">
      <alignment horizontal="right" vertical="center"/>
    </xf>
    <xf numFmtId="0" fontId="68" fillId="3" borderId="53" xfId="0" applyFont="1" applyFill="1" applyBorder="1" applyAlignment="1" applyProtection="1">
      <alignment vertical="center" wrapText="1"/>
    </xf>
    <xf numFmtId="0" fontId="72" fillId="2" borderId="53" xfId="3" applyFont="1" applyFill="1" applyBorder="1" applyAlignment="1" applyProtection="1">
      <alignment horizontal="left" vertical="center"/>
    </xf>
    <xf numFmtId="4" fontId="72" fillId="2" borderId="53" xfId="3" applyNumberFormat="1" applyFont="1" applyFill="1" applyBorder="1" applyAlignment="1" applyProtection="1">
      <alignment horizontal="left" vertical="center"/>
    </xf>
    <xf numFmtId="4" fontId="84" fillId="3" borderId="53" xfId="3" applyNumberFormat="1" applyFont="1" applyFill="1" applyBorder="1" applyAlignment="1" applyProtection="1">
      <alignment horizontal="right" vertical="center"/>
    </xf>
    <xf numFmtId="0" fontId="85" fillId="3" borderId="53" xfId="0" applyFont="1" applyFill="1" applyBorder="1" applyAlignment="1" applyProtection="1">
      <alignment horizontal="right" vertical="center"/>
    </xf>
    <xf numFmtId="0" fontId="85" fillId="3" borderId="53" xfId="0" applyFont="1" applyFill="1" applyBorder="1" applyAlignment="1" applyProtection="1">
      <alignment vertical="center" wrapText="1"/>
    </xf>
    <xf numFmtId="4" fontId="68" fillId="19" borderId="53" xfId="3" applyNumberFormat="1" applyFont="1" applyFill="1" applyBorder="1" applyAlignment="1" applyProtection="1">
      <alignment horizontal="right" vertical="center"/>
    </xf>
    <xf numFmtId="0" fontId="68" fillId="3" borderId="53" xfId="0" applyFont="1" applyFill="1" applyBorder="1" applyAlignment="1" applyProtection="1">
      <alignment horizontal="right" vertical="center"/>
    </xf>
    <xf numFmtId="0" fontId="44" fillId="2" borderId="53" xfId="3" applyFont="1" applyFill="1" applyBorder="1" applyAlignment="1" applyProtection="1">
      <alignment horizontal="left" vertical="center"/>
    </xf>
    <xf numFmtId="0" fontId="71" fillId="3" borderId="53" xfId="3" applyFont="1" applyFill="1" applyBorder="1" applyAlignment="1" applyProtection="1">
      <alignment horizontal="right"/>
    </xf>
    <xf numFmtId="4" fontId="68" fillId="20" borderId="53" xfId="3" applyNumberFormat="1" applyFont="1" applyFill="1" applyBorder="1" applyAlignment="1" applyProtection="1">
      <alignment horizontal="right" vertical="center"/>
    </xf>
    <xf numFmtId="0" fontId="82" fillId="3" borderId="53" xfId="3" applyFont="1" applyFill="1" applyBorder="1" applyProtection="1"/>
    <xf numFmtId="0" fontId="85" fillId="3" borderId="53" xfId="3" applyFont="1" applyFill="1" applyBorder="1" applyAlignment="1" applyProtection="1">
      <alignment horizontal="right" vertical="center"/>
    </xf>
    <xf numFmtId="4" fontId="84" fillId="20" borderId="53" xfId="3" applyNumberFormat="1" applyFont="1" applyFill="1" applyBorder="1" applyAlignment="1" applyProtection="1">
      <alignment horizontal="right" vertical="center"/>
    </xf>
    <xf numFmtId="0" fontId="68" fillId="3" borderId="53" xfId="3" applyFont="1" applyFill="1" applyBorder="1" applyAlignment="1" applyProtection="1">
      <alignment horizontal="right"/>
    </xf>
    <xf numFmtId="0" fontId="37" fillId="2" borderId="53" xfId="0" applyFont="1" applyFill="1" applyBorder="1" applyAlignment="1" applyProtection="1">
      <alignment horizontal="left" vertical="center"/>
    </xf>
    <xf numFmtId="0" fontId="44" fillId="2" borderId="53" xfId="3" applyFont="1" applyFill="1" applyBorder="1" applyAlignment="1" applyProtection="1">
      <alignment horizontal="right"/>
    </xf>
    <xf numFmtId="4" fontId="72" fillId="2" borderId="53" xfId="3" applyNumberFormat="1" applyFont="1" applyFill="1" applyBorder="1" applyAlignment="1" applyProtection="1">
      <alignment horizontal="right" vertical="center"/>
    </xf>
    <xf numFmtId="0" fontId="44" fillId="2" borderId="53" xfId="0" applyFont="1" applyFill="1" applyBorder="1" applyAlignment="1" applyProtection="1">
      <alignment horizontal="left" vertical="center"/>
    </xf>
    <xf numFmtId="0" fontId="44" fillId="2" borderId="53" xfId="0" applyFont="1" applyFill="1" applyBorder="1" applyAlignment="1" applyProtection="1">
      <alignment vertical="center" wrapText="1"/>
    </xf>
    <xf numFmtId="0" fontId="28" fillId="3" borderId="0" xfId="0" applyFont="1" applyFill="1" applyBorder="1" applyProtection="1"/>
    <xf numFmtId="0" fontId="28" fillId="3" borderId="0" xfId="0" applyFont="1" applyFill="1"/>
    <xf numFmtId="0" fontId="37" fillId="2" borderId="53" xfId="0" applyFont="1" applyFill="1" applyBorder="1" applyAlignment="1" applyProtection="1">
      <alignment horizontal="left" vertical="center" wrapText="1"/>
    </xf>
    <xf numFmtId="4" fontId="73" fillId="17" borderId="53" xfId="3" applyNumberFormat="1" applyFont="1" applyFill="1" applyBorder="1" applyAlignment="1" applyProtection="1">
      <alignment horizontal="right" vertical="center"/>
    </xf>
    <xf numFmtId="0" fontId="72" fillId="2" borderId="53" xfId="3" applyFont="1" applyFill="1" applyBorder="1" applyProtection="1"/>
    <xf numFmtId="4" fontId="84" fillId="13" borderId="53" xfId="3" applyNumberFormat="1" applyFont="1" applyFill="1" applyBorder="1" applyAlignment="1" applyProtection="1">
      <alignment horizontal="right" vertical="center"/>
    </xf>
    <xf numFmtId="0" fontId="37" fillId="2" borderId="53" xfId="0" applyFont="1" applyFill="1" applyBorder="1" applyAlignment="1" applyProtection="1">
      <alignment horizontal="center" vertical="center"/>
    </xf>
    <xf numFmtId="166" fontId="72" fillId="2" borderId="53" xfId="1" applyNumberFormat="1" applyFont="1" applyFill="1" applyBorder="1" applyAlignment="1" applyProtection="1">
      <alignment horizontal="right" vertical="center"/>
    </xf>
    <xf numFmtId="0" fontId="72" fillId="2" borderId="64" xfId="3" applyFont="1" applyFill="1" applyBorder="1" applyProtection="1"/>
    <xf numFmtId="165" fontId="72" fillId="2" borderId="64" xfId="1" applyFont="1" applyFill="1" applyBorder="1" applyAlignment="1" applyProtection="1">
      <alignment horizontal="right" vertical="center"/>
    </xf>
    <xf numFmtId="165" fontId="72" fillId="3" borderId="64" xfId="1" applyFont="1" applyFill="1" applyBorder="1" applyAlignment="1" applyProtection="1">
      <alignment horizontal="right" vertical="center"/>
    </xf>
    <xf numFmtId="2" fontId="37" fillId="3" borderId="1" xfId="0" applyNumberFormat="1" applyFont="1" applyFill="1" applyBorder="1" applyAlignment="1" applyProtection="1">
      <alignment vertical="center" wrapText="1"/>
    </xf>
    <xf numFmtId="0" fontId="23" fillId="3" borderId="76" xfId="0" applyFont="1" applyFill="1" applyBorder="1" applyAlignment="1" applyProtection="1">
      <alignment vertical="center" wrapText="1"/>
    </xf>
    <xf numFmtId="2" fontId="44" fillId="3" borderId="78" xfId="0" applyNumberFormat="1" applyFont="1" applyFill="1" applyBorder="1" applyAlignment="1" applyProtection="1">
      <alignment vertical="center" wrapText="1"/>
    </xf>
    <xf numFmtId="0" fontId="23" fillId="3" borderId="79" xfId="0" applyFont="1" applyFill="1" applyBorder="1" applyAlignment="1" applyProtection="1">
      <alignment vertical="center" wrapText="1"/>
    </xf>
    <xf numFmtId="0" fontId="17" fillId="0" borderId="0" xfId="0" applyFont="1" applyBorder="1" applyProtection="1"/>
    <xf numFmtId="0" fontId="68" fillId="0" borderId="0" xfId="3" applyFont="1" applyBorder="1" applyAlignment="1" applyProtection="1">
      <alignment horizontal="right" vertical="center"/>
    </xf>
    <xf numFmtId="0" fontId="68" fillId="0" borderId="0" xfId="3" applyFont="1" applyBorder="1" applyAlignment="1" applyProtection="1">
      <alignment vertical="center" wrapText="1"/>
    </xf>
    <xf numFmtId="0" fontId="88" fillId="0" borderId="0" xfId="0" applyFont="1" applyBorder="1" applyAlignment="1" applyProtection="1">
      <alignment horizontal="right" vertical="center"/>
    </xf>
    <xf numFmtId="0" fontId="88" fillId="0" borderId="0" xfId="0" applyFont="1" applyBorder="1" applyAlignment="1" applyProtection="1">
      <alignment vertical="center" wrapText="1"/>
    </xf>
    <xf numFmtId="4" fontId="84" fillId="0" borderId="0" xfId="3" applyNumberFormat="1" applyFont="1" applyBorder="1" applyAlignment="1" applyProtection="1">
      <alignment horizontal="center" vertical="center"/>
      <protection locked="0"/>
    </xf>
    <xf numFmtId="0" fontId="68" fillId="0" borderId="0" xfId="3" applyFont="1" applyBorder="1" applyAlignment="1" applyProtection="1">
      <alignment vertical="center"/>
    </xf>
    <xf numFmtId="0" fontId="89" fillId="0" borderId="3" xfId="0" applyFont="1" applyBorder="1" applyAlignment="1">
      <alignment horizontal="center" vertical="center" wrapText="1"/>
    </xf>
    <xf numFmtId="0" fontId="17" fillId="0" borderId="62" xfId="0" applyFont="1" applyBorder="1" applyAlignment="1">
      <alignment horizontal="left" vertical="center" wrapText="1"/>
    </xf>
    <xf numFmtId="0" fontId="17" fillId="0" borderId="62" xfId="0" applyFont="1" applyBorder="1" applyAlignment="1">
      <alignment vertical="center" wrapText="1"/>
    </xf>
    <xf numFmtId="0" fontId="17" fillId="0" borderId="53" xfId="0" applyFont="1" applyBorder="1" applyAlignment="1">
      <alignment horizontal="left" vertical="center" wrapText="1"/>
    </xf>
    <xf numFmtId="0" fontId="17" fillId="0" borderId="53" xfId="0" applyFont="1" applyBorder="1" applyAlignment="1">
      <alignment vertical="center" wrapText="1"/>
    </xf>
    <xf numFmtId="0" fontId="18" fillId="0" borderId="0" xfId="3" applyFont="1" applyBorder="1" applyAlignment="1" applyProtection="1">
      <alignment vertical="center" wrapText="1"/>
    </xf>
    <xf numFmtId="0" fontId="17" fillId="0" borderId="54" xfId="0" applyFont="1" applyBorder="1" applyAlignment="1">
      <alignment horizontal="left" vertical="center" wrapText="1"/>
    </xf>
    <xf numFmtId="0" fontId="19" fillId="0" borderId="53" xfId="0" applyFont="1" applyBorder="1" applyAlignment="1">
      <alignment horizontal="left" vertical="center" wrapText="1"/>
    </xf>
    <xf numFmtId="0" fontId="19" fillId="0" borderId="53" xfId="0" applyFont="1" applyBorder="1" applyAlignment="1">
      <alignment vertical="center" wrapText="1"/>
    </xf>
    <xf numFmtId="0" fontId="18" fillId="0" borderId="0" xfId="3" applyFont="1" applyBorder="1" applyAlignment="1" applyProtection="1">
      <alignment horizontal="right" vertical="center" wrapText="1"/>
    </xf>
    <xf numFmtId="0" fontId="17" fillId="0" borderId="64" xfId="0" applyFont="1" applyBorder="1" applyAlignment="1">
      <alignment horizontal="left" vertical="center" wrapText="1"/>
    </xf>
    <xf numFmtId="0" fontId="17" fillId="0" borderId="64" xfId="0" applyFont="1" applyBorder="1" applyAlignment="1">
      <alignment vertical="center" wrapText="1"/>
    </xf>
    <xf numFmtId="0" fontId="90" fillId="0" borderId="0" xfId="0" applyFont="1" applyAlignment="1">
      <alignment horizontal="center" vertical="center"/>
    </xf>
    <xf numFmtId="0" fontId="2" fillId="0" borderId="0" xfId="0" applyFont="1"/>
    <xf numFmtId="4" fontId="18" fillId="0" borderId="0" xfId="3" applyNumberFormat="1" applyFont="1" applyBorder="1" applyAlignment="1" applyProtection="1">
      <alignment horizontal="left" vertical="center"/>
    </xf>
    <xf numFmtId="0" fontId="17" fillId="0" borderId="61" xfId="0" applyFont="1" applyBorder="1" applyAlignment="1">
      <alignment horizontal="left" vertical="center" wrapText="1"/>
    </xf>
    <xf numFmtId="0" fontId="17" fillId="0" borderId="80"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91" fillId="0" borderId="0" xfId="0" applyFont="1" applyBorder="1" applyProtection="1"/>
    <xf numFmtId="0" fontId="92" fillId="0" borderId="0" xfId="0" applyFont="1" applyBorder="1"/>
    <xf numFmtId="0" fontId="2" fillId="0" borderId="0" xfId="0" applyFont="1" applyBorder="1"/>
    <xf numFmtId="0" fontId="93" fillId="0" borderId="0" xfId="0" applyFont="1" applyBorder="1" applyAlignment="1" applyProtection="1">
      <alignment vertical="center" wrapText="1"/>
    </xf>
    <xf numFmtId="0" fontId="94" fillId="0" borderId="0" xfId="3" applyFont="1" applyBorder="1" applyAlignment="1" applyProtection="1">
      <alignment horizontal="left" vertical="center"/>
    </xf>
    <xf numFmtId="2" fontId="94" fillId="0" borderId="0" xfId="0" applyNumberFormat="1" applyFont="1" applyBorder="1" applyAlignment="1" applyProtection="1">
      <alignment horizontal="center" vertical="center"/>
    </xf>
    <xf numFmtId="0" fontId="17" fillId="0" borderId="51" xfId="0" applyFont="1" applyBorder="1" applyAlignment="1">
      <alignment horizontal="left" vertical="center" wrapText="1"/>
    </xf>
    <xf numFmtId="0" fontId="17" fillId="0" borderId="52" xfId="0" applyFont="1" applyBorder="1" applyAlignment="1">
      <alignment horizontal="left" vertical="center" wrapText="1"/>
    </xf>
    <xf numFmtId="0" fontId="17" fillId="0" borderId="60" xfId="0" applyFont="1" applyBorder="1" applyAlignment="1">
      <alignment horizontal="left" vertical="center" wrapText="1"/>
    </xf>
    <xf numFmtId="0" fontId="94" fillId="0" borderId="0" xfId="0" applyFont="1" applyBorder="1" applyAlignment="1" applyProtection="1">
      <alignment horizontal="center" vertical="center"/>
    </xf>
    <xf numFmtId="0" fontId="17" fillId="0" borderId="45" xfId="0" applyFont="1" applyBorder="1" applyAlignment="1">
      <alignment horizontal="left" vertical="center" wrapText="1"/>
    </xf>
    <xf numFmtId="0" fontId="17" fillId="0" borderId="50" xfId="0" applyFont="1" applyBorder="1" applyAlignment="1">
      <alignment horizontal="left" vertical="center" wrapText="1"/>
    </xf>
    <xf numFmtId="0" fontId="17" fillId="0" borderId="81" xfId="0" applyFont="1" applyBorder="1" applyAlignment="1">
      <alignment horizontal="left" vertical="center" wrapText="1"/>
    </xf>
    <xf numFmtId="0" fontId="16" fillId="5" borderId="1" xfId="0" applyFont="1" applyFill="1" applyBorder="1" applyAlignment="1" applyProtection="1">
      <alignment horizontal="left" vertical="center" wrapText="1"/>
    </xf>
    <xf numFmtId="0" fontId="24" fillId="0" borderId="13"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16" fillId="3"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7" fillId="0" borderId="10" xfId="0" applyFont="1" applyBorder="1" applyAlignment="1" applyProtection="1">
      <alignment horizontal="center"/>
    </xf>
    <xf numFmtId="0" fontId="6" fillId="0" borderId="10" xfId="0" applyFont="1" applyBorder="1" applyAlignment="1" applyProtection="1">
      <alignment horizontal="center" wrapText="1"/>
    </xf>
    <xf numFmtId="0" fontId="7" fillId="0" borderId="11" xfId="0" applyFont="1" applyBorder="1" applyAlignment="1" applyProtection="1">
      <alignment horizontal="center" vertical="center"/>
    </xf>
    <xf numFmtId="0" fontId="13" fillId="4" borderId="3" xfId="0" applyFont="1" applyFill="1" applyBorder="1" applyAlignment="1" applyProtection="1">
      <alignment horizontal="center" vertical="center"/>
    </xf>
    <xf numFmtId="0" fontId="5" fillId="0" borderId="0" xfId="0" applyFont="1" applyBorder="1" applyAlignment="1" applyProtection="1">
      <alignment vertical="top" wrapText="1"/>
    </xf>
    <xf numFmtId="0" fontId="21" fillId="0" borderId="6" xfId="0" applyFont="1" applyBorder="1" applyAlignment="1" applyProtection="1">
      <alignment horizontal="left" vertical="center" wrapText="1"/>
    </xf>
    <xf numFmtId="0" fontId="7" fillId="6" borderId="7" xfId="0" applyFont="1" applyFill="1" applyBorder="1" applyAlignment="1" applyProtection="1">
      <alignment horizontal="center" vertical="center" wrapText="1"/>
    </xf>
    <xf numFmtId="0" fontId="17" fillId="0" borderId="7" xfId="0" applyFont="1" applyBorder="1" applyAlignment="1" applyProtection="1">
      <alignment horizontal="left"/>
    </xf>
    <xf numFmtId="0" fontId="6" fillId="0" borderId="0" xfId="0" applyFont="1" applyBorder="1" applyAlignment="1" applyProtection="1">
      <alignment horizontal="left"/>
    </xf>
    <xf numFmtId="0" fontId="6" fillId="0" borderId="4" xfId="0" applyFont="1" applyBorder="1" applyAlignment="1" applyProtection="1">
      <alignment vertical="center" wrapText="1"/>
    </xf>
    <xf numFmtId="0" fontId="8" fillId="3" borderId="1" xfId="0" applyFont="1" applyFill="1" applyBorder="1" applyAlignment="1" applyProtection="1">
      <alignment horizontal="left" vertical="center" wrapText="1"/>
    </xf>
    <xf numFmtId="0" fontId="6" fillId="0" borderId="5" xfId="0" applyFont="1" applyBorder="1" applyAlignment="1" applyProtection="1">
      <alignment vertical="center" wrapText="1"/>
    </xf>
    <xf numFmtId="0" fontId="16" fillId="3" borderId="1" xfId="0" applyFont="1" applyFill="1" applyBorder="1" applyAlignment="1" applyProtection="1">
      <alignment horizontal="left" vertical="center" wrapText="1"/>
    </xf>
    <xf numFmtId="0" fontId="19" fillId="0" borderId="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2" fillId="0" borderId="0" xfId="0" applyFont="1" applyBorder="1" applyAlignment="1" applyProtection="1">
      <alignment horizontal="center"/>
    </xf>
    <xf numFmtId="0" fontId="15" fillId="5" borderId="1" xfId="0" applyFont="1" applyFill="1" applyBorder="1" applyAlignment="1" applyProtection="1">
      <alignment horizontal="left" vertical="center" wrapText="1"/>
    </xf>
    <xf numFmtId="0" fontId="18"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8" fillId="0" borderId="0" xfId="0" applyFont="1" applyBorder="1" applyAlignment="1" applyProtection="1">
      <alignment horizontal="left"/>
    </xf>
    <xf numFmtId="0" fontId="8" fillId="3" borderId="0" xfId="0" applyFont="1" applyFill="1" applyBorder="1" applyAlignment="1" applyProtection="1">
      <alignment horizontal="left"/>
    </xf>
    <xf numFmtId="0" fontId="13" fillId="4" borderId="1"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4" fillId="2" borderId="1"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40" fillId="0" borderId="2" xfId="0" applyFont="1" applyBorder="1" applyAlignment="1" applyProtection="1">
      <alignment horizontal="center" vertical="center" wrapText="1"/>
    </xf>
    <xf numFmtId="0" fontId="40" fillId="0" borderId="16" xfId="0" applyFont="1" applyBorder="1" applyAlignment="1" applyProtection="1">
      <alignment horizontal="center" vertical="center" wrapText="1"/>
    </xf>
    <xf numFmtId="0" fontId="41" fillId="0" borderId="5" xfId="2" applyFont="1" applyBorder="1" applyAlignment="1" applyProtection="1">
      <alignment horizontal="center" vertical="top" wrapText="1"/>
      <protection locked="0"/>
    </xf>
    <xf numFmtId="0" fontId="41" fillId="0" borderId="17" xfId="2" applyFont="1" applyBorder="1" applyAlignment="1" applyProtection="1">
      <alignment horizontal="center" vertical="top" wrapText="1"/>
      <protection locked="0"/>
    </xf>
    <xf numFmtId="0" fontId="38" fillId="7" borderId="0" xfId="0" applyFont="1" applyFill="1" applyBorder="1" applyAlignment="1" applyProtection="1">
      <alignment horizontal="center" wrapText="1"/>
    </xf>
    <xf numFmtId="0" fontId="38" fillId="7" borderId="0" xfId="0" applyFont="1" applyFill="1" applyBorder="1" applyAlignment="1" applyProtection="1">
      <alignment horizontal="center" vertical="top" wrapText="1"/>
    </xf>
    <xf numFmtId="0" fontId="31" fillId="7" borderId="0" xfId="0" applyFont="1" applyFill="1" applyBorder="1" applyAlignment="1" applyProtection="1">
      <alignment horizontal="center" vertical="top" wrapText="1"/>
    </xf>
    <xf numFmtId="0" fontId="39" fillId="0" borderId="0" xfId="0" applyFont="1" applyBorder="1" applyAlignment="1" applyProtection="1">
      <alignment horizontal="center" vertical="center" wrapText="1"/>
    </xf>
    <xf numFmtId="0" fontId="33" fillId="7" borderId="0" xfId="0" applyFont="1" applyFill="1" applyBorder="1" applyAlignment="1" applyProtection="1">
      <alignment horizontal="center" vertical="center"/>
    </xf>
    <xf numFmtId="0" fontId="33" fillId="7" borderId="0" xfId="0" applyFont="1" applyFill="1" applyBorder="1" applyAlignment="1" applyProtection="1">
      <alignment horizontal="center"/>
    </xf>
    <xf numFmtId="0" fontId="33" fillId="7" borderId="0" xfId="0" applyFont="1" applyFill="1" applyBorder="1" applyAlignment="1" applyProtection="1">
      <alignment horizontal="center" vertical="center" wrapText="1"/>
    </xf>
    <xf numFmtId="0" fontId="9" fillId="7" borderId="0" xfId="0" applyFont="1" applyFill="1" applyBorder="1" applyAlignment="1" applyProtection="1">
      <alignment horizontal="center" wrapText="1"/>
    </xf>
    <xf numFmtId="0" fontId="7" fillId="0" borderId="1" xfId="0"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21" fillId="7" borderId="1" xfId="0" applyFont="1" applyFill="1" applyBorder="1" applyAlignment="1" applyProtection="1">
      <alignment horizontal="center" vertical="center"/>
    </xf>
    <xf numFmtId="0" fontId="30" fillId="8" borderId="15" xfId="0" applyFont="1" applyFill="1" applyBorder="1" applyAlignment="1" applyProtection="1">
      <alignment horizontal="center" vertical="top"/>
    </xf>
    <xf numFmtId="0" fontId="31" fillId="0" borderId="0" xfId="0" applyFont="1" applyBorder="1" applyAlignment="1" applyProtection="1">
      <alignment horizontal="center" wrapText="1"/>
    </xf>
    <xf numFmtId="0" fontId="30" fillId="9" borderId="0" xfId="0" applyFont="1" applyFill="1" applyBorder="1" applyAlignment="1" applyProtection="1">
      <alignment horizontal="center"/>
    </xf>
    <xf numFmtId="0" fontId="7" fillId="3" borderId="1" xfId="0" applyFont="1" applyFill="1" applyBorder="1" applyAlignment="1" applyProtection="1">
      <alignment horizontal="center"/>
      <protection locked="0"/>
    </xf>
    <xf numFmtId="0" fontId="52" fillId="7" borderId="3" xfId="0" applyFont="1" applyFill="1" applyBorder="1" applyAlignment="1" applyProtection="1">
      <alignment horizontal="left" vertical="center" wrapText="1"/>
    </xf>
    <xf numFmtId="4" fontId="61" fillId="0" borderId="0" xfId="3" applyNumberFormat="1" applyFont="1" applyBorder="1" applyAlignment="1" applyProtection="1">
      <alignment horizontal="center" vertical="center"/>
    </xf>
    <xf numFmtId="0" fontId="50" fillId="0" borderId="10" xfId="0" applyFont="1" applyBorder="1" applyAlignment="1" applyProtection="1">
      <alignment horizontal="left" vertical="center"/>
    </xf>
    <xf numFmtId="0" fontId="45" fillId="0" borderId="1" xfId="0" applyFont="1" applyBorder="1" applyAlignment="1" applyProtection="1">
      <alignment horizontal="left" vertical="top" wrapText="1"/>
      <protection locked="0"/>
    </xf>
    <xf numFmtId="0" fontId="48" fillId="5" borderId="19" xfId="0" applyFont="1" applyFill="1" applyBorder="1" applyAlignment="1" applyProtection="1">
      <alignment horizontal="center" vertical="center" wrapText="1"/>
    </xf>
    <xf numFmtId="0" fontId="48" fillId="11" borderId="2" xfId="0" applyFont="1" applyFill="1" applyBorder="1" applyAlignment="1" applyProtection="1">
      <alignment horizontal="center" vertical="center" wrapText="1"/>
    </xf>
    <xf numFmtId="0" fontId="49" fillId="7" borderId="2" xfId="0" applyFont="1" applyFill="1" applyBorder="1" applyAlignment="1" applyProtection="1">
      <alignment horizontal="center" vertical="center" wrapText="1"/>
    </xf>
    <xf numFmtId="0" fontId="48" fillId="11" borderId="1" xfId="0" applyFont="1" applyFill="1" applyBorder="1" applyAlignment="1" applyProtection="1">
      <alignment horizontal="center" vertical="center" wrapText="1"/>
    </xf>
    <xf numFmtId="0" fontId="52" fillId="7" borderId="1" xfId="0" applyFont="1" applyFill="1" applyBorder="1" applyAlignment="1" applyProtection="1">
      <alignment horizontal="right" vertical="center"/>
    </xf>
    <xf numFmtId="0" fontId="59" fillId="0" borderId="0" xfId="0" applyFont="1" applyBorder="1" applyAlignment="1" applyProtection="1">
      <alignment horizontal="center" vertical="center"/>
    </xf>
    <xf numFmtId="0" fontId="18" fillId="13" borderId="1" xfId="0" applyFont="1" applyFill="1" applyBorder="1" applyAlignment="1" applyProtection="1">
      <alignment horizontal="center" vertical="center" textRotation="255"/>
    </xf>
    <xf numFmtId="0" fontId="48" fillId="0" borderId="1" xfId="0" applyFont="1" applyBorder="1" applyAlignment="1" applyProtection="1">
      <alignment horizontal="center" vertical="center" wrapText="1"/>
    </xf>
    <xf numFmtId="0" fontId="48" fillId="0" borderId="4" xfId="0" applyFont="1" applyBorder="1" applyAlignment="1" applyProtection="1">
      <alignment horizontal="center" vertical="center" wrapText="1"/>
    </xf>
    <xf numFmtId="0" fontId="48" fillId="3" borderId="1" xfId="0" applyFont="1" applyFill="1" applyBorder="1" applyAlignment="1" applyProtection="1">
      <alignment horizontal="center" vertical="center" wrapText="1"/>
    </xf>
    <xf numFmtId="0" fontId="48" fillId="12" borderId="39" xfId="0" applyFont="1" applyFill="1" applyBorder="1" applyAlignment="1" applyProtection="1">
      <alignment horizontal="center" vertical="center" wrapText="1"/>
    </xf>
    <xf numFmtId="0" fontId="48" fillId="12" borderId="40" xfId="0" applyFont="1" applyFill="1" applyBorder="1" applyAlignment="1" applyProtection="1">
      <alignment horizontal="center" vertical="center" wrapText="1"/>
    </xf>
    <xf numFmtId="0" fontId="50" fillId="13" borderId="1" xfId="0" applyFont="1" applyFill="1" applyBorder="1" applyAlignment="1" applyProtection="1">
      <alignment horizontal="center" vertical="center" textRotation="255"/>
    </xf>
    <xf numFmtId="0" fontId="51" fillId="7" borderId="1" xfId="0" applyFont="1" applyFill="1" applyBorder="1" applyAlignment="1" applyProtection="1">
      <alignment horizontal="left"/>
    </xf>
    <xf numFmtId="0" fontId="53" fillId="11" borderId="1" xfId="0" applyFont="1" applyFill="1" applyBorder="1" applyAlignment="1">
      <alignment horizontal="center" vertical="center" wrapText="1"/>
    </xf>
    <xf numFmtId="0" fontId="54" fillId="3" borderId="22" xfId="0" applyFont="1" applyFill="1" applyBorder="1" applyAlignment="1" applyProtection="1">
      <alignment horizontal="left" vertical="center" wrapText="1"/>
    </xf>
    <xf numFmtId="0" fontId="54" fillId="3" borderId="22" xfId="0" applyFont="1" applyFill="1" applyBorder="1" applyAlignment="1" applyProtection="1">
      <alignment vertical="center" wrapText="1"/>
    </xf>
    <xf numFmtId="0" fontId="45" fillId="0" borderId="10" xfId="0" applyFont="1" applyBorder="1" applyAlignment="1" applyProtection="1">
      <alignment horizontal="center" vertical="center" wrapText="1"/>
    </xf>
    <xf numFmtId="0" fontId="47" fillId="12" borderId="18" xfId="0" applyFont="1" applyFill="1" applyBorder="1" applyAlignment="1" applyProtection="1">
      <alignment horizontal="center" vertical="center" wrapText="1"/>
    </xf>
    <xf numFmtId="0" fontId="48" fillId="3" borderId="1" xfId="0" applyFont="1" applyFill="1" applyBorder="1" applyAlignment="1" applyProtection="1">
      <alignment horizontal="center" vertical="top" wrapText="1"/>
    </xf>
    <xf numFmtId="0" fontId="48" fillId="12" borderId="20" xfId="0" applyFont="1" applyFill="1" applyBorder="1" applyAlignment="1" applyProtection="1">
      <alignment horizontal="center" vertical="center" wrapText="1"/>
    </xf>
    <xf numFmtId="0" fontId="48" fillId="12" borderId="21" xfId="0" applyFont="1" applyFill="1" applyBorder="1" applyAlignment="1" applyProtection="1">
      <alignment horizontal="center" vertical="center" wrapText="1"/>
    </xf>
    <xf numFmtId="0" fontId="21" fillId="7" borderId="0" xfId="0" applyFont="1" applyFill="1" applyBorder="1" applyAlignment="1" applyProtection="1">
      <alignment horizontal="center" vertical="center"/>
    </xf>
    <xf numFmtId="0" fontId="30" fillId="8" borderId="0" xfId="0" applyFont="1" applyFill="1" applyBorder="1" applyAlignment="1" applyProtection="1">
      <alignment horizontal="center" vertical="top"/>
    </xf>
    <xf numFmtId="0" fontId="43" fillId="10" borderId="0" xfId="0" applyFont="1" applyFill="1" applyBorder="1" applyAlignment="1" applyProtection="1">
      <alignment horizontal="center" vertical="top" wrapText="1"/>
    </xf>
    <xf numFmtId="0" fontId="44" fillId="11"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67" fillId="0" borderId="24" xfId="0" applyFont="1" applyBorder="1" applyAlignment="1" applyProtection="1">
      <alignment horizontal="center" vertical="center" wrapText="1"/>
    </xf>
    <xf numFmtId="0" fontId="18" fillId="0" borderId="61" xfId="3" applyFont="1" applyBorder="1" applyAlignment="1" applyProtection="1">
      <alignment horizontal="left" vertical="center" wrapText="1"/>
    </xf>
    <xf numFmtId="0" fontId="18" fillId="0" borderId="61" xfId="3" applyFont="1" applyBorder="1" applyAlignment="1" applyProtection="1">
      <alignment horizontal="left" vertical="center"/>
    </xf>
    <xf numFmtId="0" fontId="44" fillId="16" borderId="49" xfId="3" applyFont="1" applyFill="1" applyBorder="1" applyAlignment="1" applyProtection="1">
      <alignment horizontal="left" vertical="center" wrapText="1"/>
    </xf>
    <xf numFmtId="0" fontId="44" fillId="16" borderId="59" xfId="3" applyFont="1" applyFill="1" applyBorder="1" applyAlignment="1" applyProtection="1">
      <alignment horizontal="left" vertical="center" wrapText="1"/>
    </xf>
    <xf numFmtId="0" fontId="44" fillId="16" borderId="3" xfId="3" applyFont="1" applyFill="1" applyBorder="1" applyAlignment="1" applyProtection="1">
      <alignment horizontal="left" vertical="center" wrapText="1"/>
    </xf>
    <xf numFmtId="0" fontId="37" fillId="0" borderId="2" xfId="0" applyFont="1" applyBorder="1" applyAlignment="1" applyProtection="1">
      <alignment horizontal="center"/>
    </xf>
    <xf numFmtId="0" fontId="64" fillId="16" borderId="4" xfId="0" applyFont="1" applyFill="1" applyBorder="1" applyAlignment="1" applyProtection="1">
      <alignment horizontal="center" vertical="center"/>
    </xf>
    <xf numFmtId="0" fontId="30" fillId="10" borderId="0" xfId="0" applyFont="1" applyFill="1" applyBorder="1" applyAlignment="1" applyProtection="1">
      <alignment horizontal="center" vertical="top"/>
    </xf>
    <xf numFmtId="0" fontId="4" fillId="16" borderId="0" xfId="0" applyFont="1" applyFill="1" applyBorder="1" applyAlignment="1" applyProtection="1">
      <alignment horizontal="center" vertical="center"/>
    </xf>
    <xf numFmtId="0" fontId="18" fillId="0" borderId="3" xfId="3" applyFont="1" applyBorder="1" applyAlignment="1" applyProtection="1">
      <alignment horizontal="left" vertical="center" wrapText="1"/>
    </xf>
    <xf numFmtId="0" fontId="18" fillId="0" borderId="46" xfId="3" applyFont="1" applyBorder="1" applyAlignment="1" applyProtection="1">
      <alignment horizontal="left" vertical="center" wrapText="1"/>
    </xf>
    <xf numFmtId="0" fontId="18" fillId="0" borderId="3" xfId="3" applyFont="1" applyBorder="1" applyAlignment="1" applyProtection="1">
      <alignment horizontal="left" vertical="center"/>
    </xf>
    <xf numFmtId="0" fontId="18" fillId="0" borderId="47" xfId="3" applyFont="1" applyBorder="1" applyAlignment="1" applyProtection="1">
      <alignment horizontal="left" vertical="center"/>
    </xf>
    <xf numFmtId="0" fontId="51" fillId="0" borderId="62" xfId="3" applyFont="1" applyBorder="1" applyAlignment="1" applyProtection="1">
      <alignment horizontal="center" vertical="center" wrapText="1"/>
    </xf>
    <xf numFmtId="0" fontId="18" fillId="0" borderId="62" xfId="3" applyFont="1" applyBorder="1" applyAlignment="1" applyProtection="1">
      <alignment horizontal="center" vertical="center"/>
    </xf>
    <xf numFmtId="0" fontId="37" fillId="16" borderId="3" xfId="0" applyFont="1" applyFill="1" applyBorder="1" applyAlignment="1" applyProtection="1">
      <alignment horizontal="right" vertical="center"/>
    </xf>
    <xf numFmtId="0" fontId="18" fillId="0" borderId="62" xfId="3" applyFont="1" applyBorder="1" applyAlignment="1" applyProtection="1">
      <alignment horizontal="left" vertical="center"/>
    </xf>
    <xf numFmtId="0" fontId="18" fillId="0" borderId="62" xfId="3" applyFont="1" applyBorder="1" applyAlignment="1" applyProtection="1">
      <alignment horizontal="center" vertical="center" wrapText="1"/>
    </xf>
    <xf numFmtId="0" fontId="64" fillId="2" borderId="34"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70" fillId="0" borderId="0" xfId="0" applyFont="1" applyBorder="1" applyAlignment="1" applyProtection="1">
      <alignment horizontal="center" vertical="center" wrapText="1"/>
    </xf>
    <xf numFmtId="0" fontId="44" fillId="0" borderId="47" xfId="3" applyFont="1" applyBorder="1" applyAlignment="1" applyProtection="1">
      <alignment horizontal="center" vertical="center"/>
    </xf>
    <xf numFmtId="0" fontId="23" fillId="12" borderId="1" xfId="0" applyFont="1" applyFill="1" applyBorder="1" applyAlignment="1" applyProtection="1">
      <alignment vertical="center" wrapText="1"/>
    </xf>
    <xf numFmtId="0" fontId="74" fillId="0" borderId="0" xfId="0" applyFont="1" applyBorder="1" applyAlignment="1" applyProtection="1">
      <alignment horizontal="center" wrapText="1"/>
    </xf>
    <xf numFmtId="0" fontId="18" fillId="0" borderId="59"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3" xfId="3" applyFont="1" applyBorder="1" applyAlignment="1" applyProtection="1">
      <alignment horizontal="center" vertical="center"/>
    </xf>
    <xf numFmtId="0" fontId="44" fillId="2" borderId="59" xfId="3" applyFont="1" applyFill="1" applyBorder="1" applyAlignment="1" applyProtection="1">
      <alignment horizontal="right" vertical="center" wrapText="1"/>
    </xf>
    <xf numFmtId="0" fontId="37" fillId="0" borderId="0" xfId="0" applyFont="1" applyBorder="1" applyAlignment="1" applyProtection="1">
      <alignment horizontal="center" vertical="center"/>
    </xf>
    <xf numFmtId="0" fontId="64" fillId="2"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0" borderId="59" xfId="3" applyFont="1" applyBorder="1" applyAlignment="1" applyProtection="1">
      <alignment horizontal="left" vertical="center"/>
    </xf>
    <xf numFmtId="0" fontId="18" fillId="0" borderId="65" xfId="3" applyFont="1" applyBorder="1" applyAlignment="1" applyProtection="1">
      <alignment horizontal="center" vertical="center" wrapText="1"/>
    </xf>
    <xf numFmtId="0" fontId="18" fillId="0" borderId="61" xfId="3" applyFont="1" applyBorder="1" applyAlignment="1" applyProtection="1">
      <alignment horizontal="center" vertical="center"/>
    </xf>
    <xf numFmtId="0" fontId="78" fillId="0" borderId="16" xfId="0" applyFont="1" applyBorder="1" applyAlignment="1" applyProtection="1">
      <alignment horizontal="center" vertical="center" wrapText="1"/>
      <protection locked="0"/>
    </xf>
    <xf numFmtId="0" fontId="17" fillId="22" borderId="34" xfId="0" applyFont="1" applyFill="1" applyBorder="1" applyAlignment="1" applyProtection="1">
      <alignment horizontal="left"/>
      <protection locked="0"/>
    </xf>
    <xf numFmtId="167" fontId="17" fillId="22" borderId="15" xfId="0" applyNumberFormat="1" applyFont="1" applyFill="1" applyBorder="1" applyAlignment="1" applyProtection="1">
      <alignment horizontal="center"/>
      <protection locked="0"/>
    </xf>
    <xf numFmtId="0" fontId="79" fillId="6" borderId="16" xfId="0" applyFont="1" applyFill="1" applyBorder="1" applyAlignment="1" applyProtection="1">
      <alignment horizontal="left" vertical="center" wrapText="1"/>
    </xf>
    <xf numFmtId="0" fontId="7" fillId="0" borderId="1" xfId="0" applyFont="1" applyBorder="1" applyAlignment="1" applyProtection="1">
      <alignment horizontal="center"/>
    </xf>
    <xf numFmtId="0" fontId="7" fillId="0" borderId="1" xfId="0" applyFont="1" applyBorder="1" applyAlignment="1" applyProtection="1">
      <alignment horizontal="center" vertical="center"/>
    </xf>
    <xf numFmtId="0" fontId="34" fillId="21" borderId="1" xfId="0" applyFont="1" applyFill="1" applyBorder="1" applyAlignment="1" applyProtection="1">
      <alignment horizontal="center" vertical="center"/>
    </xf>
    <xf numFmtId="0" fontId="30" fillId="10" borderId="2" xfId="0" applyFont="1" applyFill="1" applyBorder="1" applyAlignment="1" applyProtection="1">
      <alignment horizontal="center" vertical="top"/>
    </xf>
    <xf numFmtId="0" fontId="17" fillId="4" borderId="1" xfId="0" applyFont="1" applyFill="1" applyBorder="1" applyAlignment="1" applyProtection="1">
      <alignment horizontal="center" vertical="center" wrapText="1"/>
    </xf>
    <xf numFmtId="0" fontId="76" fillId="21" borderId="1" xfId="0" applyFont="1" applyFill="1" applyBorder="1" applyAlignment="1" applyProtection="1">
      <alignment horizontal="center" vertical="center" wrapText="1"/>
    </xf>
    <xf numFmtId="0" fontId="65" fillId="0" borderId="1" xfId="0" applyFont="1" applyBorder="1" applyAlignment="1" applyProtection="1">
      <alignment horizontal="center" vertical="center"/>
    </xf>
    <xf numFmtId="0" fontId="44" fillId="2" borderId="53" xfId="3" applyFont="1" applyFill="1" applyBorder="1" applyAlignment="1" applyProtection="1">
      <alignment horizontal="right" vertical="center" wrapText="1"/>
    </xf>
    <xf numFmtId="0" fontId="44" fillId="2" borderId="64" xfId="3" applyFont="1" applyFill="1" applyBorder="1" applyAlignment="1" applyProtection="1">
      <alignment horizontal="right" vertical="center" wrapText="1"/>
    </xf>
    <xf numFmtId="0" fontId="86" fillId="3" borderId="62" xfId="0" applyFont="1" applyFill="1" applyBorder="1" applyAlignment="1" applyProtection="1">
      <alignment horizontal="center" vertical="center"/>
    </xf>
    <xf numFmtId="0" fontId="37" fillId="3" borderId="75" xfId="0" applyFont="1" applyFill="1" applyBorder="1" applyAlignment="1" applyProtection="1">
      <alignment horizontal="center" vertical="center" wrapText="1"/>
    </xf>
    <xf numFmtId="0" fontId="37" fillId="3" borderId="77" xfId="0" applyFont="1" applyFill="1" applyBorder="1" applyAlignment="1" applyProtection="1">
      <alignment horizontal="center" vertical="center" wrapText="1"/>
    </xf>
    <xf numFmtId="0" fontId="80" fillId="3" borderId="0" xfId="3" applyFont="1" applyFill="1" applyBorder="1" applyAlignment="1" applyProtection="1">
      <alignment horizontal="center" vertical="center" wrapText="1"/>
    </xf>
    <xf numFmtId="0" fontId="18" fillId="3" borderId="62" xfId="3" applyFont="1" applyFill="1" applyBorder="1" applyAlignment="1" applyProtection="1">
      <alignment horizontal="left" vertical="center"/>
    </xf>
    <xf numFmtId="0" fontId="17" fillId="3" borderId="62" xfId="0" applyFont="1" applyFill="1" applyBorder="1" applyAlignment="1">
      <alignment horizontal="center"/>
    </xf>
    <xf numFmtId="0" fontId="81" fillId="3" borderId="62" xfId="3" applyFont="1" applyFill="1" applyBorder="1" applyAlignment="1" applyProtection="1">
      <alignment horizontal="center" vertical="center" wrapText="1"/>
    </xf>
    <xf numFmtId="0" fontId="82" fillId="3" borderId="62" xfId="3" applyFont="1" applyFill="1" applyBorder="1" applyAlignment="1" applyProtection="1">
      <alignment horizontal="center" vertical="center" wrapText="1"/>
    </xf>
    <xf numFmtId="0" fontId="82" fillId="3" borderId="62" xfId="3" applyFont="1" applyFill="1" applyBorder="1" applyAlignment="1" applyProtection="1">
      <alignment horizontal="center" vertical="center"/>
    </xf>
    <xf numFmtId="0" fontId="89" fillId="0" borderId="3" xfId="0" applyFont="1" applyBorder="1" applyAlignment="1">
      <alignment horizontal="center" vertical="center" wrapText="1"/>
    </xf>
    <xf numFmtId="0" fontId="18" fillId="0" borderId="0" xfId="3" applyFont="1" applyBorder="1" applyAlignment="1" applyProtection="1">
      <alignment horizontal="right" vertical="center" wrapText="1"/>
    </xf>
    <xf numFmtId="0" fontId="87" fillId="0" borderId="0" xfId="0" applyFont="1" applyBorder="1" applyAlignment="1">
      <alignment horizontal="center" vertical="center"/>
    </xf>
    <xf numFmtId="0" fontId="18" fillId="0" borderId="0" xfId="3" applyFont="1" applyBorder="1" applyAlignment="1" applyProtection="1">
      <alignment horizontal="center" vertical="center"/>
    </xf>
    <xf numFmtId="0" fontId="18" fillId="0" borderId="0" xfId="3" applyFont="1" applyBorder="1" applyAlignment="1" applyProtection="1">
      <alignment horizontal="center" vertical="center" wrapText="1"/>
    </xf>
    <xf numFmtId="0" fontId="50" fillId="0" borderId="0" xfId="0" applyFont="1" applyBorder="1" applyAlignment="1" applyProtection="1">
      <alignment horizontal="center" vertical="center"/>
    </xf>
  </cellXfs>
  <cellStyles count="4">
    <cellStyle name="Lien hypertexte" xfId="2" builtinId="8"/>
    <cellStyle name="Milliers" xfId="1" builtinId="3"/>
    <cellStyle name="Normal" xfId="0" builtinId="0"/>
    <cellStyle name="Texte explicatif" xfId="3" builtinId="53" customBuiltin="1"/>
  </cellStyles>
  <dxfs count="4">
    <dxf>
      <font>
        <b/>
        <sz val="11"/>
        <color rgb="FF008000"/>
        <name val="Calibri"/>
      </font>
    </dxf>
    <dxf>
      <font>
        <b/>
        <sz val="11"/>
        <color rgb="FFFF0000"/>
        <name val="Calibri"/>
      </font>
    </dxf>
    <dxf>
      <font>
        <b/>
        <sz val="11"/>
        <color rgb="FF008000"/>
        <name val="Calibri"/>
      </font>
    </dxf>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2060"/>
      <rgbColor rgb="FF808000"/>
      <rgbColor rgb="FF800080"/>
      <rgbColor rgb="FF0070C0"/>
      <rgbColor rgb="FFBFBFC0"/>
      <rgbColor rgb="FF808080"/>
      <rgbColor rgb="FFDCE6F1"/>
      <rgbColor rgb="FF993366"/>
      <rgbColor rgb="FFFFFFCC"/>
      <rgbColor rgb="FFCCFFFF"/>
      <rgbColor rgb="FF660066"/>
      <rgbColor rgb="FFEFF5FF"/>
      <rgbColor rgb="FF0066CC"/>
      <rgbColor rgb="FFD9D9D9"/>
      <rgbColor rgb="FF000080"/>
      <rgbColor rgb="FFFF00FF"/>
      <rgbColor rgb="FFEEECE1"/>
      <rgbColor rgb="FF00FFFF"/>
      <rgbColor rgb="FF800080"/>
      <rgbColor rgb="FF800000"/>
      <rgbColor rgb="FF008080"/>
      <rgbColor rgb="FF0000FF"/>
      <rgbColor rgb="FF00CCFF"/>
      <rgbColor rgb="FFDBEEF4"/>
      <rgbColor rgb="FFCFFBC9"/>
      <rgbColor rgb="FFFFFF99"/>
      <rgbColor rgb="FFDAE8FE"/>
      <rgbColor rgb="FFFDEADA"/>
      <rgbColor rgb="FFDCE6F2"/>
      <rgbColor rgb="FFDDD9C3"/>
      <rgbColor rgb="FF3366FF"/>
      <rgbColor rgb="FF33CCCC"/>
      <rgbColor rgb="FF99CC00"/>
      <rgbColor rgb="FFDDECFF"/>
      <rgbColor rgb="FFFF9900"/>
      <rgbColor rgb="FFFF6600"/>
      <rgbColor rgb="FF558ED5"/>
      <rgbColor rgb="FFA2A2A3"/>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531720</xdr:colOff>
      <xdr:row>77</xdr:row>
      <xdr:rowOff>133920</xdr:rowOff>
    </xdr:from>
    <xdr:to>
      <xdr:col>7</xdr:col>
      <xdr:colOff>121680</xdr:colOff>
      <xdr:row>82</xdr:row>
      <xdr:rowOff>86040</xdr:rowOff>
    </xdr:to>
    <xdr:pic>
      <xdr:nvPicPr>
        <xdr:cNvPr id="2" name="Image 14"/>
        <xdr:cNvPicPr/>
      </xdr:nvPicPr>
      <xdr:blipFill>
        <a:blip xmlns:r="http://schemas.openxmlformats.org/officeDocument/2006/relationships" r:embed="rId1"/>
        <a:stretch/>
      </xdr:blipFill>
      <xdr:spPr>
        <a:xfrm>
          <a:off x="5460480" y="15385320"/>
          <a:ext cx="3197160" cy="904320"/>
        </a:xfrm>
        <a:prstGeom prst="rect">
          <a:avLst/>
        </a:prstGeom>
        <a:ln>
          <a:noFill/>
        </a:ln>
      </xdr:spPr>
    </xdr:pic>
    <xdr:clientData/>
  </xdr:twoCellAnchor>
  <xdr:twoCellAnchor editAs="oneCell">
    <xdr:from>
      <xdr:col>0</xdr:col>
      <xdr:colOff>150840</xdr:colOff>
      <xdr:row>3</xdr:row>
      <xdr:rowOff>153000</xdr:rowOff>
    </xdr:from>
    <xdr:to>
      <xdr:col>0</xdr:col>
      <xdr:colOff>1284120</xdr:colOff>
      <xdr:row>10</xdr:row>
      <xdr:rowOff>9720</xdr:rowOff>
    </xdr:to>
    <xdr:pic>
      <xdr:nvPicPr>
        <xdr:cNvPr id="3" name="Image 15"/>
        <xdr:cNvPicPr/>
      </xdr:nvPicPr>
      <xdr:blipFill>
        <a:blip xmlns:r="http://schemas.openxmlformats.org/officeDocument/2006/relationships" r:embed="rId2"/>
        <a:stretch/>
      </xdr:blipFill>
      <xdr:spPr>
        <a:xfrm>
          <a:off x="150840" y="867240"/>
          <a:ext cx="1133280" cy="1369080"/>
        </a:xfrm>
        <a:prstGeom prst="rect">
          <a:avLst/>
        </a:prstGeom>
        <a:ln>
          <a:noFill/>
        </a:ln>
      </xdr:spPr>
    </xdr:pic>
    <xdr:clientData/>
  </xdr:twoCellAnchor>
  <xdr:twoCellAnchor editAs="oneCell">
    <xdr:from>
      <xdr:col>0</xdr:col>
      <xdr:colOff>150840</xdr:colOff>
      <xdr:row>3</xdr:row>
      <xdr:rowOff>153000</xdr:rowOff>
    </xdr:from>
    <xdr:to>
      <xdr:col>0</xdr:col>
      <xdr:colOff>1302480</xdr:colOff>
      <xdr:row>11</xdr:row>
      <xdr:rowOff>140760</xdr:rowOff>
    </xdr:to>
    <xdr:pic>
      <xdr:nvPicPr>
        <xdr:cNvPr id="4" name="Image 1"/>
        <xdr:cNvPicPr/>
      </xdr:nvPicPr>
      <xdr:blipFill>
        <a:blip xmlns:r="http://schemas.openxmlformats.org/officeDocument/2006/relationships" r:embed="rId3"/>
        <a:stretch/>
      </xdr:blipFill>
      <xdr:spPr>
        <a:xfrm>
          <a:off x="150840" y="867240"/>
          <a:ext cx="1151640" cy="16030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40</xdr:row>
      <xdr:rowOff>85725</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2447925</xdr:colOff>
      <xdr:row>38</xdr:row>
      <xdr:rowOff>95250</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2447925</xdr:colOff>
      <xdr:row>38</xdr:row>
      <xdr:rowOff>95250</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2076450</xdr:colOff>
      <xdr:row>37</xdr:row>
      <xdr:rowOff>266700</xdr:rowOff>
    </xdr:to>
    <xdr:sp macro="" textlink="">
      <xdr:nvSpPr>
        <xdr:cNvPr id="4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122400</xdr:colOff>
      <xdr:row>2</xdr:row>
      <xdr:rowOff>48240</xdr:rowOff>
    </xdr:from>
    <xdr:to>
      <xdr:col>0</xdr:col>
      <xdr:colOff>1255680</xdr:colOff>
      <xdr:row>5</xdr:row>
      <xdr:rowOff>695520</xdr:rowOff>
    </xdr:to>
    <xdr:pic>
      <xdr:nvPicPr>
        <xdr:cNvPr id="3" name="Image 2"/>
        <xdr:cNvPicPr/>
      </xdr:nvPicPr>
      <xdr:blipFill>
        <a:blip xmlns:r="http://schemas.openxmlformats.org/officeDocument/2006/relationships" r:embed="rId1"/>
        <a:stretch/>
      </xdr:blipFill>
      <xdr:spPr>
        <a:xfrm>
          <a:off x="122400" y="352800"/>
          <a:ext cx="1133280" cy="1342800"/>
        </a:xfrm>
        <a:prstGeom prst="rect">
          <a:avLst/>
        </a:prstGeom>
        <a:ln>
          <a:noFill/>
        </a:ln>
      </xdr:spPr>
    </xdr:pic>
    <xdr:clientData/>
  </xdr:twoCellAnchor>
  <xdr:twoCellAnchor editAs="oneCell">
    <xdr:from>
      <xdr:col>0</xdr:col>
      <xdr:colOff>122400</xdr:colOff>
      <xdr:row>2</xdr:row>
      <xdr:rowOff>48240</xdr:rowOff>
    </xdr:from>
    <xdr:to>
      <xdr:col>0</xdr:col>
      <xdr:colOff>1274040</xdr:colOff>
      <xdr:row>7</xdr:row>
      <xdr:rowOff>36000</xdr:rowOff>
    </xdr:to>
    <xdr:pic>
      <xdr:nvPicPr>
        <xdr:cNvPr id="4" name="Image 2"/>
        <xdr:cNvPicPr/>
      </xdr:nvPicPr>
      <xdr:blipFill>
        <a:blip xmlns:r="http://schemas.openxmlformats.org/officeDocument/2006/relationships" r:embed="rId2"/>
        <a:stretch/>
      </xdr:blipFill>
      <xdr:spPr>
        <a:xfrm>
          <a:off x="122400" y="352800"/>
          <a:ext cx="1151640" cy="15879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8"/>
  <sheetViews>
    <sheetView showGridLines="0" zoomScale="90" zoomScaleNormal="90" workbookViewId="0">
      <selection activeCell="A10" sqref="A10"/>
    </sheetView>
  </sheetViews>
  <sheetFormatPr baseColWidth="10" defaultColWidth="9.140625" defaultRowHeight="15" x14ac:dyDescent="0.25"/>
  <cols>
    <col min="1" max="1" width="12.28515625" style="1"/>
    <col min="2" max="2" width="20" style="1"/>
    <col min="3" max="3" width="13.7109375" style="1"/>
    <col min="4" max="4" width="14.85546875" style="1"/>
    <col min="5" max="5" width="18.7109375" style="1"/>
    <col min="6" max="8" width="9.140625" style="1"/>
    <col min="9" max="9" width="11.7109375" style="1"/>
    <col min="10" max="10" width="22.85546875" style="1"/>
    <col min="11" max="1025" width="9.140625" style="1"/>
  </cols>
  <sheetData>
    <row r="1" spans="1:1024" ht="18.75" x14ac:dyDescent="0.3">
      <c r="A1" s="2"/>
      <c r="B1" s="3"/>
      <c r="C1" s="3"/>
      <c r="D1" s="3"/>
      <c r="E1" s="3"/>
      <c r="F1" s="3"/>
      <c r="G1" s="3"/>
      <c r="H1" s="3"/>
      <c r="I1" s="3"/>
      <c r="J1" s="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9" customHeight="1" x14ac:dyDescent="0.25">
      <c r="A2" s="550" t="s">
        <v>0</v>
      </c>
      <c r="B2" s="550"/>
      <c r="C2" s="550"/>
      <c r="D2" s="550"/>
      <c r="E2" s="550"/>
      <c r="F2" s="550"/>
      <c r="G2" s="550"/>
      <c r="H2" s="550"/>
      <c r="I2" s="550"/>
      <c r="J2" s="55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6.25" customHeight="1" x14ac:dyDescent="0.3">
      <c r="A3" s="2"/>
      <c r="B3" s="3"/>
      <c r="C3" s="3"/>
      <c r="D3" s="3"/>
      <c r="E3" s="3"/>
      <c r="F3" s="3"/>
      <c r="G3" s="3"/>
      <c r="H3" s="3"/>
      <c r="I3" s="3"/>
      <c r="J3" s="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6.25" customHeight="1" x14ac:dyDescent="0.25">
      <c r="A4" s="523" t="s">
        <v>1</v>
      </c>
      <c r="B4" s="523"/>
      <c r="C4" s="523"/>
      <c r="D4" s="523"/>
      <c r="E4" s="523"/>
      <c r="F4" s="523"/>
      <c r="G4" s="523"/>
      <c r="H4" s="523"/>
      <c r="I4" s="523"/>
      <c r="J4" s="52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0.25" customHeight="1" x14ac:dyDescent="0.25">
      <c r="A5" s="523" t="s">
        <v>2</v>
      </c>
      <c r="B5" s="523"/>
      <c r="C5" s="523"/>
      <c r="D5" s="523"/>
      <c r="E5" s="523"/>
      <c r="F5" s="523"/>
      <c r="G5" s="523"/>
      <c r="H5" s="523"/>
      <c r="I5" s="523"/>
      <c r="J5" s="52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0.25" customHeight="1" x14ac:dyDescent="0.25">
      <c r="A6" s="551" t="s">
        <v>3</v>
      </c>
      <c r="B6" s="551"/>
      <c r="C6" s="551"/>
      <c r="D6" s="551"/>
      <c r="E6" s="551"/>
      <c r="F6" s="551"/>
      <c r="G6" s="551"/>
      <c r="H6" s="551"/>
      <c r="I6" s="551"/>
      <c r="J6" s="55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25" customHeight="1" x14ac:dyDescent="0.25">
      <c r="A7" s="5"/>
      <c r="B7" s="5"/>
      <c r="C7" s="5"/>
      <c r="D7" s="5"/>
      <c r="E7" s="5"/>
      <c r="F7" s="5"/>
      <c r="G7" s="5"/>
      <c r="H7" s="5"/>
      <c r="I7" s="5"/>
      <c r="J7" s="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4.95" customHeight="1" x14ac:dyDescent="0.25">
      <c r="A8" s="552" t="s">
        <v>4</v>
      </c>
      <c r="B8" s="552"/>
      <c r="C8" s="552"/>
      <c r="D8" s="552"/>
      <c r="E8" s="552"/>
      <c r="F8" s="552"/>
      <c r="G8" s="552"/>
      <c r="H8" s="552"/>
      <c r="I8" s="552"/>
      <c r="J8" s="55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4.95" customHeight="1" x14ac:dyDescent="0.25">
      <c r="A9" s="2"/>
      <c r="B9" s="6"/>
      <c r="C9" s="549" t="s">
        <v>5</v>
      </c>
      <c r="D9" s="549"/>
      <c r="E9" s="549"/>
      <c r="F9" s="549"/>
      <c r="G9" s="549"/>
      <c r="H9" s="549"/>
      <c r="I9" s="549"/>
      <c r="J9" s="54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x14ac:dyDescent="0.25">
      <c r="A10" s="2"/>
      <c r="B10" s="6"/>
      <c r="C10" s="549" t="s">
        <v>6</v>
      </c>
      <c r="D10" s="549"/>
      <c r="E10" s="549"/>
      <c r="F10" s="549"/>
      <c r="G10" s="549"/>
      <c r="H10" s="549"/>
      <c r="I10" s="549"/>
      <c r="J10" s="549"/>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4.95" customHeight="1" x14ac:dyDescent="0.25">
      <c r="A11" s="2"/>
      <c r="B11" s="7"/>
      <c r="C11" s="546" t="s">
        <v>7</v>
      </c>
      <c r="D11" s="546"/>
      <c r="E11" s="546"/>
      <c r="F11" s="546"/>
      <c r="G11" s="546"/>
      <c r="H11" s="546"/>
      <c r="I11" s="546"/>
      <c r="J11" s="546"/>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x14ac:dyDescent="0.25">
      <c r="A12" s="2"/>
      <c r="B12" s="7"/>
      <c r="C12" s="546" t="s">
        <v>8</v>
      </c>
      <c r="D12" s="546"/>
      <c r="E12" s="546"/>
      <c r="F12" s="546"/>
      <c r="G12" s="546"/>
      <c r="H12" s="546"/>
      <c r="I12" s="546"/>
      <c r="J12" s="546"/>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4.95" customHeight="1" x14ac:dyDescent="0.25">
      <c r="A13" s="2"/>
      <c r="B13" s="7"/>
      <c r="C13" s="546" t="s">
        <v>9</v>
      </c>
      <c r="D13" s="546"/>
      <c r="E13" s="546"/>
      <c r="F13" s="546"/>
      <c r="G13" s="546"/>
      <c r="H13" s="546"/>
      <c r="I13" s="546"/>
      <c r="J13" s="546"/>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x14ac:dyDescent="0.25">
      <c r="A14" s="2"/>
      <c r="B14" s="7"/>
      <c r="C14" s="546" t="s">
        <v>10</v>
      </c>
      <c r="D14" s="546"/>
      <c r="E14" s="546"/>
      <c r="F14" s="546"/>
      <c r="G14" s="546"/>
      <c r="H14" s="546"/>
      <c r="I14" s="546"/>
      <c r="J14" s="546"/>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4.95" customHeight="1" x14ac:dyDescent="0.25">
      <c r="A15" s="2"/>
      <c r="B15" s="7"/>
      <c r="C15" s="547" t="s">
        <v>11</v>
      </c>
      <c r="D15" s="547"/>
      <c r="E15" s="547"/>
      <c r="F15" s="547"/>
      <c r="G15" s="547"/>
      <c r="H15" s="547"/>
      <c r="I15" s="547"/>
      <c r="J15" s="547"/>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x14ac:dyDescent="0.3">
      <c r="A16" s="2"/>
      <c r="B16" s="8"/>
      <c r="C16" s="546" t="s">
        <v>12</v>
      </c>
      <c r="D16" s="546"/>
      <c r="E16" s="546"/>
      <c r="F16" s="546"/>
      <c r="G16" s="546"/>
      <c r="H16" s="546"/>
      <c r="I16" s="546"/>
      <c r="J16" s="54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4.5" customHeight="1" x14ac:dyDescent="0.3">
      <c r="A17" s="9"/>
      <c r="B17" s="8"/>
      <c r="C17" s="10"/>
      <c r="D17" s="8"/>
      <c r="E17" s="8"/>
      <c r="F17" s="8"/>
      <c r="G17" s="8"/>
      <c r="H17" s="8"/>
      <c r="I17" s="8"/>
      <c r="J17" s="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3" customHeight="1" x14ac:dyDescent="0.25">
      <c r="A18" s="548" t="s">
        <v>13</v>
      </c>
      <c r="B18" s="548"/>
      <c r="C18" s="548"/>
      <c r="D18" s="548"/>
      <c r="E18" s="548"/>
      <c r="F18" s="548"/>
      <c r="G18" s="548"/>
      <c r="H18" s="548"/>
      <c r="I18" s="548"/>
      <c r="J18" s="54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9" customHeight="1" x14ac:dyDescent="0.3">
      <c r="A19" s="11" t="s">
        <v>14</v>
      </c>
      <c r="B19" s="12"/>
      <c r="C19" s="12"/>
      <c r="D19" s="2"/>
      <c r="E19" s="3"/>
      <c r="F19" s="3"/>
      <c r="G19" s="3"/>
      <c r="H19" s="3"/>
      <c r="I19" s="3"/>
      <c r="J19" s="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50.25" customHeight="1" x14ac:dyDescent="0.25">
      <c r="A20" s="541" t="s">
        <v>15</v>
      </c>
      <c r="B20" s="541"/>
      <c r="C20" s="541"/>
      <c r="D20" s="541"/>
      <c r="E20" s="541"/>
      <c r="F20" s="541"/>
      <c r="G20" s="541"/>
      <c r="H20" s="541"/>
      <c r="I20" s="541"/>
      <c r="J20" s="54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1.75" customHeight="1" x14ac:dyDescent="0.25">
      <c r="A21" s="13"/>
      <c r="B21" s="13"/>
      <c r="C21" s="13"/>
      <c r="D21" s="13"/>
      <c r="E21" s="13"/>
      <c r="F21" s="13"/>
      <c r="G21" s="13"/>
      <c r="H21" s="13"/>
      <c r="I21" s="13"/>
      <c r="J21" s="1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14" customFormat="1" ht="44.25" customHeight="1" x14ac:dyDescent="0.2">
      <c r="A22" s="523" t="s">
        <v>16</v>
      </c>
      <c r="B22" s="523"/>
      <c r="C22" s="523"/>
      <c r="D22" s="523"/>
      <c r="E22" s="523"/>
      <c r="F22" s="523"/>
      <c r="G22" s="523"/>
      <c r="H22" s="523"/>
      <c r="I22" s="523"/>
      <c r="J22" s="523"/>
    </row>
    <row r="23" spans="1:1024" s="14" customFormat="1" ht="18" customHeight="1" x14ac:dyDescent="0.25">
      <c r="A23"/>
      <c r="B23"/>
      <c r="C23"/>
      <c r="D23"/>
      <c r="E23"/>
      <c r="F23"/>
      <c r="G23"/>
      <c r="H23"/>
      <c r="I23"/>
      <c r="J23"/>
    </row>
    <row r="24" spans="1:1024" ht="78" customHeight="1" x14ac:dyDescent="0.25">
      <c r="A24" s="15"/>
      <c r="B24" s="542" t="s">
        <v>17</v>
      </c>
      <c r="C24" s="543" t="s">
        <v>18</v>
      </c>
      <c r="D24" s="543"/>
      <c r="E24" s="544" t="s">
        <v>19</v>
      </c>
      <c r="F24" s="544"/>
      <c r="G24" s="544"/>
      <c r="H24" s="544"/>
      <c r="I24" s="544"/>
      <c r="J24" s="1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2.5" customHeight="1" x14ac:dyDescent="0.25">
      <c r="A25" s="15"/>
      <c r="B25" s="542"/>
      <c r="C25" s="543"/>
      <c r="D25" s="543"/>
      <c r="E25" s="544"/>
      <c r="F25" s="544"/>
      <c r="G25" s="544"/>
      <c r="H25" s="544"/>
      <c r="I25" s="544"/>
      <c r="J25" s="1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99" customHeight="1" x14ac:dyDescent="0.25">
      <c r="A26" s="15"/>
      <c r="B26" s="542"/>
      <c r="C26" s="538" t="s">
        <v>20</v>
      </c>
      <c r="D26" s="538"/>
      <c r="E26" s="545" t="s">
        <v>21</v>
      </c>
      <c r="F26" s="545"/>
      <c r="G26" s="545"/>
      <c r="H26" s="545"/>
      <c r="I26" s="545"/>
      <c r="J26" s="1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0" customHeight="1" x14ac:dyDescent="0.25">
      <c r="A27" s="15"/>
      <c r="B27" s="16" t="s">
        <v>22</v>
      </c>
      <c r="C27" s="538" t="s">
        <v>23</v>
      </c>
      <c r="D27" s="538"/>
      <c r="E27" s="539" t="s">
        <v>24</v>
      </c>
      <c r="F27" s="539"/>
      <c r="G27" s="539"/>
      <c r="H27" s="539"/>
      <c r="I27" s="539"/>
      <c r="J27" s="1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6.5" customHeight="1" x14ac:dyDescent="0.25">
      <c r="A28" s="540"/>
      <c r="B28" s="540"/>
      <c r="C28" s="540"/>
      <c r="D28" s="540"/>
      <c r="E28" s="540"/>
      <c r="F28" s="540"/>
      <c r="G28" s="540"/>
      <c r="H28" s="540"/>
      <c r="I28" s="540"/>
      <c r="J28" s="540"/>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18"/>
      <c r="B29" s="19"/>
      <c r="C29" s="19"/>
      <c r="D29" s="19"/>
      <c r="E29" s="19"/>
      <c r="F29" s="19"/>
      <c r="G29" s="19"/>
      <c r="H29" s="19"/>
      <c r="I29" s="19"/>
      <c r="J29" s="1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3" customHeight="1" x14ac:dyDescent="0.25">
      <c r="A30" s="528" t="s">
        <v>25</v>
      </c>
      <c r="B30" s="528"/>
      <c r="C30" s="528"/>
      <c r="D30" s="528"/>
      <c r="E30" s="528"/>
      <c r="F30" s="528"/>
      <c r="G30" s="528"/>
      <c r="H30" s="528"/>
      <c r="I30" s="528"/>
      <c r="J30" s="528"/>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9.75" customHeight="1" x14ac:dyDescent="0.25">
      <c r="A31" s="11" t="s">
        <v>14</v>
      </c>
      <c r="B31" s="20"/>
      <c r="C31" s="20"/>
      <c r="D31" s="21"/>
      <c r="E31" s="22"/>
      <c r="F31" s="22"/>
      <c r="G31" s="22"/>
      <c r="H31" s="22"/>
      <c r="I31" s="22"/>
      <c r="J31" s="22"/>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48" customHeight="1" x14ac:dyDescent="0.25">
      <c r="A32" s="541" t="s">
        <v>26</v>
      </c>
      <c r="B32" s="541"/>
      <c r="C32" s="541"/>
      <c r="D32" s="541"/>
      <c r="E32" s="541"/>
      <c r="F32" s="541"/>
      <c r="G32" s="541"/>
      <c r="H32" s="541"/>
      <c r="I32" s="541"/>
      <c r="J32" s="541"/>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23"/>
      <c r="B33" s="23"/>
      <c r="C33" s="23"/>
      <c r="D33" s="23"/>
      <c r="E33" s="23"/>
      <c r="F33" s="23"/>
      <c r="G33" s="23"/>
      <c r="H33" s="23"/>
      <c r="I33" s="23"/>
      <c r="J33" s="2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533" t="s">
        <v>27</v>
      </c>
      <c r="B34" s="533"/>
      <c r="C34" s="533"/>
      <c r="D34" s="533"/>
      <c r="E34" s="533"/>
      <c r="F34" s="533"/>
      <c r="G34" s="533"/>
      <c r="H34" s="533"/>
      <c r="I34" s="533"/>
      <c r="J34" s="53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24"/>
      <c r="B35" s="24"/>
      <c r="C35" s="24"/>
      <c r="D35" s="24"/>
      <c r="E35" s="24"/>
      <c r="F35" s="24"/>
      <c r="G35" s="24"/>
      <c r="H35" s="24"/>
      <c r="I35" s="24"/>
      <c r="J35" s="2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x14ac:dyDescent="0.25">
      <c r="A36" s="11" t="s">
        <v>28</v>
      </c>
      <c r="B36" s="25"/>
      <c r="C36" s="25"/>
      <c r="D36" s="25"/>
      <c r="E36" s="22"/>
      <c r="F36" s="22"/>
      <c r="G36" s="22"/>
      <c r="H36" s="22"/>
      <c r="I36" s="22"/>
      <c r="J36" s="22"/>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3.25" customHeight="1" x14ac:dyDescent="0.25">
      <c r="A37" s="26"/>
      <c r="B37" s="22"/>
      <c r="C37" s="22"/>
      <c r="D37" s="22"/>
      <c r="E37" s="22"/>
      <c r="F37" s="22"/>
      <c r="G37" s="22"/>
      <c r="H37" s="22"/>
      <c r="I37" s="22"/>
      <c r="J37" s="2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48" customHeight="1" x14ac:dyDescent="0.25">
      <c r="A38" s="26"/>
      <c r="B38" s="534" t="s">
        <v>29</v>
      </c>
      <c r="C38" s="534"/>
      <c r="D38" s="535" t="s">
        <v>30</v>
      </c>
      <c r="E38" s="535"/>
      <c r="F38" s="535"/>
      <c r="G38" s="535"/>
      <c r="H38" s="27"/>
      <c r="I38" s="27"/>
      <c r="J38" s="2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54" customHeight="1" x14ac:dyDescent="0.25">
      <c r="A39" s="26"/>
      <c r="B39" s="536" t="s">
        <v>22</v>
      </c>
      <c r="C39" s="536"/>
      <c r="D39" s="537" t="s">
        <v>31</v>
      </c>
      <c r="E39" s="537"/>
      <c r="F39" s="537"/>
      <c r="G39" s="537"/>
      <c r="H39" s="28"/>
      <c r="I39" s="27"/>
      <c r="J39" s="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75" x14ac:dyDescent="0.25">
      <c r="A40" s="26"/>
      <c r="B40" s="22"/>
      <c r="C40" s="22"/>
      <c r="D40" s="22"/>
      <c r="E40" s="22"/>
      <c r="F40" s="22"/>
      <c r="G40" s="22"/>
      <c r="H40" s="22"/>
      <c r="I40" s="22"/>
      <c r="J40" s="22"/>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9.75" customHeight="1" x14ac:dyDescent="0.25">
      <c r="A41" s="2"/>
      <c r="B41" s="22"/>
      <c r="C41" s="22"/>
      <c r="D41" s="22"/>
      <c r="E41" s="22"/>
      <c r="F41" s="22"/>
      <c r="G41" s="22"/>
      <c r="H41" s="22"/>
      <c r="I41" s="22"/>
      <c r="J41" s="2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3" customHeight="1" x14ac:dyDescent="0.25">
      <c r="A42" s="528" t="s">
        <v>32</v>
      </c>
      <c r="B42" s="528"/>
      <c r="C42" s="528"/>
      <c r="D42" s="528"/>
      <c r="E42" s="528"/>
      <c r="F42" s="528"/>
      <c r="G42" s="528"/>
      <c r="H42" s="528"/>
      <c r="I42" s="528"/>
      <c r="J42" s="528"/>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9.25" customHeight="1" x14ac:dyDescent="0.25">
      <c r="A43" s="29"/>
      <c r="B43" s="30"/>
      <c r="C43" s="30"/>
      <c r="D43" s="30"/>
      <c r="E43" s="30"/>
      <c r="F43" s="30"/>
      <c r="G43" s="30"/>
      <c r="H43" s="30"/>
      <c r="I43" s="30"/>
      <c r="J43" s="30"/>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91.25" customHeight="1" x14ac:dyDescent="0.25">
      <c r="A44" s="529" t="s">
        <v>33</v>
      </c>
      <c r="B44" s="529"/>
      <c r="C44" s="529"/>
      <c r="D44" s="529"/>
      <c r="E44" s="529"/>
      <c r="F44" s="529"/>
      <c r="G44" s="529"/>
      <c r="H44" s="529"/>
      <c r="I44" s="529"/>
      <c r="J44" s="529"/>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73.5" customHeight="1" x14ac:dyDescent="0.25">
      <c r="A45" s="530" t="s">
        <v>34</v>
      </c>
      <c r="B45" s="530"/>
      <c r="C45" s="530"/>
      <c r="D45" s="530"/>
      <c r="E45" s="530"/>
      <c r="F45" s="530"/>
      <c r="G45" s="530"/>
      <c r="H45" s="530"/>
      <c r="I45" s="530"/>
      <c r="J45" s="530"/>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3" customHeight="1" x14ac:dyDescent="0.25">
      <c r="A46" s="531" t="s">
        <v>35</v>
      </c>
      <c r="B46" s="531"/>
      <c r="C46" s="531"/>
      <c r="D46" s="531"/>
      <c r="E46" s="531"/>
      <c r="F46" s="531"/>
      <c r="G46" s="531"/>
      <c r="H46" s="531"/>
      <c r="I46" s="531"/>
      <c r="J46" s="531"/>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34.5" customHeight="1" x14ac:dyDescent="0.25">
      <c r="A47" s="532" t="s">
        <v>36</v>
      </c>
      <c r="B47" s="532"/>
      <c r="C47" s="532"/>
      <c r="D47" s="532"/>
      <c r="E47" s="532"/>
      <c r="F47" s="532"/>
      <c r="G47" s="532"/>
      <c r="H47" s="532"/>
      <c r="I47" s="532"/>
      <c r="J47" s="532"/>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31.5" customHeight="1" x14ac:dyDescent="0.25">
      <c r="A48" s="31"/>
      <c r="B48" s="32" t="s">
        <v>37</v>
      </c>
      <c r="C48" s="524" t="s">
        <v>38</v>
      </c>
      <c r="D48" s="524"/>
      <c r="E48" s="524"/>
      <c r="F48" s="524"/>
      <c r="G48" s="524"/>
      <c r="H48" s="524"/>
      <c r="I48" s="524"/>
      <c r="J48" s="33"/>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31.5" customHeight="1" x14ac:dyDescent="0.25">
      <c r="A49" s="34"/>
      <c r="B49" s="525" t="s">
        <v>39</v>
      </c>
      <c r="C49" s="525"/>
      <c r="D49" s="520" t="s">
        <v>40</v>
      </c>
      <c r="E49" s="4"/>
      <c r="F49" s="526" t="s">
        <v>41</v>
      </c>
      <c r="G49" s="526"/>
      <c r="H49" s="526"/>
      <c r="I49" s="520" t="s">
        <v>42</v>
      </c>
      <c r="J49" s="36"/>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31.5" customHeight="1" x14ac:dyDescent="0.25">
      <c r="A50" s="34"/>
      <c r="B50" s="527">
        <v>4.5</v>
      </c>
      <c r="C50" s="527"/>
      <c r="D50" s="520"/>
      <c r="E50" s="4"/>
      <c r="F50" s="4"/>
      <c r="G50" s="35">
        <v>4.5</v>
      </c>
      <c r="H50" s="4"/>
      <c r="I50" s="520"/>
      <c r="J50" s="36"/>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 customHeight="1" x14ac:dyDescent="0.3">
      <c r="A51" s="37"/>
      <c r="B51" s="38"/>
      <c r="C51" s="39"/>
      <c r="D51" s="40"/>
      <c r="E51" s="519"/>
      <c r="F51" s="519"/>
      <c r="G51" s="41"/>
      <c r="H51" s="40"/>
      <c r="I51" s="40"/>
      <c r="J51" s="42"/>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8.75" customHeight="1" x14ac:dyDescent="0.25">
      <c r="A52" s="43"/>
      <c r="B52" s="43"/>
      <c r="C52" s="43"/>
      <c r="D52" s="43"/>
      <c r="E52" s="43"/>
      <c r="F52" s="43"/>
      <c r="G52" s="43"/>
      <c r="H52" s="43"/>
      <c r="I52" s="43"/>
      <c r="J52" s="43"/>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2.5" hidden="1" customHeight="1" x14ac:dyDescent="0.25">
      <c r="A53" s="43"/>
      <c r="B53" s="43"/>
      <c r="C53" s="43"/>
      <c r="D53" s="43"/>
      <c r="E53" s="43"/>
      <c r="F53" s="43"/>
      <c r="G53" s="43"/>
      <c r="H53" s="43"/>
      <c r="I53" s="43"/>
      <c r="J53" s="4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8.5" customHeight="1" x14ac:dyDescent="0.25">
      <c r="A54" s="520" t="s">
        <v>43</v>
      </c>
      <c r="B54" s="520"/>
      <c r="C54" s="520"/>
      <c r="D54" s="520"/>
      <c r="E54" s="520"/>
      <c r="F54" s="520"/>
      <c r="G54" s="520"/>
      <c r="H54" s="520"/>
      <c r="I54" s="520"/>
      <c r="J54" s="520"/>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75" customHeight="1" x14ac:dyDescent="0.25">
      <c r="A55" s="2"/>
      <c r="B55" s="22"/>
      <c r="C55" s="22"/>
      <c r="D55" s="22"/>
      <c r="E55" s="22"/>
      <c r="F55" s="22"/>
      <c r="G55" s="22"/>
      <c r="H55" s="22"/>
      <c r="I55" s="22"/>
      <c r="J55" s="22"/>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8" customHeight="1" x14ac:dyDescent="0.25">
      <c r="A56" s="521" t="s">
        <v>44</v>
      </c>
      <c r="B56" s="521"/>
      <c r="C56" s="521"/>
      <c r="D56" s="521"/>
      <c r="E56" s="521"/>
      <c r="F56" s="521"/>
      <c r="G56" s="521"/>
      <c r="H56" s="521"/>
      <c r="I56" s="521"/>
      <c r="J56" s="521"/>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44" customFormat="1" ht="7.5" customHeight="1" x14ac:dyDescent="0.25">
      <c r="A57" s="2"/>
      <c r="B57" s="2"/>
      <c r="C57" s="2"/>
      <c r="D57" s="2"/>
      <c r="E57" s="2"/>
      <c r="F57" s="2"/>
      <c r="G57" s="2"/>
      <c r="H57" s="2"/>
      <c r="I57" s="2"/>
      <c r="J57" s="2"/>
    </row>
    <row r="58" spans="1:1024" ht="15.75" x14ac:dyDescent="0.25">
      <c r="A58" s="26"/>
      <c r="B58" s="26" t="s">
        <v>45</v>
      </c>
      <c r="C58" s="45"/>
      <c r="D58" s="45"/>
      <c r="E58" s="45"/>
      <c r="F58" s="45"/>
      <c r="G58" s="45"/>
      <c r="H58" s="26"/>
      <c r="I58" s="26"/>
      <c r="J58" s="2"/>
    </row>
    <row r="59" spans="1:1024" ht="15.75" x14ac:dyDescent="0.25">
      <c r="A59" s="2"/>
      <c r="B59" s="26" t="s">
        <v>46</v>
      </c>
      <c r="C59" s="45"/>
      <c r="D59" s="45"/>
      <c r="E59" s="45"/>
      <c r="F59" s="45"/>
      <c r="G59" s="45"/>
      <c r="H59" s="26"/>
      <c r="I59" s="26"/>
      <c r="J59" s="2"/>
    </row>
    <row r="60" spans="1:1024" ht="15.75" x14ac:dyDescent="0.25">
      <c r="A60" s="2"/>
      <c r="B60" s="26" t="s">
        <v>47</v>
      </c>
      <c r="C60" s="45"/>
      <c r="D60" s="45"/>
      <c r="E60" s="45"/>
      <c r="F60" s="45"/>
      <c r="G60" s="45"/>
      <c r="H60" s="26"/>
      <c r="I60" s="26"/>
      <c r="J60" s="2"/>
    </row>
    <row r="61" spans="1:1024" ht="17.25" customHeight="1" x14ac:dyDescent="0.25">
      <c r="A61" s="2"/>
      <c r="B61" s="26" t="s">
        <v>48</v>
      </c>
      <c r="C61" s="45"/>
      <c r="D61" s="45"/>
      <c r="E61" s="45"/>
      <c r="F61" s="45"/>
      <c r="G61" s="45"/>
      <c r="H61" s="26"/>
      <c r="I61" s="26"/>
      <c r="J61" s="2"/>
    </row>
    <row r="62" spans="1:1024" ht="18" customHeight="1" x14ac:dyDescent="0.25">
      <c r="A62" s="2"/>
      <c r="B62" s="522" t="s">
        <v>49</v>
      </c>
      <c r="C62" s="522"/>
      <c r="D62" s="522"/>
      <c r="E62" s="522"/>
      <c r="F62" s="522"/>
      <c r="G62" s="522"/>
      <c r="H62" s="26"/>
      <c r="I62" s="26"/>
      <c r="J62" s="2"/>
    </row>
    <row r="63" spans="1:1024" ht="15.75" x14ac:dyDescent="0.25">
      <c r="A63" s="2"/>
      <c r="B63" s="26" t="s">
        <v>50</v>
      </c>
      <c r="C63" s="45"/>
      <c r="D63" s="45"/>
      <c r="E63" s="45"/>
      <c r="F63" s="45"/>
      <c r="G63" s="45"/>
      <c r="H63" s="26"/>
      <c r="I63" s="26"/>
      <c r="J63" s="2"/>
    </row>
    <row r="64" spans="1:1024" ht="15.75" x14ac:dyDescent="0.25">
      <c r="A64" s="2"/>
      <c r="B64" s="2"/>
      <c r="C64" s="2"/>
      <c r="D64" s="2"/>
      <c r="E64" s="2"/>
      <c r="F64" s="2"/>
      <c r="G64" s="2"/>
      <c r="H64" s="2"/>
      <c r="I64" s="2"/>
      <c r="J64" s="2"/>
    </row>
    <row r="65" spans="1:10" ht="28.5" customHeight="1" x14ac:dyDescent="0.25">
      <c r="A65" s="46" t="s">
        <v>51</v>
      </c>
      <c r="B65" s="47"/>
      <c r="C65" s="47"/>
      <c r="D65" s="47"/>
      <c r="E65" s="48"/>
      <c r="F65" s="48"/>
      <c r="G65" s="48"/>
      <c r="H65" s="48"/>
      <c r="I65" s="48"/>
      <c r="J65" s="48"/>
    </row>
    <row r="66" spans="1:10" ht="42" customHeight="1" x14ac:dyDescent="0.25">
      <c r="A66" s="523" t="s">
        <v>52</v>
      </c>
      <c r="B66" s="523"/>
      <c r="C66" s="523"/>
      <c r="D66" s="523"/>
      <c r="E66" s="523"/>
      <c r="F66" s="523"/>
      <c r="G66" s="523"/>
      <c r="H66" s="523"/>
      <c r="I66" s="523"/>
      <c r="J66" s="523"/>
    </row>
    <row r="67" spans="1:10" ht="15" customHeight="1" x14ac:dyDescent="0.25">
      <c r="A67" s="49"/>
      <c r="B67" s="49"/>
      <c r="C67" s="49"/>
      <c r="D67" s="49"/>
      <c r="E67" s="49"/>
      <c r="F67" s="49"/>
      <c r="G67" s="49"/>
      <c r="H67" s="49"/>
      <c r="I67" s="49"/>
      <c r="J67" s="49"/>
    </row>
    <row r="68" spans="1:10" ht="99" customHeight="1" x14ac:dyDescent="0.25">
      <c r="A68" s="518" t="s">
        <v>53</v>
      </c>
      <c r="B68" s="518"/>
      <c r="C68" s="518"/>
      <c r="D68" s="518"/>
      <c r="E68" s="518"/>
      <c r="F68" s="518"/>
      <c r="G68" s="518"/>
      <c r="H68" s="518"/>
      <c r="I68" s="518"/>
      <c r="J68" s="518"/>
    </row>
  </sheetData>
  <sheetProtection sheet="1" objects="1" scenarios="1"/>
  <mergeCells count="48">
    <mergeCell ref="A2:J2"/>
    <mergeCell ref="A4:J4"/>
    <mergeCell ref="A5:J5"/>
    <mergeCell ref="A6:J6"/>
    <mergeCell ref="A8:J8"/>
    <mergeCell ref="C9:J9"/>
    <mergeCell ref="C10:J10"/>
    <mergeCell ref="C11:J11"/>
    <mergeCell ref="C12:J12"/>
    <mergeCell ref="C13:J13"/>
    <mergeCell ref="C14:J14"/>
    <mergeCell ref="C15:J15"/>
    <mergeCell ref="C16:J16"/>
    <mergeCell ref="A18:J18"/>
    <mergeCell ref="A20:J20"/>
    <mergeCell ref="A22:J22"/>
    <mergeCell ref="B24:B26"/>
    <mergeCell ref="C24:D25"/>
    <mergeCell ref="E24:I25"/>
    <mergeCell ref="C26:D26"/>
    <mergeCell ref="E26:I26"/>
    <mergeCell ref="C27:D27"/>
    <mergeCell ref="E27:I27"/>
    <mergeCell ref="A28:J28"/>
    <mergeCell ref="A30:J30"/>
    <mergeCell ref="A32:J32"/>
    <mergeCell ref="A34:J34"/>
    <mergeCell ref="B38:C38"/>
    <mergeCell ref="D38:G38"/>
    <mergeCell ref="B39:C39"/>
    <mergeCell ref="D39:G39"/>
    <mergeCell ref="A42:J42"/>
    <mergeCell ref="A44:J44"/>
    <mergeCell ref="A45:J45"/>
    <mergeCell ref="A46:J46"/>
    <mergeCell ref="A47:J47"/>
    <mergeCell ref="C48:I48"/>
    <mergeCell ref="B49:C49"/>
    <mergeCell ref="D49:D50"/>
    <mergeCell ref="F49:H49"/>
    <mergeCell ref="I49:I50"/>
    <mergeCell ref="B50:C50"/>
    <mergeCell ref="A68:J68"/>
    <mergeCell ref="E51:F51"/>
    <mergeCell ref="A54:J54"/>
    <mergeCell ref="A56:J56"/>
    <mergeCell ref="B62:G62"/>
    <mergeCell ref="A66:J66"/>
  </mergeCells>
  <pageMargins left="0.55138888888888904" right="0.51180555555555496" top="0.209722222222222" bottom="0.17013888888888901" header="0.51180555555555496" footer="0.51180555555555496"/>
  <pageSetup paperSize="0" scale="0" firstPageNumber="0" orientation="portrait" usePrinterDefaults="0" horizontalDpi="0" verticalDpi="0" copies="0"/>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84"/>
  <sheetViews>
    <sheetView showGridLines="0" topLeftCell="A28" zoomScaleNormal="100" zoomScalePageLayoutView="85" workbookViewId="0">
      <selection activeCell="B23" sqref="B23:H23"/>
    </sheetView>
  </sheetViews>
  <sheetFormatPr baseColWidth="10" defaultColWidth="9.140625" defaultRowHeight="15" x14ac:dyDescent="0.25"/>
  <cols>
    <col min="1" max="1" width="20.7109375" style="45"/>
    <col min="2" max="2" width="29.5703125" style="45"/>
    <col min="3" max="3" width="19.5703125" style="45"/>
    <col min="4" max="4" width="13.42578125" style="45"/>
    <col min="5" max="5" width="14.85546875" style="45"/>
    <col min="6" max="1025" width="11.42578125" style="45"/>
  </cols>
  <sheetData>
    <row r="1" spans="1:1024" s="50" customFormat="1" ht="18.75" customHeight="1" x14ac:dyDescent="0.2">
      <c r="A1" s="569" t="s">
        <v>54</v>
      </c>
      <c r="B1" s="569"/>
      <c r="C1" s="569"/>
      <c r="D1" s="569"/>
      <c r="E1" s="569"/>
      <c r="F1" s="569"/>
      <c r="G1" s="569"/>
      <c r="H1" s="569"/>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570" t="s">
        <v>55</v>
      </c>
      <c r="B3" s="570"/>
      <c r="C3" s="570"/>
      <c r="D3" s="570"/>
      <c r="E3" s="570"/>
      <c r="F3" s="570"/>
      <c r="G3" s="570"/>
      <c r="H3" s="570"/>
      <c r="I3" s="571"/>
      <c r="J3" s="571"/>
      <c r="K3" s="571"/>
      <c r="L3" s="571"/>
      <c r="M3" s="571"/>
      <c r="N3" s="571"/>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s="51"/>
      <c r="B4" s="51"/>
      <c r="C4" s="51"/>
      <c r="D4" s="51"/>
      <c r="E4" s="51"/>
      <c r="F4" s="51"/>
      <c r="G4" s="51"/>
      <c r="H4" s="51"/>
      <c r="I4" s="571"/>
      <c r="J4" s="571"/>
      <c r="K4" s="571"/>
      <c r="L4" s="571"/>
      <c r="M4" s="571"/>
      <c r="N4" s="57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3.25" x14ac:dyDescent="0.35">
      <c r="A5"/>
      <c r="B5" s="52"/>
      <c r="C5" s="572" t="s">
        <v>56</v>
      </c>
      <c r="D5" s="572"/>
      <c r="E5" s="53">
        <v>2020</v>
      </c>
      <c r="F5" s="54"/>
      <c r="G5" s="55"/>
      <c r="H5" s="54"/>
      <c r="I5" s="571"/>
      <c r="J5" s="571"/>
      <c r="K5" s="571"/>
      <c r="L5" s="571"/>
      <c r="M5" s="571"/>
      <c r="N5" s="57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s="56"/>
      <c r="I6" s="571"/>
      <c r="J6" s="571"/>
      <c r="K6" s="571"/>
      <c r="L6" s="571"/>
      <c r="M6" s="571"/>
      <c r="N6" s="571"/>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s="56"/>
      <c r="I7" s="571"/>
      <c r="J7" s="571"/>
      <c r="K7" s="571"/>
      <c r="L7" s="571"/>
      <c r="M7" s="571"/>
      <c r="N7" s="571"/>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x14ac:dyDescent="0.25">
      <c r="A8"/>
      <c r="B8" s="57" t="s">
        <v>57</v>
      </c>
      <c r="C8"/>
      <c r="D8" s="573"/>
      <c r="E8" s="573"/>
      <c r="F8" s="573"/>
      <c r="G8" s="573"/>
      <c r="H8" s="57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x14ac:dyDescent="0.25">
      <c r="A9"/>
      <c r="B9"/>
      <c r="C9"/>
      <c r="D9" s="58"/>
      <c r="E9" s="58"/>
      <c r="F9" s="26"/>
      <c r="G9" s="26"/>
      <c r="H9" s="2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x14ac:dyDescent="0.25">
      <c r="A10"/>
      <c r="B10" s="57" t="s">
        <v>58</v>
      </c>
      <c r="C10"/>
      <c r="D10" s="565"/>
      <c r="E10" s="565"/>
      <c r="F10" s="565"/>
      <c r="G10" s="565"/>
      <c r="H10" s="565"/>
      <c r="I10"/>
      <c r="J10" s="59"/>
      <c r="K10" s="59"/>
      <c r="L10" s="59"/>
      <c r="M10" s="59"/>
      <c r="N10" s="59"/>
      <c r="O10" s="59"/>
      <c r="P10" s="59"/>
      <c r="Q10" s="59"/>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8.1" customHeight="1" x14ac:dyDescent="0.25">
      <c r="A11"/>
      <c r="B11"/>
      <c r="C11"/>
      <c r="D11" s="60"/>
      <c r="E11" s="60"/>
      <c r="F11" s="50"/>
      <c r="G11" s="50"/>
      <c r="H11" s="50"/>
      <c r="I11"/>
      <c r="J11" s="59"/>
      <c r="K11" s="59"/>
      <c r="L11" s="59"/>
      <c r="M11" s="59"/>
      <c r="N11" s="59"/>
      <c r="O11" s="59"/>
      <c r="P11" s="59"/>
      <c r="Q11" s="59"/>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x14ac:dyDescent="0.25">
      <c r="A12"/>
      <c r="B12" s="57" t="s">
        <v>59</v>
      </c>
      <c r="C12"/>
      <c r="D12" s="565"/>
      <c r="E12" s="565"/>
      <c r="F12" s="565"/>
      <c r="G12" s="565"/>
      <c r="H12" s="565"/>
      <c r="I12"/>
      <c r="J12" s="59"/>
      <c r="K12" s="59"/>
      <c r="L12" s="59"/>
      <c r="M12" s="59"/>
      <c r="N12" s="59"/>
      <c r="O12" s="59"/>
      <c r="P12" s="59"/>
      <c r="Q12" s="59"/>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8.1" customHeight="1" x14ac:dyDescent="0.25">
      <c r="A13"/>
      <c r="B13"/>
      <c r="C13"/>
      <c r="D13" s="61"/>
      <c r="E13" s="61"/>
      <c r="F13" s="61"/>
      <c r="G13" s="61"/>
      <c r="H13" s="61"/>
      <c r="I13"/>
      <c r="J13" s="59"/>
      <c r="K13" s="59"/>
      <c r="L13" s="59"/>
      <c r="M13" s="59"/>
      <c r="N13" s="59"/>
      <c r="O13" s="59"/>
      <c r="P13" s="59"/>
      <c r="Q13" s="59"/>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x14ac:dyDescent="0.25">
      <c r="A14"/>
      <c r="B14" s="57" t="s">
        <v>60</v>
      </c>
      <c r="C14"/>
      <c r="D14" s="565"/>
      <c r="E14" s="565"/>
      <c r="F14" s="565"/>
      <c r="G14" s="565"/>
      <c r="H14" s="565"/>
      <c r="I14"/>
      <c r="J14" s="59"/>
      <c r="K14" s="62"/>
      <c r="L14" s="62"/>
      <c r="M14" s="62"/>
      <c r="N14" s="59"/>
      <c r="O14" s="59"/>
      <c r="P14" s="59"/>
      <c r="Q14" s="59"/>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x14ac:dyDescent="0.25">
      <c r="A15"/>
      <c r="B15"/>
      <c r="C15"/>
      <c r="D15" s="61"/>
      <c r="E15" s="61"/>
      <c r="F15" s="61"/>
      <c r="G15" s="61"/>
      <c r="H15" s="61"/>
      <c r="I15"/>
      <c r="J15" s="59"/>
      <c r="K15" s="62"/>
      <c r="L15" s="62"/>
      <c r="M15" s="62"/>
      <c r="N15" s="59"/>
      <c r="O15" s="59"/>
      <c r="P15" s="59"/>
      <c r="Q15" s="59"/>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x14ac:dyDescent="0.25">
      <c r="A16"/>
      <c r="B16" s="57" t="s">
        <v>61</v>
      </c>
      <c r="C16"/>
      <c r="D16" s="565"/>
      <c r="E16" s="565"/>
      <c r="F16" s="565"/>
      <c r="G16" s="565"/>
      <c r="H16" s="565"/>
      <c r="I16"/>
      <c r="J16" s="59"/>
      <c r="K16" s="62"/>
      <c r="L16" s="62"/>
      <c r="M16" s="62"/>
      <c r="N16" s="59"/>
      <c r="O16" s="59"/>
      <c r="P16" s="59"/>
      <c r="Q16" s="59"/>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8.1" customHeight="1" x14ac:dyDescent="0.25">
      <c r="A17"/>
      <c r="B17"/>
      <c r="C17"/>
      <c r="D17" s="61"/>
      <c r="E17" s="61"/>
      <c r="F17" s="61"/>
      <c r="G17" s="61"/>
      <c r="H17" s="61"/>
      <c r="I17"/>
      <c r="J17" s="59"/>
      <c r="K17" s="62"/>
      <c r="L17" s="62"/>
      <c r="M17" s="62"/>
      <c r="N17" s="59"/>
      <c r="O17" s="59"/>
      <c r="P17" s="59"/>
      <c r="Q17" s="59"/>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 x14ac:dyDescent="0.25">
      <c r="A18"/>
      <c r="B18" s="57" t="s">
        <v>62</v>
      </c>
      <c r="C18"/>
      <c r="D18" s="565"/>
      <c r="E18" s="565"/>
      <c r="F18" s="565"/>
      <c r="G18" s="565"/>
      <c r="H18" s="565"/>
      <c r="I18"/>
      <c r="J18" s="59"/>
      <c r="K18" s="59"/>
      <c r="L18" s="59"/>
      <c r="M18" s="59"/>
      <c r="N18" s="59"/>
      <c r="O18" s="59"/>
      <c r="P18" s="59"/>
      <c r="Q18" s="59"/>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8.1" customHeight="1" x14ac:dyDescent="0.25">
      <c r="A19"/>
      <c r="B19"/>
      <c r="C19"/>
      <c r="D19" s="63"/>
      <c r="E19" s="52"/>
      <c r="F19" s="63"/>
      <c r="G19" s="63"/>
      <c r="H19" s="63"/>
      <c r="I19"/>
      <c r="J19" s="59"/>
      <c r="K19" s="59"/>
      <c r="L19" s="59"/>
      <c r="M19" s="59"/>
      <c r="N19" s="59"/>
      <c r="O19" s="59"/>
      <c r="P19" s="59"/>
      <c r="Q19" s="5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s="64" customFormat="1" ht="36.75" customHeight="1" x14ac:dyDescent="0.25">
      <c r="B20" s="65" t="s">
        <v>63</v>
      </c>
      <c r="D20" s="567" t="s">
        <v>64</v>
      </c>
      <c r="E20" s="567"/>
      <c r="F20" s="567"/>
      <c r="G20" s="567"/>
      <c r="H20" s="567"/>
      <c r="J20" s="66"/>
      <c r="K20" s="66"/>
      <c r="L20" s="66"/>
      <c r="M20" s="66"/>
      <c r="N20" s="66"/>
      <c r="O20" s="66"/>
      <c r="P20" s="66"/>
      <c r="Q20" s="66"/>
    </row>
    <row r="21" spans="1:1024" ht="20.25" x14ac:dyDescent="0.3">
      <c r="A21" s="67" t="s">
        <v>65</v>
      </c>
      <c r="B21"/>
      <c r="C21"/>
      <c r="D21"/>
      <c r="E21"/>
      <c r="F21"/>
      <c r="G21"/>
      <c r="H21"/>
      <c r="I21"/>
      <c r="J21" s="59"/>
      <c r="K21" s="59"/>
      <c r="L21" s="59"/>
      <c r="M21" s="59"/>
      <c r="N21" s="59"/>
      <c r="O21" s="59"/>
      <c r="P21" s="59"/>
      <c r="Q21" s="59"/>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c r="B22"/>
      <c r="C22"/>
      <c r="D22"/>
      <c r="E22"/>
      <c r="F22"/>
      <c r="G22"/>
      <c r="H22"/>
      <c r="I22"/>
      <c r="J22" s="59"/>
      <c r="K22" s="59"/>
      <c r="L22" s="59"/>
      <c r="M22" s="59"/>
      <c r="N22" s="59"/>
      <c r="O22" s="59"/>
      <c r="P22" s="59"/>
      <c r="Q22" s="59"/>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68" t="s">
        <v>66</v>
      </c>
      <c r="B23" s="565"/>
      <c r="C23" s="565"/>
      <c r="D23" s="565"/>
      <c r="E23" s="565"/>
      <c r="F23" s="565"/>
      <c r="G23" s="565"/>
      <c r="H23" s="565"/>
      <c r="I23"/>
      <c r="J23" s="59"/>
      <c r="K23" s="59"/>
      <c r="L23" s="59"/>
      <c r="M23" s="59"/>
      <c r="N23" s="59"/>
      <c r="O23" s="59"/>
      <c r="P23" s="59"/>
      <c r="Q23" s="59"/>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63"/>
      <c r="C24" s="63"/>
      <c r="D24" s="63"/>
      <c r="E24" s="63"/>
      <c r="F24" s="63"/>
      <c r="G24" s="63"/>
      <c r="H24" s="63"/>
      <c r="I24"/>
      <c r="J24" s="59"/>
      <c r="K24" s="59"/>
      <c r="L24" s="59"/>
      <c r="M24" s="59"/>
      <c r="N24" s="59"/>
      <c r="O24" s="59"/>
      <c r="P24" s="59"/>
      <c r="Q24" s="59"/>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c r="B25" s="69" t="s">
        <v>67</v>
      </c>
      <c r="C25" s="70"/>
      <c r="D25" s="63"/>
      <c r="E25" s="71" t="s">
        <v>68</v>
      </c>
      <c r="F25" s="568"/>
      <c r="G25" s="568"/>
      <c r="H25" s="568"/>
      <c r="I25"/>
      <c r="J25" s="59"/>
      <c r="K25" s="59"/>
      <c r="L25" s="59"/>
      <c r="M25" s="59"/>
      <c r="N25" s="59"/>
      <c r="O25" s="59"/>
      <c r="P25" s="59"/>
      <c r="Q25" s="59"/>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63"/>
      <c r="C26" s="63"/>
      <c r="D26" s="63"/>
      <c r="E26" s="63"/>
      <c r="F26" s="63"/>
      <c r="G26" s="63"/>
      <c r="H26" s="63"/>
      <c r="I26"/>
      <c r="J26" s="59"/>
      <c r="K26" s="59"/>
      <c r="L26" s="59"/>
      <c r="M26" s="59"/>
      <c r="N26" s="59"/>
      <c r="O26" s="59"/>
      <c r="P26" s="59"/>
      <c r="Q26" s="59"/>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68" t="s">
        <v>69</v>
      </c>
      <c r="B27" s="566"/>
      <c r="C27" s="566"/>
      <c r="D27" s="63"/>
      <c r="E27" s="69" t="s">
        <v>70</v>
      </c>
      <c r="F27" s="566"/>
      <c r="G27" s="566"/>
      <c r="H27" s="566"/>
      <c r="I27"/>
      <c r="J27" s="59"/>
      <c r="K27" s="59"/>
      <c r="L27" s="59"/>
      <c r="M27" s="59"/>
      <c r="N27" s="59"/>
      <c r="O27" s="59"/>
      <c r="P27" s="59"/>
      <c r="Q27" s="59"/>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63"/>
      <c r="C28" s="63"/>
      <c r="D28" s="63"/>
      <c r="E28" s="63"/>
      <c r="F28" s="63"/>
      <c r="G28" s="63"/>
      <c r="H28" s="63"/>
      <c r="I28"/>
      <c r="J28" s="59"/>
      <c r="K28" s="59"/>
      <c r="L28" s="59"/>
      <c r="M28" s="59"/>
      <c r="N28" s="59"/>
      <c r="O28" s="59"/>
      <c r="P28" s="59"/>
      <c r="Q28" s="59"/>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68" t="s">
        <v>71</v>
      </c>
      <c r="B29" s="565"/>
      <c r="C29" s="565"/>
      <c r="D29" s="565"/>
      <c r="E29" s="565"/>
      <c r="F29" s="565"/>
      <c r="G29" s="565"/>
      <c r="H29" s="565"/>
      <c r="I29"/>
      <c r="J29" s="59"/>
      <c r="K29" s="59"/>
      <c r="L29" s="59"/>
      <c r="M29" s="59"/>
      <c r="N29" s="59"/>
      <c r="O29" s="59"/>
      <c r="P29" s="59"/>
      <c r="Q29" s="5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c r="B30"/>
      <c r="C30"/>
      <c r="D30"/>
      <c r="E30"/>
      <c r="F30"/>
      <c r="G30"/>
      <c r="H30"/>
      <c r="I30"/>
      <c r="J30" s="59"/>
      <c r="K30" s="59"/>
      <c r="L30" s="59"/>
      <c r="M30" s="59"/>
      <c r="N30" s="59"/>
      <c r="O30" s="59"/>
      <c r="P30" s="59"/>
      <c r="Q30" s="59"/>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s="59"/>
      <c r="K31" s="59"/>
      <c r="L31" s="59"/>
      <c r="M31" s="59"/>
      <c r="N31" s="59"/>
      <c r="O31" s="59"/>
      <c r="P31" s="59"/>
      <c r="Q31" s="59"/>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x14ac:dyDescent="0.3">
      <c r="A32" s="67" t="s">
        <v>72</v>
      </c>
      <c r="B32" s="72"/>
      <c r="C32" s="72"/>
      <c r="D32" s="72"/>
      <c r="E32" s="72"/>
      <c r="F32" s="72"/>
      <c r="G32" s="72"/>
      <c r="H32" s="72"/>
      <c r="I32"/>
      <c r="J32" s="59"/>
      <c r="K32" s="59"/>
      <c r="L32" s="59"/>
      <c r="M32" s="59"/>
      <c r="N32" s="59"/>
      <c r="O32" s="59"/>
      <c r="P32" s="59"/>
      <c r="Q32" s="59"/>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c r="B33"/>
      <c r="C33"/>
      <c r="D33"/>
      <c r="E33"/>
      <c r="F33"/>
      <c r="G33"/>
      <c r="H33"/>
      <c r="I33"/>
      <c r="J33" s="59"/>
      <c r="K33" s="59"/>
      <c r="L33" s="59"/>
      <c r="M33" s="59"/>
      <c r="N33" s="59"/>
      <c r="O33" s="59"/>
      <c r="P33" s="59"/>
      <c r="Q33" s="59"/>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68" t="s">
        <v>66</v>
      </c>
      <c r="B34" s="567"/>
      <c r="C34" s="567"/>
      <c r="D34" s="567"/>
      <c r="E34" s="567"/>
      <c r="F34" s="567"/>
      <c r="G34" s="567"/>
      <c r="H34" s="567"/>
      <c r="I34"/>
      <c r="J34" s="59"/>
      <c r="K34" s="59"/>
      <c r="L34" s="59"/>
      <c r="M34" s="59"/>
      <c r="N34" s="59"/>
      <c r="O34" s="59"/>
      <c r="P34" s="59"/>
      <c r="Q34" s="59"/>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8.1" customHeight="1" x14ac:dyDescent="0.25">
      <c r="A35"/>
      <c r="B35" s="61"/>
      <c r="C35" s="61"/>
      <c r="D35" s="61"/>
      <c r="E35" s="61"/>
      <c r="F35" s="61"/>
      <c r="G35" s="61"/>
      <c r="H35" s="61"/>
      <c r="I35"/>
      <c r="J35" s="59"/>
      <c r="K35" s="59"/>
      <c r="L35" s="59"/>
      <c r="M35" s="59"/>
      <c r="N35" s="59"/>
      <c r="O35" s="59"/>
      <c r="P35" s="59"/>
      <c r="Q35" s="59"/>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c r="B36" s="73" t="s">
        <v>67</v>
      </c>
      <c r="C36" s="70"/>
      <c r="D36" s="61"/>
      <c r="E36" s="74" t="s">
        <v>68</v>
      </c>
      <c r="F36" s="568"/>
      <c r="G36" s="568"/>
      <c r="H36" s="568"/>
      <c r="I36"/>
      <c r="J36" s="59"/>
      <c r="K36" s="59"/>
      <c r="L36" s="59"/>
      <c r="M36" s="59"/>
      <c r="N36" s="59"/>
      <c r="O36" s="59"/>
      <c r="P36" s="59"/>
      <c r="Q36" s="59"/>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8.1" customHeight="1" x14ac:dyDescent="0.25">
      <c r="A37"/>
      <c r="B37" s="61"/>
      <c r="C37" s="61"/>
      <c r="D37" s="61"/>
      <c r="E37" s="61"/>
      <c r="F37" s="61"/>
      <c r="G37" s="61"/>
      <c r="H37" s="61"/>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68" t="s">
        <v>69</v>
      </c>
      <c r="B38" s="566"/>
      <c r="C38" s="566"/>
      <c r="D38" s="61"/>
      <c r="E38" s="73" t="s">
        <v>70</v>
      </c>
      <c r="F38" s="566"/>
      <c r="G38" s="566"/>
      <c r="H38" s="566"/>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61"/>
      <c r="C39" s="61"/>
      <c r="D39" s="61"/>
      <c r="E39" s="61"/>
      <c r="F39" s="61"/>
      <c r="G39" s="61"/>
      <c r="H39" s="61"/>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68" t="s">
        <v>71</v>
      </c>
      <c r="B40" s="565"/>
      <c r="C40" s="565"/>
      <c r="D40" s="565"/>
      <c r="E40" s="565"/>
      <c r="F40" s="565"/>
      <c r="G40" s="565"/>
      <c r="H40" s="565"/>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3" spans="1:1024" ht="20.25" x14ac:dyDescent="0.3">
      <c r="A43" s="67" t="s">
        <v>73</v>
      </c>
      <c r="B43" s="61"/>
      <c r="C43" s="61"/>
      <c r="D43" s="565"/>
      <c r="E43" s="565"/>
      <c r="F43" s="565"/>
      <c r="G43" s="565"/>
      <c r="H43" s="565"/>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8.1" customHeight="1" x14ac:dyDescent="0.25">
      <c r="A44"/>
      <c r="B44" s="61"/>
      <c r="C44" s="61"/>
      <c r="D44" s="61"/>
      <c r="E44" s="61"/>
      <c r="F44" s="61"/>
      <c r="G44" s="61"/>
      <c r="H44" s="61"/>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8" t="s">
        <v>69</v>
      </c>
      <c r="B45" s="566"/>
      <c r="C45" s="566"/>
      <c r="D45" s="61"/>
      <c r="E45" s="73" t="s">
        <v>70</v>
      </c>
      <c r="F45" s="566"/>
      <c r="G45" s="566"/>
      <c r="H45" s="566"/>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8.1" customHeight="1" x14ac:dyDescent="0.25">
      <c r="A46"/>
      <c r="B46" s="61"/>
      <c r="C46" s="61"/>
      <c r="D46" s="61"/>
      <c r="E46" s="61"/>
      <c r="F46" s="61"/>
      <c r="G46" s="61"/>
      <c r="H46" s="61"/>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8.75" customHeight="1" x14ac:dyDescent="0.25">
      <c r="A47" s="68" t="s">
        <v>71</v>
      </c>
      <c r="B47" s="565"/>
      <c r="C47" s="565"/>
      <c r="D47" s="565"/>
      <c r="E47" s="565"/>
      <c r="F47" s="565"/>
      <c r="G47" s="565"/>
      <c r="H47" s="565"/>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75" customFormat="1" ht="14.25" x14ac:dyDescent="0.2">
      <c r="A49" s="59"/>
      <c r="B49" s="26"/>
      <c r="C49" s="26"/>
      <c r="D49" s="26"/>
      <c r="E49" s="26"/>
      <c r="F49" s="26"/>
      <c r="G49" s="26"/>
      <c r="H49" s="26"/>
    </row>
    <row r="50" spans="1:1024" s="75" customFormat="1" ht="18" x14ac:dyDescent="0.2">
      <c r="A50" s="26"/>
      <c r="B50" s="561" t="s">
        <v>74</v>
      </c>
      <c r="C50" s="561"/>
      <c r="D50" s="561"/>
      <c r="E50" s="561"/>
      <c r="F50" s="561"/>
      <c r="G50" s="561"/>
      <c r="H50" s="76"/>
    </row>
    <row r="51" spans="1:1024" s="75" customFormat="1" ht="18" customHeight="1" x14ac:dyDescent="0.2">
      <c r="A51" s="26"/>
      <c r="B51" s="563" t="s">
        <v>75</v>
      </c>
      <c r="C51" s="563"/>
      <c r="D51" s="563"/>
      <c r="E51" s="563"/>
      <c r="F51" s="563"/>
      <c r="G51" s="563"/>
      <c r="H51" s="76"/>
    </row>
    <row r="52" spans="1:1024" s="75" customFormat="1" ht="15.75" customHeight="1" x14ac:dyDescent="0.25">
      <c r="A52" s="26"/>
      <c r="B52" s="564" t="s">
        <v>76</v>
      </c>
      <c r="C52" s="564"/>
      <c r="D52" s="564"/>
      <c r="E52" s="564"/>
      <c r="F52" s="564"/>
      <c r="G52" s="564"/>
      <c r="H52" s="77"/>
    </row>
    <row r="53" spans="1:1024" s="75" customFormat="1" ht="15" customHeight="1" x14ac:dyDescent="0.2">
      <c r="A53" s="26"/>
      <c r="B53" s="563" t="s">
        <v>77</v>
      </c>
      <c r="C53" s="563"/>
      <c r="D53" s="563"/>
      <c r="E53" s="563"/>
      <c r="F53" s="563"/>
      <c r="G53" s="563"/>
      <c r="H53" s="77"/>
    </row>
    <row r="54" spans="1:1024" s="75" customFormat="1" ht="18" x14ac:dyDescent="0.2">
      <c r="A54" s="26"/>
      <c r="B54" s="561" t="s">
        <v>78</v>
      </c>
      <c r="C54" s="561"/>
      <c r="D54" s="561"/>
      <c r="E54" s="561"/>
      <c r="F54" s="561"/>
      <c r="G54" s="561"/>
      <c r="H54" s="77"/>
    </row>
    <row r="55" spans="1:1024" s="75" customFormat="1" ht="18" x14ac:dyDescent="0.2">
      <c r="A55" s="26"/>
      <c r="B55" s="561" t="s">
        <v>79</v>
      </c>
      <c r="C55" s="561"/>
      <c r="D55" s="561"/>
      <c r="E55" s="561"/>
      <c r="F55" s="561"/>
      <c r="G55" s="561"/>
      <c r="H55" s="77"/>
    </row>
    <row r="56" spans="1:1024" s="75" customFormat="1" ht="18" x14ac:dyDescent="0.2">
      <c r="A56" s="26"/>
      <c r="B56" s="561" t="s">
        <v>80</v>
      </c>
      <c r="C56" s="561"/>
      <c r="D56" s="561"/>
      <c r="E56" s="561"/>
      <c r="F56" s="561"/>
      <c r="G56" s="561"/>
      <c r="H56" s="77"/>
    </row>
    <row r="57" spans="1:1024" s="75" customFormat="1" ht="18" x14ac:dyDescent="0.2">
      <c r="A57" s="26"/>
      <c r="B57" s="561" t="s">
        <v>81</v>
      </c>
      <c r="C57" s="561"/>
      <c r="D57" s="561"/>
      <c r="E57" s="561"/>
      <c r="F57" s="561"/>
      <c r="G57" s="561"/>
      <c r="H57" s="77"/>
    </row>
    <row r="58" spans="1:1024" s="75" customFormat="1" ht="18" x14ac:dyDescent="0.25">
      <c r="A58" s="26"/>
      <c r="B58" s="562" t="s">
        <v>82</v>
      </c>
      <c r="C58" s="562"/>
      <c r="D58" s="562"/>
      <c r="E58" s="562"/>
      <c r="F58" s="562"/>
      <c r="G58" s="562"/>
      <c r="H58" s="77"/>
    </row>
    <row r="59" spans="1:1024" ht="18" customHeight="1" x14ac:dyDescent="0.25">
      <c r="A59" s="26"/>
      <c r="B59" s="557" t="s">
        <v>83</v>
      </c>
      <c r="C59" s="557"/>
      <c r="D59" s="557"/>
      <c r="E59" s="557"/>
      <c r="F59" s="557"/>
      <c r="G59" s="557"/>
      <c r="H59" s="7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8" customHeight="1" x14ac:dyDescent="0.25">
      <c r="A60" s="26"/>
      <c r="B60" s="557" t="s">
        <v>84</v>
      </c>
      <c r="C60" s="557"/>
      <c r="D60" s="557"/>
      <c r="E60" s="557"/>
      <c r="F60" s="557"/>
      <c r="G60" s="557"/>
      <c r="H60" s="78"/>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18" customHeight="1" x14ac:dyDescent="0.25">
      <c r="A61" s="26"/>
      <c r="B61" s="557" t="s">
        <v>85</v>
      </c>
      <c r="C61" s="557"/>
      <c r="D61" s="557"/>
      <c r="E61" s="557"/>
      <c r="F61" s="557"/>
      <c r="G61" s="557"/>
      <c r="H61" s="78"/>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8" customHeight="1" x14ac:dyDescent="0.25">
      <c r="A62" s="26"/>
      <c r="B62" s="558" t="s">
        <v>86</v>
      </c>
      <c r="C62" s="558"/>
      <c r="D62" s="558"/>
      <c r="E62" s="558"/>
      <c r="F62" s="558"/>
      <c r="G62" s="558"/>
      <c r="H62" s="77"/>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22.5" customHeight="1" x14ac:dyDescent="0.25">
      <c r="A63" s="58"/>
      <c r="B63" s="559" t="s">
        <v>87</v>
      </c>
      <c r="C63" s="559"/>
      <c r="D63" s="559"/>
      <c r="E63" s="559"/>
      <c r="F63" s="559"/>
      <c r="G63" s="559"/>
      <c r="H63" s="5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x14ac:dyDescent="0.25">
      <c r="A64" s="26"/>
      <c r="B64" s="26"/>
      <c r="C64" s="26"/>
      <c r="D64" s="26"/>
      <c r="E64" s="26"/>
      <c r="F64" s="26"/>
      <c r="G64" s="26"/>
      <c r="H64" s="26"/>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14.25" customHeight="1" x14ac:dyDescent="0.25">
      <c r="A65" s="560" t="s">
        <v>88</v>
      </c>
      <c r="B65" s="560"/>
      <c r="C65" s="560"/>
      <c r="D65" s="560"/>
      <c r="E65" s="560"/>
      <c r="F65" s="560"/>
      <c r="G65" s="560"/>
      <c r="H65" s="560"/>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4.25" customHeight="1" x14ac:dyDescent="0.25">
      <c r="A66" s="560"/>
      <c r="B66" s="560"/>
      <c r="C66" s="560"/>
      <c r="D66" s="560"/>
      <c r="E66" s="560"/>
      <c r="F66" s="560"/>
      <c r="G66" s="560"/>
      <c r="H66" s="560"/>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x14ac:dyDescent="0.25">
      <c r="A67" s="560"/>
      <c r="B67" s="560"/>
      <c r="C67" s="560"/>
      <c r="D67" s="560"/>
      <c r="E67" s="560"/>
      <c r="F67" s="560"/>
      <c r="G67" s="560"/>
      <c r="H67" s="560"/>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x14ac:dyDescent="0.25">
      <c r="A68" s="26"/>
      <c r="B68" s="26"/>
      <c r="C68" s="26"/>
      <c r="D68" s="26"/>
      <c r="E68" s="26"/>
      <c r="F68" s="26"/>
      <c r="G68" s="26"/>
      <c r="H68" s="26"/>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1.25" customHeight="1" x14ac:dyDescent="0.25">
      <c r="A69" s="56"/>
      <c r="B69" s="553" t="s">
        <v>89</v>
      </c>
      <c r="C69" s="553"/>
      <c r="D69" s="553"/>
      <c r="E69" s="553"/>
      <c r="F69" s="553"/>
      <c r="G69" s="553"/>
      <c r="H69" s="7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14.25" customHeight="1" x14ac:dyDescent="0.25">
      <c r="A70" s="79"/>
      <c r="B70" s="553"/>
      <c r="C70" s="553"/>
      <c r="D70" s="553"/>
      <c r="E70" s="553"/>
      <c r="F70" s="553"/>
      <c r="G70" s="553"/>
      <c r="H70" s="79"/>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6.5" customHeight="1" x14ac:dyDescent="0.25">
      <c r="A71" s="79"/>
      <c r="B71" s="553"/>
      <c r="C71" s="553"/>
      <c r="D71" s="553"/>
      <c r="E71" s="553"/>
      <c r="F71" s="553"/>
      <c r="G71" s="553"/>
      <c r="H71" s="79"/>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8.75" customHeight="1" x14ac:dyDescent="0.25">
      <c r="A72" s="79"/>
      <c r="B72" s="554" t="s">
        <v>90</v>
      </c>
      <c r="C72" s="554"/>
      <c r="D72" s="554"/>
      <c r="E72" s="554"/>
      <c r="F72" s="554"/>
      <c r="G72" s="554"/>
      <c r="H72" s="79"/>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81" customFormat="1" ht="39" customHeight="1" x14ac:dyDescent="0.25">
      <c r="A73" s="80"/>
      <c r="B73" s="555" t="s">
        <v>91</v>
      </c>
      <c r="C73" s="555"/>
      <c r="D73" s="556" t="s">
        <v>92</v>
      </c>
      <c r="E73" s="556"/>
      <c r="F73" s="556"/>
      <c r="G73" s="556"/>
      <c r="H73" s="80"/>
    </row>
    <row r="74" spans="1:1024" s="75" customFormat="1" ht="14.25" x14ac:dyDescent="0.2">
      <c r="A74" s="56"/>
      <c r="B74" s="26"/>
      <c r="C74" s="26"/>
      <c r="D74" s="26"/>
      <c r="E74" s="26"/>
      <c r="F74" s="26"/>
      <c r="G74" s="26"/>
      <c r="H74" s="26"/>
    </row>
    <row r="76" spans="1:1024" s="64" customFormat="1" ht="18" x14ac:dyDescent="0.25">
      <c r="B76" s="65"/>
    </row>
    <row r="77" spans="1:1024" x14ac:dyDescent="0.25">
      <c r="A77"/>
      <c r="B77"/>
      <c r="D77"/>
    </row>
    <row r="78" spans="1:1024" x14ac:dyDescent="0.25">
      <c r="A78" s="82" t="s">
        <v>93</v>
      </c>
      <c r="B78" s="83">
        <f>D8</f>
        <v>0</v>
      </c>
      <c r="D78" s="84"/>
    </row>
    <row r="79" spans="1:1024" x14ac:dyDescent="0.25">
      <c r="A79" s="82" t="s">
        <v>94</v>
      </c>
      <c r="B79" s="85">
        <f>E5</f>
        <v>2020</v>
      </c>
    </row>
    <row r="80" spans="1:1024" x14ac:dyDescent="0.25">
      <c r="A80" s="82" t="s">
        <v>95</v>
      </c>
      <c r="B80" s="86">
        <f>D10</f>
        <v>0</v>
      </c>
    </row>
    <row r="81" spans="1:2" x14ac:dyDescent="0.25">
      <c r="A81" s="82" t="s">
        <v>96</v>
      </c>
      <c r="B81" s="87">
        <f>D18</f>
        <v>0</v>
      </c>
    </row>
    <row r="82" spans="1:2" x14ac:dyDescent="0.25">
      <c r="A82" s="82" t="s">
        <v>97</v>
      </c>
      <c r="B82" s="83">
        <f>F36</f>
        <v>0</v>
      </c>
    </row>
    <row r="83" spans="1:2" x14ac:dyDescent="0.25">
      <c r="A83" s="82" t="s">
        <v>98</v>
      </c>
      <c r="B83" s="83" t="s">
        <v>99</v>
      </c>
    </row>
    <row r="84" spans="1:2" x14ac:dyDescent="0.25">
      <c r="A84" s="82" t="s">
        <v>100</v>
      </c>
      <c r="B84" s="83" t="s">
        <v>101</v>
      </c>
    </row>
  </sheetData>
  <sheetProtection password="CC3D" sheet="1" objects="1" scenarios="1" selectLockedCells="1"/>
  <mergeCells count="44">
    <mergeCell ref="A1:H1"/>
    <mergeCell ref="A3:H3"/>
    <mergeCell ref="I3:N7"/>
    <mergeCell ref="C5:D5"/>
    <mergeCell ref="D8:H8"/>
    <mergeCell ref="D10:H10"/>
    <mergeCell ref="D12:H12"/>
    <mergeCell ref="D14:H14"/>
    <mergeCell ref="D16:H16"/>
    <mergeCell ref="D18:H18"/>
    <mergeCell ref="D20:H20"/>
    <mergeCell ref="B23:H23"/>
    <mergeCell ref="F25:H25"/>
    <mergeCell ref="B27:C27"/>
    <mergeCell ref="F27:H27"/>
    <mergeCell ref="B29:H29"/>
    <mergeCell ref="B34:H34"/>
    <mergeCell ref="F36:H36"/>
    <mergeCell ref="B38:C38"/>
    <mergeCell ref="F38:H38"/>
    <mergeCell ref="B40:H40"/>
    <mergeCell ref="D43:H43"/>
    <mergeCell ref="B45:C45"/>
    <mergeCell ref="F45:H45"/>
    <mergeCell ref="B47:H47"/>
    <mergeCell ref="B50:G50"/>
    <mergeCell ref="B51:G51"/>
    <mergeCell ref="B52:G52"/>
    <mergeCell ref="B53:G53"/>
    <mergeCell ref="B54:G54"/>
    <mergeCell ref="B55:G55"/>
    <mergeCell ref="B56:G56"/>
    <mergeCell ref="B57:G57"/>
    <mergeCell ref="B58:G58"/>
    <mergeCell ref="B59:G59"/>
    <mergeCell ref="B69:G71"/>
    <mergeCell ref="B72:G72"/>
    <mergeCell ref="B73:C73"/>
    <mergeCell ref="D73:G73"/>
    <mergeCell ref="B60:G60"/>
    <mergeCell ref="B61:G61"/>
    <mergeCell ref="B62:G62"/>
    <mergeCell ref="B63:G63"/>
    <mergeCell ref="A65:H67"/>
  </mergeCells>
  <dataValidations count="2">
    <dataValidation type="list" allowBlank="1" showInputMessage="1" showErrorMessage="1" prompt="Sélectionner un titre" sqref="D14">
      <formula1>"Maire,Directeur/Directrice,Président(e),Gérant (e),Déléguée,Responsable,Autre (préciser ci-dessous)"</formula1>
      <formula2>0</formula2>
    </dataValidation>
    <dataValidation type="list" allowBlank="1" showInputMessage="1" showErrorMessage="1" promptTitle="Animation globale et coordinatio" sqref="D20">
      <formula1>"Animation globale et coordination,Animation globale et coordination animation collective familles"</formula1>
      <formula2>0</formula2>
    </dataValidation>
  </dataValidations>
  <printOptions horizontalCentered="1"/>
  <pageMargins left="0" right="0" top="0.39374999999999999" bottom="0.39374999999999999" header="0.51180555555555496" footer="0.51180555555555496"/>
  <pageSetup paperSize="9" scale="61" firstPageNumber="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82"/>
  <sheetViews>
    <sheetView showGridLines="0" zoomScaleNormal="100" workbookViewId="0">
      <selection activeCell="G15" sqref="G15:H18"/>
    </sheetView>
  </sheetViews>
  <sheetFormatPr baseColWidth="10" defaultColWidth="9.140625" defaultRowHeight="15" x14ac:dyDescent="0.25"/>
  <cols>
    <col min="1" max="1" width="5.140625" style="45"/>
    <col min="2" max="2" width="18.140625" style="45"/>
    <col min="3" max="3" width="12.85546875" style="45"/>
    <col min="4" max="4" width="12" style="45"/>
    <col min="5" max="5" width="15" style="45"/>
    <col min="6" max="6" width="9" style="45"/>
    <col min="7" max="7" width="11" style="45"/>
    <col min="8" max="8" width="13.140625" style="45"/>
    <col min="9" max="9" width="10.85546875" style="45"/>
    <col min="10" max="10" width="1.42578125" style="45"/>
    <col min="11" max="11" width="14.42578125" style="45"/>
    <col min="12" max="12" width="13.5703125" style="45"/>
    <col min="13" max="13" width="1.42578125" style="45"/>
    <col min="14" max="14" width="14.140625" style="45"/>
    <col min="15" max="15" width="1.42578125" style="45"/>
    <col min="16" max="16" width="10.28515625" style="45"/>
    <col min="17" max="17" width="9.85546875" style="45"/>
    <col min="18" max="18" width="12.42578125" style="45"/>
    <col min="19" max="1025" width="11.42578125" style="45"/>
  </cols>
  <sheetData>
    <row r="1" spans="1:1024" ht="17.25" customHeight="1" x14ac:dyDescent="0.25">
      <c r="A1" s="600" t="s">
        <v>54</v>
      </c>
      <c r="B1" s="600"/>
      <c r="C1" s="600"/>
      <c r="D1" s="600"/>
      <c r="E1" s="600"/>
      <c r="F1" s="600"/>
      <c r="G1" s="600"/>
      <c r="H1" s="600"/>
      <c r="I1" s="600"/>
      <c r="J1" s="600"/>
      <c r="K1" s="600"/>
      <c r="L1" s="600"/>
      <c r="M1" s="600"/>
      <c r="N1" s="600"/>
      <c r="O1" s="600"/>
      <c r="P1" s="600"/>
      <c r="Q1" s="600"/>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33.75" customHeight="1" x14ac:dyDescent="0.25">
      <c r="A3" s="601" t="s">
        <v>102</v>
      </c>
      <c r="B3" s="601"/>
      <c r="C3" s="601"/>
      <c r="D3" s="601"/>
      <c r="E3" s="601"/>
      <c r="F3" s="601"/>
      <c r="G3" s="601"/>
      <c r="H3" s="601"/>
      <c r="I3" s="601"/>
      <c r="J3" s="601"/>
      <c r="K3" s="601"/>
      <c r="L3" s="601"/>
      <c r="M3" s="601"/>
      <c r="N3" s="601"/>
      <c r="O3" s="601"/>
      <c r="P3" s="601"/>
      <c r="Q3" s="601"/>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88" customFormat="1" ht="6" customHeight="1" x14ac:dyDescent="0.2">
      <c r="A4" s="601"/>
      <c r="B4" s="601"/>
      <c r="C4" s="601"/>
      <c r="D4" s="601"/>
      <c r="E4" s="601"/>
      <c r="F4" s="601"/>
      <c r="G4" s="601"/>
      <c r="H4" s="601"/>
      <c r="I4" s="601"/>
      <c r="J4" s="601"/>
      <c r="K4" s="601"/>
      <c r="L4" s="601"/>
      <c r="M4" s="601"/>
      <c r="N4" s="601"/>
      <c r="O4" s="601"/>
      <c r="P4" s="601"/>
      <c r="Q4" s="601"/>
    </row>
    <row r="5" spans="1:1024" ht="26.25" customHeight="1" x14ac:dyDescent="0.25">
      <c r="A5" s="602" t="s">
        <v>103</v>
      </c>
      <c r="B5" s="602"/>
      <c r="C5" s="602"/>
      <c r="D5" s="602"/>
      <c r="E5" s="602"/>
      <c r="F5" s="602"/>
      <c r="G5" s="602"/>
      <c r="H5" s="602"/>
      <c r="I5" s="602"/>
      <c r="J5" s="602"/>
      <c r="K5" s="602"/>
      <c r="L5" s="602"/>
      <c r="M5" s="602"/>
      <c r="N5" s="602"/>
      <c r="O5" s="602"/>
      <c r="P5" s="602"/>
      <c r="Q5" s="602"/>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75" customHeight="1"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2.25" customHeight="1" x14ac:dyDescent="0.25">
      <c r="A7" s="603" t="s">
        <v>104</v>
      </c>
      <c r="B7" s="603"/>
      <c r="C7" s="603"/>
      <c r="D7" s="603"/>
      <c r="E7" s="603"/>
      <c r="F7" s="603"/>
      <c r="G7" s="603"/>
      <c r="H7" s="603"/>
      <c r="I7" s="603"/>
      <c r="J7" s="603"/>
      <c r="K7" s="603"/>
      <c r="L7" s="603"/>
      <c r="M7" s="603"/>
      <c r="N7" s="603"/>
      <c r="O7" s="603"/>
      <c r="P7" s="603"/>
      <c r="Q7" s="603"/>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58" customFormat="1" ht="16.5" customHeight="1" x14ac:dyDescent="0.2"/>
    <row r="9" spans="1:1024" ht="24.75" customHeight="1" x14ac:dyDescent="0.25">
      <c r="A9" s="604" t="s">
        <v>105</v>
      </c>
      <c r="B9" s="604"/>
      <c r="C9" s="604"/>
      <c r="D9" s="604"/>
      <c r="E9" s="604"/>
      <c r="F9" s="604"/>
      <c r="G9" s="604"/>
      <c r="H9" s="604"/>
      <c r="I9" s="604"/>
      <c r="J9" s="604"/>
      <c r="K9" s="8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54.75" customHeight="1" x14ac:dyDescent="0.25">
      <c r="A10" s="58"/>
      <c r="B10" s="595" t="s">
        <v>106</v>
      </c>
      <c r="C10" s="595"/>
      <c r="D10" s="595"/>
      <c r="E10" s="595"/>
      <c r="F10" s="595"/>
      <c r="G10" s="595"/>
      <c r="H10" s="595"/>
      <c r="I10" s="595"/>
      <c r="J10" s="595"/>
      <c r="K10" s="596" t="s">
        <v>107</v>
      </c>
      <c r="L10" s="596"/>
      <c r="M10"/>
      <c r="N10" s="578" t="s">
        <v>108</v>
      </c>
      <c r="O10"/>
      <c r="P10" s="579" t="s">
        <v>109</v>
      </c>
      <c r="Q10" s="580" t="s">
        <v>110</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90" customFormat="1" ht="17.25" customHeight="1" x14ac:dyDescent="0.25">
      <c r="A11" s="84"/>
      <c r="B11" s="585" t="s">
        <v>111</v>
      </c>
      <c r="C11" s="585" t="s">
        <v>112</v>
      </c>
      <c r="D11" s="585" t="s">
        <v>113</v>
      </c>
      <c r="E11" s="585" t="s">
        <v>114</v>
      </c>
      <c r="F11" s="587" t="s">
        <v>115</v>
      </c>
      <c r="G11" s="587" t="s">
        <v>116</v>
      </c>
      <c r="H11" s="587" t="s">
        <v>117</v>
      </c>
      <c r="I11" s="597" t="s">
        <v>118</v>
      </c>
      <c r="K11" s="598" t="s">
        <v>119</v>
      </c>
      <c r="L11" s="599" t="s">
        <v>120</v>
      </c>
      <c r="N11" s="578"/>
      <c r="O11" s="91"/>
      <c r="P11" s="579"/>
      <c r="Q11" s="579"/>
    </row>
    <row r="12" spans="1:1024" s="90" customFormat="1" ht="17.25" customHeight="1" x14ac:dyDescent="0.25">
      <c r="A12" s="84"/>
      <c r="B12" s="585"/>
      <c r="C12" s="585"/>
      <c r="D12" s="585"/>
      <c r="E12" s="585"/>
      <c r="F12" s="587"/>
      <c r="G12" s="587"/>
      <c r="H12" s="587"/>
      <c r="I12" s="597"/>
      <c r="K12" s="598"/>
      <c r="L12" s="599"/>
      <c r="N12" s="578"/>
      <c r="O12" s="91"/>
      <c r="P12" s="579"/>
      <c r="Q12" s="579"/>
    </row>
    <row r="13" spans="1:1024" ht="9.75" customHeight="1" x14ac:dyDescent="0.25">
      <c r="A13" s="84"/>
      <c r="B13" s="585"/>
      <c r="C13" s="585"/>
      <c r="D13" s="585"/>
      <c r="E13" s="585"/>
      <c r="F13" s="587"/>
      <c r="G13" s="587"/>
      <c r="H13" s="587"/>
      <c r="I13" s="597"/>
      <c r="J13" s="90"/>
      <c r="K13" s="598"/>
      <c r="L13" s="599"/>
      <c r="M13" s="90"/>
      <c r="N13" s="578"/>
      <c r="O13" s="91"/>
      <c r="P13" s="579"/>
      <c r="Q13" s="579"/>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7.25" customHeight="1" x14ac:dyDescent="0.25">
      <c r="A14" s="590" t="s">
        <v>121</v>
      </c>
      <c r="B14" s="591" t="s">
        <v>122</v>
      </c>
      <c r="C14" s="591"/>
      <c r="D14" s="591"/>
      <c r="E14" s="591"/>
      <c r="F14" s="591"/>
      <c r="G14" s="591"/>
      <c r="H14" s="591"/>
      <c r="I14" s="591"/>
      <c r="J14"/>
      <c r="K14" s="93">
        <f>SUM(K15:K18)</f>
        <v>0</v>
      </c>
      <c r="L14" s="94">
        <f>SUM(L15:L18)</f>
        <v>0</v>
      </c>
      <c r="M14"/>
      <c r="N14" s="95">
        <f>SUM(N15:N18)/100</f>
        <v>0</v>
      </c>
      <c r="O14" s="96"/>
      <c r="P14" s="592" t="s">
        <v>123</v>
      </c>
      <c r="Q14" s="592"/>
      <c r="R14" s="593" t="str">
        <f>IF(N14&gt;2,"attention proratisation à faire onglet 4","ETP ok")</f>
        <v>ETP ok</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7.25" customHeight="1" x14ac:dyDescent="0.25">
      <c r="A15" s="590"/>
      <c r="B15" s="97"/>
      <c r="C15" s="98"/>
      <c r="D15" s="98"/>
      <c r="E15" s="98"/>
      <c r="F15" s="99"/>
      <c r="G15" s="100"/>
      <c r="H15" s="100"/>
      <c r="I15" s="99"/>
      <c r="J15"/>
      <c r="K15" s="101">
        <f>(I15*G15)/100</f>
        <v>0</v>
      </c>
      <c r="L15" s="102">
        <f>(I15*H15)/100</f>
        <v>0</v>
      </c>
      <c r="M15"/>
      <c r="N15" s="103">
        <f>F15*I15</f>
        <v>0</v>
      </c>
      <c r="O15" s="104"/>
      <c r="P15" s="105"/>
      <c r="Q15" s="105"/>
      <c r="R15" s="593"/>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7.25" customHeight="1" x14ac:dyDescent="0.25">
      <c r="A16" s="590"/>
      <c r="B16" s="97"/>
      <c r="C16" s="98"/>
      <c r="D16" s="98"/>
      <c r="E16" s="98"/>
      <c r="F16" s="99"/>
      <c r="G16" s="100"/>
      <c r="H16" s="100"/>
      <c r="I16" s="99"/>
      <c r="J16"/>
      <c r="K16" s="101">
        <f>(I16*G16)/100</f>
        <v>0</v>
      </c>
      <c r="L16" s="102">
        <f>(I16*H16)/100</f>
        <v>0</v>
      </c>
      <c r="M16"/>
      <c r="N16" s="103">
        <f>F16*I16</f>
        <v>0</v>
      </c>
      <c r="O16" s="104"/>
      <c r="P16" s="105"/>
      <c r="Q16" s="105"/>
      <c r="R16" s="593"/>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7.25" customHeight="1" x14ac:dyDescent="0.25">
      <c r="A17" s="590"/>
      <c r="B17" s="97"/>
      <c r="C17" s="98"/>
      <c r="D17" s="98"/>
      <c r="E17" s="98"/>
      <c r="F17" s="99"/>
      <c r="G17" s="100"/>
      <c r="H17" s="100"/>
      <c r="I17" s="99"/>
      <c r="J17"/>
      <c r="K17" s="101">
        <f>(I17*G17)/100</f>
        <v>0</v>
      </c>
      <c r="L17" s="102">
        <f>(I17*H17)/100</f>
        <v>0</v>
      </c>
      <c r="M17"/>
      <c r="N17" s="103">
        <f>F17*I17</f>
        <v>0</v>
      </c>
      <c r="O17" s="104"/>
      <c r="P17" s="106"/>
      <c r="Q17" s="106"/>
      <c r="R17" s="593"/>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7.25" customHeight="1" x14ac:dyDescent="0.25">
      <c r="A18" s="590"/>
      <c r="B18" s="97"/>
      <c r="C18" s="98"/>
      <c r="D18" s="98"/>
      <c r="E18" s="98"/>
      <c r="F18" s="99"/>
      <c r="G18" s="100"/>
      <c r="H18" s="100"/>
      <c r="I18" s="99"/>
      <c r="J18"/>
      <c r="K18" s="101">
        <f>(I18*G18)/100</f>
        <v>0</v>
      </c>
      <c r="L18" s="102">
        <f>(I18*H18)/100</f>
        <v>0</v>
      </c>
      <c r="M18"/>
      <c r="N18" s="103">
        <f>F18*I18</f>
        <v>0</v>
      </c>
      <c r="O18" s="104"/>
      <c r="P18" s="106"/>
      <c r="Q18" s="106"/>
      <c r="R18" s="593"/>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107" customFormat="1" ht="17.25" customHeight="1" x14ac:dyDescent="0.2">
      <c r="A19" s="590"/>
      <c r="B19" s="591" t="s">
        <v>124</v>
      </c>
      <c r="C19" s="591"/>
      <c r="D19" s="591"/>
      <c r="E19" s="591"/>
      <c r="F19" s="591"/>
      <c r="G19" s="591"/>
      <c r="H19" s="591"/>
      <c r="I19" s="591"/>
      <c r="K19" s="108">
        <f>SUM(K20:K25)</f>
        <v>0</v>
      </c>
      <c r="L19" s="109">
        <f>SUM(L20:L25)</f>
        <v>0</v>
      </c>
      <c r="N19" s="110">
        <f>SUM(N20:N25)/100</f>
        <v>0</v>
      </c>
      <c r="O19" s="111"/>
      <c r="P19" s="112"/>
      <c r="Q19" s="112"/>
      <c r="R19" s="594" t="str">
        <f>IF(N19&gt;3,"attention proratisation à faire onglet 4","ETP ok")</f>
        <v>ETP ok</v>
      </c>
    </row>
    <row r="20" spans="1:1024" ht="17.25" customHeight="1" x14ac:dyDescent="0.25">
      <c r="A20" s="590"/>
      <c r="B20" s="97"/>
      <c r="C20" s="98"/>
      <c r="D20" s="98"/>
      <c r="E20" s="98"/>
      <c r="F20" s="113"/>
      <c r="G20" s="100"/>
      <c r="H20" s="100"/>
      <c r="I20" s="99"/>
      <c r="J20"/>
      <c r="K20" s="101">
        <f t="shared" ref="K20:K25" si="0">(I20*G20)/100</f>
        <v>0</v>
      </c>
      <c r="L20" s="102">
        <f t="shared" ref="L20:L25" si="1">(I20*H20)/100</f>
        <v>0</v>
      </c>
      <c r="M20"/>
      <c r="N20" s="103">
        <f>F20*I20</f>
        <v>0</v>
      </c>
      <c r="O20" s="104"/>
      <c r="P20" s="114"/>
      <c r="Q20" s="114"/>
      <c r="R20" s="594"/>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7.25" customHeight="1" x14ac:dyDescent="0.25">
      <c r="A21" s="590"/>
      <c r="B21" s="97"/>
      <c r="C21" s="98"/>
      <c r="D21" s="98"/>
      <c r="E21" s="98"/>
      <c r="F21" s="113"/>
      <c r="G21" s="100"/>
      <c r="H21" s="100"/>
      <c r="I21" s="99"/>
      <c r="J21"/>
      <c r="K21" s="101">
        <f t="shared" si="0"/>
        <v>0</v>
      </c>
      <c r="L21" s="102">
        <f t="shared" si="1"/>
        <v>0</v>
      </c>
      <c r="M21"/>
      <c r="N21" s="103"/>
      <c r="O21" s="104"/>
      <c r="P21" s="114"/>
      <c r="Q21" s="114"/>
      <c r="R21" s="594"/>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7.25" customHeight="1" x14ac:dyDescent="0.25">
      <c r="A22" s="590"/>
      <c r="B22" s="97"/>
      <c r="C22" s="98"/>
      <c r="D22" s="98"/>
      <c r="E22" s="98"/>
      <c r="F22" s="99"/>
      <c r="G22" s="100"/>
      <c r="H22" s="100"/>
      <c r="I22" s="99"/>
      <c r="J22"/>
      <c r="K22" s="101">
        <f t="shared" si="0"/>
        <v>0</v>
      </c>
      <c r="L22" s="102">
        <f t="shared" si="1"/>
        <v>0</v>
      </c>
      <c r="M22"/>
      <c r="N22" s="103">
        <f>F22*I22</f>
        <v>0</v>
      </c>
      <c r="O22" s="104"/>
      <c r="P22" s="114"/>
      <c r="Q22" s="114"/>
      <c r="R22" s="594"/>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7.25" customHeight="1" x14ac:dyDescent="0.25">
      <c r="A23" s="590"/>
      <c r="B23" s="97"/>
      <c r="C23" s="98"/>
      <c r="D23" s="98"/>
      <c r="E23" s="98"/>
      <c r="F23" s="99"/>
      <c r="G23" s="100"/>
      <c r="H23" s="100"/>
      <c r="I23" s="99"/>
      <c r="J23"/>
      <c r="K23" s="101">
        <f t="shared" si="0"/>
        <v>0</v>
      </c>
      <c r="L23" s="102">
        <f t="shared" si="1"/>
        <v>0</v>
      </c>
      <c r="M23"/>
      <c r="N23" s="103">
        <f>F23*I23</f>
        <v>0</v>
      </c>
      <c r="O23" s="104"/>
      <c r="P23" s="114"/>
      <c r="Q23" s="114"/>
      <c r="R23" s="594"/>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7.25" customHeight="1" x14ac:dyDescent="0.25">
      <c r="A24" s="590"/>
      <c r="B24" s="115"/>
      <c r="C24" s="98"/>
      <c r="D24" s="98"/>
      <c r="E24" s="98"/>
      <c r="F24" s="113"/>
      <c r="G24" s="100"/>
      <c r="H24" s="100"/>
      <c r="I24" s="99"/>
      <c r="J24"/>
      <c r="K24" s="101">
        <f t="shared" si="0"/>
        <v>0</v>
      </c>
      <c r="L24" s="102">
        <f t="shared" si="1"/>
        <v>0</v>
      </c>
      <c r="M24"/>
      <c r="N24" s="103">
        <f>F24*I24</f>
        <v>0</v>
      </c>
      <c r="O24" s="104"/>
      <c r="P24" s="114"/>
      <c r="Q24" s="114"/>
      <c r="R24" s="59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7.25" customHeight="1" x14ac:dyDescent="0.25">
      <c r="A25" s="590"/>
      <c r="B25" s="115"/>
      <c r="C25" s="98"/>
      <c r="D25" s="98"/>
      <c r="E25" s="98"/>
      <c r="F25" s="113"/>
      <c r="G25" s="100"/>
      <c r="H25" s="100"/>
      <c r="I25" s="99"/>
      <c r="J25"/>
      <c r="K25" s="101">
        <f t="shared" si="0"/>
        <v>0</v>
      </c>
      <c r="L25" s="102">
        <f t="shared" si="1"/>
        <v>0</v>
      </c>
      <c r="M25"/>
      <c r="N25" s="103">
        <f>F25*I25</f>
        <v>0</v>
      </c>
      <c r="O25" s="104"/>
      <c r="P25" s="114"/>
      <c r="Q25" s="114"/>
      <c r="R25" s="594"/>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7.25" customHeight="1" x14ac:dyDescent="0.25">
      <c r="A26" s="590"/>
      <c r="B26" s="591" t="s">
        <v>125</v>
      </c>
      <c r="C26" s="591"/>
      <c r="D26" s="591"/>
      <c r="E26" s="591"/>
      <c r="F26" s="591"/>
      <c r="G26" s="591"/>
      <c r="H26" s="591"/>
      <c r="I26" s="591"/>
      <c r="J26"/>
      <c r="K26" s="108">
        <f>SUM(K27:K29)</f>
        <v>0</v>
      </c>
      <c r="L26" s="109">
        <f>SUM(L27:L29)</f>
        <v>0</v>
      </c>
      <c r="M26"/>
      <c r="N26" s="110">
        <f>SUM(N27:N30)/100</f>
        <v>0</v>
      </c>
      <c r="O26" s="111"/>
      <c r="P26" s="112"/>
      <c r="Q26" s="112"/>
      <c r="R26" s="594" t="str">
        <f>IF(N26&gt;0.5,"attention proratisation à faire onglet 4","ETP ok")</f>
        <v>ETP ok</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7.25" customHeight="1" x14ac:dyDescent="0.25">
      <c r="A27" s="590"/>
      <c r="B27" s="115"/>
      <c r="C27" s="98"/>
      <c r="D27" s="98"/>
      <c r="E27" s="98"/>
      <c r="F27" s="113"/>
      <c r="G27" s="116"/>
      <c r="H27" s="116"/>
      <c r="I27" s="113"/>
      <c r="J27"/>
      <c r="K27" s="101">
        <f>(I27*G27)/100</f>
        <v>0</v>
      </c>
      <c r="L27" s="102">
        <f>(I27*H27)/100</f>
        <v>0</v>
      </c>
      <c r="M27"/>
      <c r="N27" s="103">
        <f>F27*I27</f>
        <v>0</v>
      </c>
      <c r="O27" s="104"/>
      <c r="P27" s="114"/>
      <c r="Q27" s="114"/>
      <c r="R27" s="594"/>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7.25" customHeight="1" x14ac:dyDescent="0.25">
      <c r="A28" s="590"/>
      <c r="B28" s="115"/>
      <c r="C28" s="98"/>
      <c r="D28" s="98"/>
      <c r="E28" s="98"/>
      <c r="F28" s="113"/>
      <c r="G28" s="116"/>
      <c r="H28" s="116"/>
      <c r="I28" s="113"/>
      <c r="J28"/>
      <c r="K28" s="101">
        <f>(I28*G28)/100</f>
        <v>0</v>
      </c>
      <c r="L28" s="102">
        <f>(I28*H28)/100</f>
        <v>0</v>
      </c>
      <c r="M28"/>
      <c r="N28" s="103">
        <f>F28*I28</f>
        <v>0</v>
      </c>
      <c r="O28" s="104"/>
      <c r="P28" s="114"/>
      <c r="Q28" s="114"/>
      <c r="R28" s="594"/>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7.25" customHeight="1" x14ac:dyDescent="0.25">
      <c r="A29" s="590"/>
      <c r="B29" s="97"/>
      <c r="C29" s="98"/>
      <c r="D29" s="98"/>
      <c r="E29" s="98"/>
      <c r="F29" s="99"/>
      <c r="G29" s="117"/>
      <c r="H29" s="117"/>
      <c r="I29" s="118"/>
      <c r="J29"/>
      <c r="K29" s="101">
        <f>(I29*G29)/100</f>
        <v>0</v>
      </c>
      <c r="L29" s="102">
        <f>(I27*H27)/100</f>
        <v>0</v>
      </c>
      <c r="M29"/>
      <c r="N29" s="119">
        <f>F29*I29</f>
        <v>0</v>
      </c>
      <c r="O29" s="104"/>
      <c r="P29" s="114"/>
      <c r="Q29" s="114"/>
      <c r="R29" s="594"/>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7.25" customHeight="1" x14ac:dyDescent="0.25">
      <c r="A30" s="590"/>
      <c r="B30" s="582" t="s">
        <v>126</v>
      </c>
      <c r="C30" s="582"/>
      <c r="D30" s="582"/>
      <c r="E30" s="582"/>
      <c r="F30" s="582"/>
      <c r="G30" s="582"/>
      <c r="H30" s="582"/>
      <c r="I30" s="582"/>
      <c r="J30"/>
      <c r="K30" s="120">
        <f>K14+K19+K26</f>
        <v>0</v>
      </c>
      <c r="L30" s="121">
        <f>L14+L19+L26</f>
        <v>0</v>
      </c>
      <c r="M30"/>
      <c r="N30" s="122"/>
      <c r="O30" s="123"/>
      <c r="P30" s="124"/>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7.25" customHeight="1" x14ac:dyDescent="0.25">
      <c r="A31" s="125"/>
      <c r="B31" s="126"/>
      <c r="C31" s="126"/>
      <c r="D31" s="126"/>
      <c r="E31" s="124"/>
      <c r="F31" s="127"/>
      <c r="G31" s="127"/>
      <c r="H31" s="127"/>
      <c r="I31" s="127"/>
      <c r="J31" s="127"/>
      <c r="K31" s="127"/>
      <c r="L31" s="127"/>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7.25" customHeight="1" x14ac:dyDescent="0.25">
      <c r="A32" s="84"/>
      <c r="B32" s="128" t="s">
        <v>127</v>
      </c>
      <c r="C32" s="129"/>
      <c r="D32" s="129"/>
      <c r="E32" s="129"/>
      <c r="F32" s="129"/>
      <c r="G32" s="129"/>
      <c r="H32" s="129"/>
      <c r="I32" s="130"/>
      <c r="J32" s="131"/>
      <c r="K32" s="132"/>
      <c r="L32" s="133"/>
      <c r="M32"/>
      <c r="N32" s="134">
        <f>SUM(N33:N36)/100</f>
        <v>0</v>
      </c>
      <c r="O32"/>
      <c r="P32" s="92"/>
      <c r="Q32" s="9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7.25" customHeight="1" x14ac:dyDescent="0.25">
      <c r="A33" s="84"/>
      <c r="B33" s="115"/>
      <c r="C33" s="98"/>
      <c r="D33" s="98"/>
      <c r="E33" s="98"/>
      <c r="F33" s="113"/>
      <c r="G33" s="135"/>
      <c r="H33" s="135"/>
      <c r="I33" s="136"/>
      <c r="J33" s="137"/>
      <c r="K33" s="101">
        <f>(I33*G33)/100</f>
        <v>0</v>
      </c>
      <c r="L33" s="102">
        <f>(I33*H33)/100</f>
        <v>0</v>
      </c>
      <c r="M33"/>
      <c r="N33" s="138">
        <f>F33*I33</f>
        <v>0</v>
      </c>
      <c r="O33"/>
      <c r="P33" s="114"/>
      <c r="Q33" s="114"/>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7.25" customHeight="1" x14ac:dyDescent="0.25">
      <c r="A34" s="84"/>
      <c r="B34" s="97"/>
      <c r="C34" s="98"/>
      <c r="D34" s="98"/>
      <c r="E34" s="98"/>
      <c r="F34" s="99"/>
      <c r="G34" s="100"/>
      <c r="H34" s="100"/>
      <c r="I34" s="136"/>
      <c r="J34" s="139"/>
      <c r="K34" s="101">
        <f>(I34*G34)/100</f>
        <v>0</v>
      </c>
      <c r="L34" s="102">
        <f>(I34*H34)/100</f>
        <v>0</v>
      </c>
      <c r="M34"/>
      <c r="N34" s="138">
        <f>F34*I34</f>
        <v>0</v>
      </c>
      <c r="O34"/>
      <c r="P34" s="114"/>
      <c r="Q34" s="11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7.25" customHeight="1" x14ac:dyDescent="0.25">
      <c r="A35" s="84"/>
      <c r="B35" s="97"/>
      <c r="C35" s="98"/>
      <c r="D35" s="98"/>
      <c r="E35" s="98"/>
      <c r="F35" s="99"/>
      <c r="G35" s="100"/>
      <c r="H35" s="100"/>
      <c r="I35" s="136"/>
      <c r="J35" s="139"/>
      <c r="K35" s="101">
        <f>(I35*G35)/100</f>
        <v>0</v>
      </c>
      <c r="L35" s="102">
        <f>(I35*H35)/100</f>
        <v>0</v>
      </c>
      <c r="M35"/>
      <c r="N35" s="138">
        <f>F35*I35</f>
        <v>0</v>
      </c>
      <c r="O35"/>
      <c r="P35" s="114"/>
      <c r="Q35" s="114"/>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141" customFormat="1" ht="17.25" customHeight="1" x14ac:dyDescent="0.25">
      <c r="A36" s="84"/>
      <c r="B36" s="97"/>
      <c r="C36" s="98"/>
      <c r="D36" s="98"/>
      <c r="E36" s="98"/>
      <c r="F36" s="99"/>
      <c r="G36" s="117"/>
      <c r="H36" s="117"/>
      <c r="I36" s="140"/>
      <c r="J36" s="139"/>
      <c r="K36" s="101">
        <f>(I36*G36)/100</f>
        <v>0</v>
      </c>
      <c r="L36" s="102">
        <f>(I36*H36)/100</f>
        <v>0</v>
      </c>
      <c r="N36" s="138">
        <f>F36*I36</f>
        <v>0</v>
      </c>
      <c r="P36" s="142"/>
      <c r="Q36" s="143"/>
    </row>
    <row r="37" spans="1:1024" ht="17.25" customHeight="1" x14ac:dyDescent="0.25">
      <c r="A37" s="84"/>
      <c r="B37" s="582" t="s">
        <v>128</v>
      </c>
      <c r="C37" s="582"/>
      <c r="D37" s="582"/>
      <c r="E37" s="582"/>
      <c r="F37" s="582"/>
      <c r="G37" s="582"/>
      <c r="H37" s="582"/>
      <c r="I37" s="582"/>
      <c r="J37" s="144"/>
      <c r="K37" s="120">
        <f>SUM(K33:K36)</f>
        <v>0</v>
      </c>
      <c r="L37" s="121">
        <f>SUM(L33:L36)</f>
        <v>0</v>
      </c>
      <c r="M37"/>
      <c r="N37" s="122"/>
      <c r="O37"/>
      <c r="P37" s="145"/>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56" customFormat="1" ht="17.25" customHeight="1" x14ac:dyDescent="0.25">
      <c r="A38" s="146"/>
      <c r="B38" s="147"/>
      <c r="C38" s="147"/>
      <c r="D38" s="147"/>
      <c r="E38" s="147"/>
      <c r="F38" s="147"/>
      <c r="G38" s="147"/>
      <c r="H38" s="147"/>
      <c r="I38" s="148"/>
      <c r="J38" s="149"/>
      <c r="K38" s="150"/>
      <c r="L38" s="149"/>
      <c r="P38" s="151"/>
    </row>
    <row r="39" spans="1:1024" ht="17.25" customHeight="1" x14ac:dyDescent="0.25">
      <c r="A39" s="84"/>
      <c r="B39" s="128" t="s">
        <v>129</v>
      </c>
      <c r="C39" s="129"/>
      <c r="D39" s="129"/>
      <c r="E39" s="129"/>
      <c r="F39" s="129"/>
      <c r="G39" s="129"/>
      <c r="H39" s="129"/>
      <c r="I39" s="129"/>
      <c r="J39" s="152"/>
      <c r="K39" s="132"/>
      <c r="L39" s="133"/>
      <c r="M39"/>
      <c r="N39" s="134">
        <f>SUM(N40:N47)/100</f>
        <v>0</v>
      </c>
      <c r="O39"/>
      <c r="P39" s="112"/>
      <c r="Q39" s="112"/>
    </row>
    <row r="40" spans="1:1024" ht="17.25" customHeight="1" x14ac:dyDescent="0.25">
      <c r="A40" s="84"/>
      <c r="B40" s="97"/>
      <c r="C40" s="98"/>
      <c r="D40" s="98"/>
      <c r="E40" s="98"/>
      <c r="F40" s="99"/>
      <c r="G40" s="100"/>
      <c r="H40" s="100"/>
      <c r="I40" s="153"/>
      <c r="J40" s="139"/>
      <c r="K40" s="101">
        <f t="shared" ref="K40:K47" si="2">(I40*G40)/100</f>
        <v>0</v>
      </c>
      <c r="L40" s="102">
        <f t="shared" ref="L40:L47" si="3">(I40*H40)/100</f>
        <v>0</v>
      </c>
      <c r="M40"/>
      <c r="N40" s="154">
        <f t="shared" ref="N40:N47" si="4">F40*I40</f>
        <v>0</v>
      </c>
      <c r="O40"/>
      <c r="P40" s="114"/>
      <c r="Q40" s="114"/>
    </row>
    <row r="41" spans="1:1024" ht="17.25" customHeight="1" x14ac:dyDescent="0.25">
      <c r="A41" s="84"/>
      <c r="B41" s="97"/>
      <c r="C41" s="98"/>
      <c r="D41" s="98"/>
      <c r="E41" s="98"/>
      <c r="F41" s="99"/>
      <c r="G41" s="100"/>
      <c r="H41" s="100"/>
      <c r="I41" s="153"/>
      <c r="J41" s="139"/>
      <c r="K41" s="101">
        <f t="shared" si="2"/>
        <v>0</v>
      </c>
      <c r="L41" s="102">
        <f t="shared" si="3"/>
        <v>0</v>
      </c>
      <c r="M41"/>
      <c r="N41" s="138">
        <f t="shared" si="4"/>
        <v>0</v>
      </c>
      <c r="O41"/>
      <c r="P41" s="114"/>
      <c r="Q41" s="114"/>
    </row>
    <row r="42" spans="1:1024" ht="17.25" customHeight="1" x14ac:dyDescent="0.25">
      <c r="A42" s="84"/>
      <c r="B42" s="97"/>
      <c r="C42" s="98"/>
      <c r="D42" s="98"/>
      <c r="E42" s="98"/>
      <c r="F42" s="99"/>
      <c r="G42" s="100"/>
      <c r="H42" s="100"/>
      <c r="I42" s="153"/>
      <c r="J42" s="139"/>
      <c r="K42" s="101">
        <f t="shared" si="2"/>
        <v>0</v>
      </c>
      <c r="L42" s="102">
        <f t="shared" si="3"/>
        <v>0</v>
      </c>
      <c r="M42"/>
      <c r="N42" s="138">
        <f t="shared" si="4"/>
        <v>0</v>
      </c>
      <c r="O42"/>
      <c r="P42" s="114"/>
      <c r="Q42" s="114"/>
    </row>
    <row r="43" spans="1:1024" ht="17.25" customHeight="1" x14ac:dyDescent="0.25">
      <c r="A43" s="84"/>
      <c r="B43" s="97"/>
      <c r="C43" s="98"/>
      <c r="D43" s="98"/>
      <c r="E43" s="98"/>
      <c r="F43" s="99"/>
      <c r="G43" s="100"/>
      <c r="H43" s="100"/>
      <c r="I43" s="153"/>
      <c r="J43" s="139"/>
      <c r="K43" s="101">
        <f t="shared" si="2"/>
        <v>0</v>
      </c>
      <c r="L43" s="102">
        <f t="shared" si="3"/>
        <v>0</v>
      </c>
      <c r="M43"/>
      <c r="N43" s="138">
        <f t="shared" si="4"/>
        <v>0</v>
      </c>
      <c r="O43"/>
      <c r="P43" s="114"/>
      <c r="Q43" s="114"/>
    </row>
    <row r="44" spans="1:1024" ht="17.25" customHeight="1" x14ac:dyDescent="0.25">
      <c r="A44" s="84"/>
      <c r="B44" s="97"/>
      <c r="C44" s="98"/>
      <c r="D44" s="98"/>
      <c r="E44" s="98"/>
      <c r="F44" s="99"/>
      <c r="G44" s="100"/>
      <c r="H44" s="100"/>
      <c r="I44" s="155"/>
      <c r="J44" s="137"/>
      <c r="K44" s="101">
        <f t="shared" si="2"/>
        <v>0</v>
      </c>
      <c r="L44" s="102">
        <f t="shared" si="3"/>
        <v>0</v>
      </c>
      <c r="M44"/>
      <c r="N44" s="138">
        <f t="shared" si="4"/>
        <v>0</v>
      </c>
      <c r="O44"/>
      <c r="P44" s="114"/>
      <c r="Q44" s="114"/>
    </row>
    <row r="45" spans="1:1024" ht="17.25" customHeight="1" x14ac:dyDescent="0.25">
      <c r="A45" s="84"/>
      <c r="B45" s="97"/>
      <c r="C45" s="98"/>
      <c r="D45" s="98"/>
      <c r="E45" s="98"/>
      <c r="F45" s="99"/>
      <c r="G45" s="100"/>
      <c r="H45" s="100"/>
      <c r="I45" s="156"/>
      <c r="J45" s="139"/>
      <c r="K45" s="101">
        <f t="shared" si="2"/>
        <v>0</v>
      </c>
      <c r="L45" s="102">
        <f t="shared" si="3"/>
        <v>0</v>
      </c>
      <c r="M45"/>
      <c r="N45" s="138">
        <f t="shared" si="4"/>
        <v>0</v>
      </c>
      <c r="O45"/>
      <c r="P45" s="114"/>
      <c r="Q45" s="114"/>
    </row>
    <row r="46" spans="1:1024" ht="17.25" customHeight="1" x14ac:dyDescent="0.25">
      <c r="A46" s="84"/>
      <c r="B46" s="97"/>
      <c r="C46" s="98"/>
      <c r="D46" s="98"/>
      <c r="E46" s="98"/>
      <c r="F46" s="99"/>
      <c r="G46" s="100"/>
      <c r="H46" s="100"/>
      <c r="I46" s="156"/>
      <c r="J46" s="139"/>
      <c r="K46" s="101">
        <f t="shared" si="2"/>
        <v>0</v>
      </c>
      <c r="L46" s="102">
        <f t="shared" si="3"/>
        <v>0</v>
      </c>
      <c r="M46"/>
      <c r="N46" s="138">
        <f t="shared" si="4"/>
        <v>0</v>
      </c>
      <c r="O46"/>
      <c r="P46" s="114"/>
      <c r="Q46" s="114"/>
    </row>
    <row r="47" spans="1:1024" ht="17.25" customHeight="1" x14ac:dyDescent="0.25">
      <c r="A47" s="84"/>
      <c r="B47" s="97"/>
      <c r="C47" s="98"/>
      <c r="D47" s="98"/>
      <c r="E47" s="98"/>
      <c r="F47" s="99"/>
      <c r="G47" s="117"/>
      <c r="H47" s="117"/>
      <c r="I47" s="157"/>
      <c r="J47" s="139"/>
      <c r="K47" s="101">
        <f t="shared" si="2"/>
        <v>0</v>
      </c>
      <c r="L47" s="102">
        <f t="shared" si="3"/>
        <v>0</v>
      </c>
      <c r="M47"/>
      <c r="N47" s="103">
        <f t="shared" si="4"/>
        <v>0</v>
      </c>
      <c r="O47"/>
      <c r="P47" s="114"/>
      <c r="Q47" s="114"/>
    </row>
    <row r="48" spans="1:1024" ht="17.25" customHeight="1" x14ac:dyDescent="0.25">
      <c r="A48" s="84"/>
      <c r="B48" s="582" t="s">
        <v>128</v>
      </c>
      <c r="C48" s="582"/>
      <c r="D48" s="582"/>
      <c r="E48" s="582"/>
      <c r="F48" s="582"/>
      <c r="G48" s="582"/>
      <c r="H48" s="582"/>
      <c r="I48" s="582"/>
      <c r="J48" s="144"/>
      <c r="K48" s="120">
        <f>SUM(K40:K47)</f>
        <v>0</v>
      </c>
      <c r="L48" s="158">
        <f>SUM(L40:L47)</f>
        <v>0</v>
      </c>
      <c r="M48"/>
      <c r="N48" s="159"/>
      <c r="O48"/>
      <c r="P48" s="160"/>
      <c r="Q48"/>
    </row>
    <row r="49" spans="1:17" ht="17.25" customHeight="1" x14ac:dyDescent="0.25">
      <c r="A49" s="84"/>
      <c r="B49" s="161"/>
      <c r="C49" s="162"/>
      <c r="D49" s="162"/>
      <c r="E49" s="162"/>
      <c r="F49" s="163"/>
      <c r="G49" s="163"/>
      <c r="H49" s="163"/>
      <c r="I49" s="163"/>
      <c r="J49" s="164"/>
      <c r="K49" s="164"/>
      <c r="L49" s="164"/>
      <c r="M49"/>
      <c r="N49"/>
      <c r="O49"/>
      <c r="P49"/>
      <c r="Q49"/>
    </row>
    <row r="50" spans="1:17" ht="17.25" customHeight="1" x14ac:dyDescent="0.25">
      <c r="A50" s="84"/>
      <c r="B50" s="583"/>
      <c r="C50" s="583"/>
      <c r="D50" s="583"/>
      <c r="E50" s="583"/>
      <c r="F50" s="583"/>
      <c r="G50" s="583"/>
      <c r="H50" s="583"/>
      <c r="I50" s="583"/>
      <c r="J50" s="583"/>
      <c r="K50" s="583"/>
      <c r="L50" s="583"/>
      <c r="M50"/>
      <c r="N50"/>
      <c r="O50"/>
      <c r="P50"/>
      <c r="Q50"/>
    </row>
    <row r="51" spans="1:17" ht="17.25" customHeight="1" x14ac:dyDescent="0.25">
      <c r="A51" s="84"/>
      <c r="B51" s="165"/>
      <c r="C51" s="166"/>
      <c r="D51" s="167"/>
      <c r="E51" s="166"/>
      <c r="F51" s="168"/>
      <c r="G51" s="168"/>
      <c r="H51" s="168"/>
      <c r="I51" s="168"/>
      <c r="J51" s="164"/>
      <c r="K51" s="164"/>
      <c r="L51" s="164"/>
      <c r="M51"/>
      <c r="N51"/>
      <c r="O51"/>
      <c r="P51"/>
      <c r="Q51"/>
    </row>
    <row r="52" spans="1:17" ht="17.25" customHeight="1" x14ac:dyDescent="0.25">
      <c r="A52" s="584" t="s">
        <v>130</v>
      </c>
      <c r="B52" s="585" t="s">
        <v>111</v>
      </c>
      <c r="C52" s="585" t="s">
        <v>112</v>
      </c>
      <c r="D52" s="585" t="s">
        <v>113</v>
      </c>
      <c r="E52" s="585" t="s">
        <v>114</v>
      </c>
      <c r="F52" s="585" t="s">
        <v>115</v>
      </c>
      <c r="G52" s="585" t="s">
        <v>131</v>
      </c>
      <c r="H52" s="586" t="s">
        <v>132</v>
      </c>
      <c r="I52" s="587" t="s">
        <v>133</v>
      </c>
      <c r="J52"/>
      <c r="K52" s="588" t="s">
        <v>134</v>
      </c>
      <c r="L52" s="589" t="s">
        <v>135</v>
      </c>
      <c r="M52"/>
      <c r="N52" s="578" t="s">
        <v>136</v>
      </c>
      <c r="O52"/>
      <c r="P52" s="579" t="s">
        <v>137</v>
      </c>
      <c r="Q52" s="580" t="s">
        <v>138</v>
      </c>
    </row>
    <row r="53" spans="1:17" ht="17.25" customHeight="1" x14ac:dyDescent="0.25">
      <c r="A53" s="584"/>
      <c r="B53" s="585"/>
      <c r="C53" s="585"/>
      <c r="D53" s="585"/>
      <c r="E53" s="585"/>
      <c r="F53" s="585"/>
      <c r="G53" s="585"/>
      <c r="H53" s="586"/>
      <c r="I53" s="587"/>
      <c r="J53"/>
      <c r="K53" s="588"/>
      <c r="L53" s="589"/>
      <c r="M53"/>
      <c r="N53" s="578"/>
      <c r="O53"/>
      <c r="P53" s="579"/>
      <c r="Q53" s="579"/>
    </row>
    <row r="54" spans="1:17" ht="24" customHeight="1" x14ac:dyDescent="0.25">
      <c r="A54" s="584"/>
      <c r="B54" s="585"/>
      <c r="C54" s="585"/>
      <c r="D54" s="585"/>
      <c r="E54" s="585"/>
      <c r="F54" s="585"/>
      <c r="G54" s="585"/>
      <c r="H54" s="586"/>
      <c r="I54" s="587"/>
      <c r="J54"/>
      <c r="K54" s="588"/>
      <c r="L54" s="589"/>
      <c r="M54"/>
      <c r="N54" s="578"/>
      <c r="O54"/>
      <c r="P54" s="579"/>
      <c r="Q54" s="579"/>
    </row>
    <row r="55" spans="1:17" ht="17.25" customHeight="1" x14ac:dyDescent="0.25">
      <c r="A55" s="584"/>
      <c r="B55" s="169" t="s">
        <v>139</v>
      </c>
      <c r="C55" s="170"/>
      <c r="D55" s="170"/>
      <c r="E55" s="170"/>
      <c r="F55" s="170"/>
      <c r="G55" s="170"/>
      <c r="H55" s="170"/>
      <c r="I55" s="170"/>
      <c r="J55" s="171"/>
      <c r="K55" s="172"/>
      <c r="L55" s="173"/>
      <c r="M55"/>
      <c r="N55" s="134">
        <f>SUM(N56:N60)/100</f>
        <v>0</v>
      </c>
      <c r="O55"/>
      <c r="P55" s="581" t="s">
        <v>123</v>
      </c>
      <c r="Q55" s="581"/>
    </row>
    <row r="56" spans="1:17" ht="17.25" customHeight="1" x14ac:dyDescent="0.25">
      <c r="A56" s="584"/>
      <c r="B56" s="97"/>
      <c r="C56" s="174" t="s">
        <v>140</v>
      </c>
      <c r="D56" s="98"/>
      <c r="E56" s="98"/>
      <c r="F56" s="99"/>
      <c r="G56" s="175"/>
      <c r="H56" s="175"/>
      <c r="I56" s="176"/>
      <c r="J56" s="177"/>
      <c r="K56" s="178">
        <f>I56*G56/100</f>
        <v>0</v>
      </c>
      <c r="L56" s="179">
        <f>I56*H56/100</f>
        <v>0</v>
      </c>
      <c r="M56"/>
      <c r="N56" s="154">
        <f>F56*I56</f>
        <v>0</v>
      </c>
      <c r="O56"/>
      <c r="P56" s="114"/>
      <c r="Q56" s="105"/>
    </row>
    <row r="57" spans="1:17" ht="17.25" customHeight="1" x14ac:dyDescent="0.25">
      <c r="A57" s="584"/>
      <c r="B57" s="97"/>
      <c r="C57" s="98"/>
      <c r="D57" s="98"/>
      <c r="E57" s="98"/>
      <c r="F57" s="99"/>
      <c r="G57" s="175"/>
      <c r="H57" s="176"/>
      <c r="I57" s="180"/>
      <c r="J57" s="181"/>
      <c r="K57" s="178">
        <f>I57*G57/100</f>
        <v>0</v>
      </c>
      <c r="L57" s="179">
        <f>I57*H57/100</f>
        <v>0</v>
      </c>
      <c r="M57"/>
      <c r="N57" s="138">
        <f>F57*I57</f>
        <v>0</v>
      </c>
      <c r="O57"/>
      <c r="P57" s="114"/>
      <c r="Q57" s="106"/>
    </row>
    <row r="58" spans="1:17" ht="17.25" customHeight="1" x14ac:dyDescent="0.25">
      <c r="A58" s="584"/>
      <c r="B58" s="97"/>
      <c r="C58" s="98"/>
      <c r="D58" s="98"/>
      <c r="E58" s="98"/>
      <c r="F58" s="99"/>
      <c r="G58" s="175"/>
      <c r="H58" s="176"/>
      <c r="I58" s="180"/>
      <c r="J58" s="181"/>
      <c r="K58" s="178">
        <f>I58*G58/100</f>
        <v>0</v>
      </c>
      <c r="L58" s="179">
        <f>I58*H58/100</f>
        <v>0</v>
      </c>
      <c r="M58"/>
      <c r="N58" s="138">
        <f>F58*I58</f>
        <v>0</v>
      </c>
      <c r="O58"/>
      <c r="P58" s="114"/>
      <c r="Q58" s="106"/>
    </row>
    <row r="59" spans="1:17" ht="17.25" customHeight="1" x14ac:dyDescent="0.25">
      <c r="A59" s="584"/>
      <c r="B59" s="97"/>
      <c r="C59" s="98"/>
      <c r="D59" s="98"/>
      <c r="E59" s="98"/>
      <c r="F59" s="99"/>
      <c r="G59" s="175"/>
      <c r="H59" s="176"/>
      <c r="I59" s="180"/>
      <c r="J59" s="181"/>
      <c r="K59" s="178">
        <f>I59*G59/100</f>
        <v>0</v>
      </c>
      <c r="L59" s="179">
        <f>I59*H59/100</f>
        <v>0</v>
      </c>
      <c r="M59"/>
      <c r="N59" s="138">
        <f>F59*I59</f>
        <v>0</v>
      </c>
      <c r="O59"/>
      <c r="P59" s="114"/>
      <c r="Q59" s="182"/>
    </row>
    <row r="60" spans="1:17" ht="17.25" customHeight="1" x14ac:dyDescent="0.25">
      <c r="A60" s="584"/>
      <c r="B60" s="97"/>
      <c r="C60" s="98"/>
      <c r="D60" s="98"/>
      <c r="E60" s="98"/>
      <c r="F60" s="99"/>
      <c r="G60" s="175"/>
      <c r="H60" s="176"/>
      <c r="I60" s="180"/>
      <c r="J60" s="181"/>
      <c r="K60" s="178">
        <f>I60*G60/100</f>
        <v>0</v>
      </c>
      <c r="L60" s="179">
        <f>I60*H60/100</f>
        <v>0</v>
      </c>
      <c r="M60"/>
      <c r="N60" s="119">
        <f>F60*I60</f>
        <v>0</v>
      </c>
      <c r="O60"/>
      <c r="P60" s="114"/>
      <c r="Q60" s="182"/>
    </row>
    <row r="61" spans="1:17" ht="17.25" customHeight="1" x14ac:dyDescent="0.25">
      <c r="A61" s="584"/>
      <c r="B61" s="582" t="s">
        <v>126</v>
      </c>
      <c r="C61" s="582"/>
      <c r="D61" s="582"/>
      <c r="E61" s="582"/>
      <c r="F61" s="582"/>
      <c r="G61" s="582"/>
      <c r="H61" s="582"/>
      <c r="I61" s="582"/>
      <c r="J61" s="183"/>
      <c r="K61" s="184">
        <f>SUM(K56:K60)</f>
        <v>0</v>
      </c>
      <c r="L61" s="185">
        <f>SUM(L56:L60)</f>
        <v>0</v>
      </c>
      <c r="M61"/>
      <c r="N61" s="186"/>
      <c r="O61"/>
      <c r="P61" s="151"/>
    </row>
    <row r="62" spans="1:17" ht="17.25" customHeight="1" x14ac:dyDescent="0.25">
      <c r="A62" s="161"/>
      <c r="B62" s="161"/>
      <c r="C62" s="161"/>
      <c r="D62" s="161"/>
      <c r="E62" s="161"/>
      <c r="F62" s="161"/>
      <c r="G62" s="161"/>
      <c r="H62" s="161"/>
      <c r="I62" s="161"/>
      <c r="J62" s="161"/>
      <c r="K62" s="161"/>
      <c r="L62" s="161"/>
      <c r="M62"/>
      <c r="N62"/>
      <c r="O62"/>
      <c r="P62" s="151"/>
    </row>
    <row r="63" spans="1:17" ht="30.75" customHeight="1" x14ac:dyDescent="0.25">
      <c r="A63" s="161"/>
      <c r="B63" s="574" t="s">
        <v>141</v>
      </c>
      <c r="C63" s="574"/>
      <c r="D63" s="574"/>
      <c r="E63" s="574"/>
      <c r="F63" s="574"/>
      <c r="G63" s="574"/>
      <c r="H63" s="574"/>
      <c r="I63" s="574"/>
      <c r="J63" s="187"/>
      <c r="K63" s="188">
        <f>K30+K37+K48+K61</f>
        <v>0</v>
      </c>
      <c r="L63" s="188">
        <f>L30+L37+L48+L61</f>
        <v>0</v>
      </c>
      <c r="M63"/>
      <c r="N63" s="189">
        <f>N14+N19+N26+N32+N39+N55</f>
        <v>0</v>
      </c>
      <c r="O63"/>
      <c r="P63" s="151"/>
    </row>
    <row r="64" spans="1:17" ht="46.5" customHeight="1" x14ac:dyDescent="0.25">
      <c r="A64" s="161"/>
      <c r="B64" s="190"/>
      <c r="C64" s="190"/>
      <c r="D64" s="190"/>
      <c r="E64" s="190"/>
      <c r="F64" s="191"/>
      <c r="G64" s="191"/>
      <c r="H64" s="191"/>
      <c r="I64" s="192"/>
      <c r="J64" s="192"/>
      <c r="K64" s="193"/>
      <c r="L64" s="192"/>
      <c r="M64"/>
      <c r="N64"/>
      <c r="O64"/>
      <c r="P64"/>
    </row>
    <row r="65" spans="1:16" ht="24.75" customHeight="1" x14ac:dyDescent="0.25">
      <c r="A65" s="161"/>
      <c r="B65" s="190"/>
      <c r="C65" s="190"/>
      <c r="D65" s="190"/>
      <c r="E65" s="190"/>
      <c r="F65" s="191"/>
      <c r="G65" s="191"/>
      <c r="H65" s="191"/>
      <c r="I65" s="192"/>
      <c r="J65" s="575"/>
      <c r="K65" s="575"/>
      <c r="L65" s="575"/>
      <c r="M65" s="575"/>
      <c r="N65" s="575"/>
      <c r="O65"/>
      <c r="P65"/>
    </row>
    <row r="66" spans="1:16" ht="30" customHeight="1" x14ac:dyDescent="0.25">
      <c r="A66"/>
      <c r="B66"/>
      <c r="C66"/>
      <c r="D66"/>
      <c r="E66"/>
      <c r="F66"/>
      <c r="G66"/>
      <c r="H66"/>
      <c r="I66"/>
      <c r="J66"/>
      <c r="K66"/>
      <c r="L66"/>
      <c r="M66"/>
      <c r="N66"/>
      <c r="O66"/>
      <c r="P66"/>
    </row>
    <row r="67" spans="1:16" ht="17.25" customHeight="1" x14ac:dyDescent="0.25">
      <c r="A67" s="576" t="s">
        <v>142</v>
      </c>
      <c r="B67" s="576"/>
      <c r="C67" s="576"/>
      <c r="D67" s="576"/>
      <c r="E67" s="576"/>
      <c r="F67" s="576"/>
      <c r="G67" s="576"/>
      <c r="H67" s="576"/>
      <c r="I67" s="576"/>
      <c r="J67" s="576"/>
      <c r="K67" s="576"/>
      <c r="L67" s="576"/>
      <c r="M67" s="576"/>
      <c r="N67" s="576"/>
      <c r="O67" s="576"/>
      <c r="P67" s="576"/>
    </row>
    <row r="68" spans="1:16" ht="17.25" customHeight="1" x14ac:dyDescent="0.25">
      <c r="A68" s="577"/>
      <c r="B68" s="577"/>
      <c r="C68" s="577"/>
      <c r="D68" s="577"/>
      <c r="E68" s="577"/>
      <c r="F68" s="577"/>
      <c r="G68" s="577"/>
      <c r="H68" s="577"/>
      <c r="I68" s="577"/>
      <c r="J68" s="577"/>
      <c r="K68" s="577"/>
      <c r="L68" s="577"/>
      <c r="M68" s="577"/>
      <c r="N68" s="577"/>
      <c r="O68" s="577"/>
      <c r="P68" s="577"/>
    </row>
    <row r="69" spans="1:16" ht="17.25" customHeight="1" x14ac:dyDescent="0.25">
      <c r="A69" s="577"/>
      <c r="B69" s="577"/>
      <c r="C69" s="577"/>
      <c r="D69" s="577"/>
      <c r="E69" s="577"/>
      <c r="F69" s="577"/>
      <c r="G69" s="577"/>
      <c r="H69" s="577"/>
      <c r="I69" s="577"/>
      <c r="J69" s="577"/>
      <c r="K69" s="577"/>
      <c r="L69" s="577"/>
      <c r="M69" s="577"/>
      <c r="N69" s="577"/>
      <c r="O69" s="577"/>
      <c r="P69" s="577"/>
    </row>
    <row r="70" spans="1:16" ht="17.25" customHeight="1" x14ac:dyDescent="0.25">
      <c r="A70" s="577"/>
      <c r="B70" s="577"/>
      <c r="C70" s="577"/>
      <c r="D70" s="577"/>
      <c r="E70" s="577"/>
      <c r="F70" s="577"/>
      <c r="G70" s="577"/>
      <c r="H70" s="577"/>
      <c r="I70" s="577"/>
      <c r="J70" s="577"/>
      <c r="K70" s="577"/>
      <c r="L70" s="577"/>
      <c r="M70" s="577"/>
      <c r="N70" s="577"/>
      <c r="O70" s="577"/>
      <c r="P70" s="577"/>
    </row>
    <row r="71" spans="1:16" ht="17.25" customHeight="1" x14ac:dyDescent="0.25">
      <c r="A71" s="577"/>
      <c r="B71" s="577"/>
      <c r="C71" s="577"/>
      <c r="D71" s="577"/>
      <c r="E71" s="577"/>
      <c r="F71" s="577"/>
      <c r="G71" s="577"/>
      <c r="H71" s="577"/>
      <c r="I71" s="577"/>
      <c r="J71" s="577"/>
      <c r="K71" s="577"/>
      <c r="L71" s="577"/>
      <c r="M71" s="577"/>
      <c r="N71" s="577"/>
      <c r="O71" s="577"/>
      <c r="P71" s="577"/>
    </row>
    <row r="72" spans="1:16" ht="17.25" customHeight="1" x14ac:dyDescent="0.25">
      <c r="A72" s="577"/>
      <c r="B72" s="577"/>
      <c r="C72" s="577"/>
      <c r="D72" s="577"/>
      <c r="E72" s="577"/>
      <c r="F72" s="577"/>
      <c r="G72" s="577"/>
      <c r="H72" s="577"/>
      <c r="I72" s="577"/>
      <c r="J72" s="577"/>
      <c r="K72" s="577"/>
      <c r="L72" s="577"/>
      <c r="M72" s="577"/>
      <c r="N72" s="577"/>
      <c r="O72" s="577"/>
      <c r="P72" s="577"/>
    </row>
    <row r="73" spans="1:16" ht="17.25" customHeight="1" x14ac:dyDescent="0.25">
      <c r="A73" s="577"/>
      <c r="B73" s="577"/>
      <c r="C73" s="577"/>
      <c r="D73" s="577"/>
      <c r="E73" s="577"/>
      <c r="F73" s="577"/>
      <c r="G73" s="577"/>
      <c r="H73" s="577"/>
      <c r="I73" s="577"/>
      <c r="J73" s="577"/>
      <c r="K73" s="577"/>
      <c r="L73" s="577"/>
      <c r="M73" s="577"/>
      <c r="N73" s="577"/>
      <c r="O73" s="577"/>
      <c r="P73" s="577"/>
    </row>
    <row r="74" spans="1:16" ht="17.25" customHeight="1" x14ac:dyDescent="0.25">
      <c r="A74" s="577"/>
      <c r="B74" s="577"/>
      <c r="C74" s="577"/>
      <c r="D74" s="577"/>
      <c r="E74" s="577"/>
      <c r="F74" s="577"/>
      <c r="G74" s="577"/>
      <c r="H74" s="577"/>
      <c r="I74" s="577"/>
      <c r="J74" s="577"/>
      <c r="K74" s="577"/>
      <c r="L74" s="577"/>
      <c r="M74" s="577"/>
      <c r="N74" s="577"/>
      <c r="O74" s="577"/>
      <c r="P74" s="577"/>
    </row>
    <row r="75" spans="1:16" ht="17.25" customHeight="1" x14ac:dyDescent="0.25">
      <c r="A75" s="577"/>
      <c r="B75" s="577"/>
      <c r="C75" s="577"/>
      <c r="D75" s="577"/>
      <c r="E75" s="577"/>
      <c r="F75" s="577"/>
      <c r="G75" s="577"/>
      <c r="H75" s="577"/>
      <c r="I75" s="577"/>
      <c r="J75" s="577"/>
      <c r="K75" s="577"/>
      <c r="L75" s="577"/>
      <c r="M75" s="577"/>
      <c r="N75" s="577"/>
      <c r="O75" s="577"/>
      <c r="P75" s="577"/>
    </row>
    <row r="76" spans="1:16" ht="17.25" customHeight="1" x14ac:dyDescent="0.25">
      <c r="A76" s="577"/>
      <c r="B76" s="577"/>
      <c r="C76" s="577"/>
      <c r="D76" s="577"/>
      <c r="E76" s="577"/>
      <c r="F76" s="577"/>
      <c r="G76" s="577"/>
      <c r="H76" s="577"/>
      <c r="I76" s="577"/>
      <c r="J76" s="577"/>
      <c r="K76" s="577"/>
      <c r="L76" s="577"/>
      <c r="M76" s="577"/>
      <c r="N76" s="577"/>
      <c r="O76" s="577"/>
      <c r="P76" s="577"/>
    </row>
    <row r="77" spans="1:16" ht="17.25" customHeight="1" x14ac:dyDescent="0.25">
      <c r="A77" s="577"/>
      <c r="B77" s="577"/>
      <c r="C77" s="577"/>
      <c r="D77" s="577"/>
      <c r="E77" s="577"/>
      <c r="F77" s="577"/>
      <c r="G77" s="577"/>
      <c r="H77" s="577"/>
      <c r="I77" s="577"/>
      <c r="J77" s="577"/>
      <c r="K77" s="577"/>
      <c r="L77" s="577"/>
      <c r="M77" s="577"/>
      <c r="N77" s="577"/>
      <c r="O77" s="577"/>
      <c r="P77" s="577"/>
    </row>
    <row r="78" spans="1:16" ht="17.25" customHeight="1" x14ac:dyDescent="0.25">
      <c r="A78" s="577"/>
      <c r="B78" s="577"/>
      <c r="C78" s="577"/>
      <c r="D78" s="577"/>
      <c r="E78" s="577"/>
      <c r="F78" s="577"/>
      <c r="G78" s="577"/>
      <c r="H78" s="577"/>
      <c r="I78" s="577"/>
      <c r="J78" s="577"/>
      <c r="K78" s="577"/>
      <c r="L78" s="577"/>
      <c r="M78" s="577"/>
      <c r="N78" s="577"/>
      <c r="O78" s="577"/>
      <c r="P78" s="577"/>
    </row>
    <row r="79" spans="1:16" ht="17.25" customHeight="1" x14ac:dyDescent="0.25">
      <c r="A79" s="577"/>
      <c r="B79" s="577"/>
      <c r="C79" s="577"/>
      <c r="D79" s="577"/>
      <c r="E79" s="577"/>
      <c r="F79" s="577"/>
      <c r="G79" s="577"/>
      <c r="H79" s="577"/>
      <c r="I79" s="577"/>
      <c r="J79" s="577"/>
      <c r="K79" s="577"/>
      <c r="L79" s="577"/>
      <c r="M79" s="577"/>
      <c r="N79" s="577"/>
      <c r="O79" s="577"/>
      <c r="P79" s="577"/>
    </row>
    <row r="80" spans="1:16" ht="17.25" customHeight="1" x14ac:dyDescent="0.25">
      <c r="A80" s="577"/>
      <c r="B80" s="577"/>
      <c r="C80" s="577"/>
      <c r="D80" s="577"/>
      <c r="E80" s="577"/>
      <c r="F80" s="577"/>
      <c r="G80" s="577"/>
      <c r="H80" s="577"/>
      <c r="I80" s="577"/>
      <c r="J80" s="577"/>
      <c r="K80" s="577"/>
      <c r="L80" s="577"/>
      <c r="M80" s="577"/>
      <c r="N80" s="577"/>
      <c r="O80" s="577"/>
      <c r="P80" s="577"/>
    </row>
    <row r="81" spans="1:16" ht="17.25" customHeight="1" x14ac:dyDescent="0.25">
      <c r="A81" s="577"/>
      <c r="B81" s="577"/>
      <c r="C81" s="577"/>
      <c r="D81" s="577"/>
      <c r="E81" s="577"/>
      <c r="F81" s="577"/>
      <c r="G81" s="577"/>
      <c r="H81" s="577"/>
      <c r="I81" s="577"/>
      <c r="J81" s="577"/>
      <c r="K81" s="577"/>
      <c r="L81" s="577"/>
      <c r="M81" s="577"/>
      <c r="N81" s="577"/>
      <c r="O81" s="577"/>
      <c r="P81" s="577"/>
    </row>
    <row r="82" spans="1:16" ht="17.25" customHeight="1" x14ac:dyDescent="0.25">
      <c r="A82" s="577"/>
      <c r="B82" s="577"/>
      <c r="C82" s="577"/>
      <c r="D82" s="577"/>
      <c r="E82" s="577"/>
      <c r="F82" s="577"/>
      <c r="G82" s="577"/>
      <c r="H82" s="577"/>
      <c r="I82" s="577"/>
      <c r="J82" s="577"/>
      <c r="K82" s="577"/>
      <c r="L82" s="577"/>
      <c r="M82" s="577"/>
      <c r="N82" s="577"/>
      <c r="O82" s="577"/>
      <c r="P82" s="577"/>
    </row>
  </sheetData>
  <sheetProtection password="CC3D" sheet="1" objects="1" scenarios="1"/>
  <mergeCells count="52">
    <mergeCell ref="A1:Q1"/>
    <mergeCell ref="A3:Q4"/>
    <mergeCell ref="A5:Q5"/>
    <mergeCell ref="A7:Q7"/>
    <mergeCell ref="A9:J9"/>
    <mergeCell ref="B10:J10"/>
    <mergeCell ref="K10:L10"/>
    <mergeCell ref="N10:N13"/>
    <mergeCell ref="P10:P13"/>
    <mergeCell ref="Q10:Q13"/>
    <mergeCell ref="B11:B13"/>
    <mergeCell ref="C11:C13"/>
    <mergeCell ref="D11:D13"/>
    <mergeCell ref="E11:E13"/>
    <mergeCell ref="F11:F13"/>
    <mergeCell ref="G11:G13"/>
    <mergeCell ref="H11:H13"/>
    <mergeCell ref="I11:I13"/>
    <mergeCell ref="K11:K13"/>
    <mergeCell ref="L11:L13"/>
    <mergeCell ref="A14:A30"/>
    <mergeCell ref="B14:I14"/>
    <mergeCell ref="P14:Q14"/>
    <mergeCell ref="R14:R18"/>
    <mergeCell ref="B19:I19"/>
    <mergeCell ref="R19:R25"/>
    <mergeCell ref="B26:I26"/>
    <mergeCell ref="R26:R29"/>
    <mergeCell ref="B30:I30"/>
    <mergeCell ref="Q52:Q54"/>
    <mergeCell ref="P55:Q55"/>
    <mergeCell ref="B61:I61"/>
    <mergeCell ref="B37:I37"/>
    <mergeCell ref="B48:I48"/>
    <mergeCell ref="B50:L50"/>
    <mergeCell ref="B52:B54"/>
    <mergeCell ref="C52:C54"/>
    <mergeCell ref="D52:D54"/>
    <mergeCell ref="E52:E54"/>
    <mergeCell ref="F52:F54"/>
    <mergeCell ref="G52:G54"/>
    <mergeCell ref="H52:H54"/>
    <mergeCell ref="I52:I54"/>
    <mergeCell ref="K52:K54"/>
    <mergeCell ref="L52:L54"/>
    <mergeCell ref="B63:I63"/>
    <mergeCell ref="J65:N65"/>
    <mergeCell ref="A67:P67"/>
    <mergeCell ref="A68:P82"/>
    <mergeCell ref="N52:N54"/>
    <mergeCell ref="P52:P54"/>
    <mergeCell ref="A52:A61"/>
  </mergeCells>
  <conditionalFormatting sqref="R26">
    <cfRule type="cellIs" dxfId="3" priority="4" operator="equal">
      <formula>"attention proratisation à faire onglet 4"</formula>
    </cfRule>
    <cfRule type="cellIs" dxfId="2" priority="5" operator="equal">
      <formula>"ETP ok"</formula>
    </cfRule>
  </conditionalFormatting>
  <printOptions horizontalCentered="1"/>
  <pageMargins left="0" right="0" top="0.39374999999999999" bottom="0.39374999999999999" header="0.51180555555555496" footer="0.51180555555555496"/>
  <pageSetup paperSize="0" scale="0" firstPageNumber="0" orientation="portrait" usePrinterDefaults="0" horizontalDpi="0" verticalDpi="0" copies="0"/>
  <rowBreaks count="1" manualBreakCount="1">
    <brk id="48" max="16383" man="1"/>
  </rowBreak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58"/>
  <sheetViews>
    <sheetView showGridLines="0" zoomScale="70" zoomScaleNormal="70" workbookViewId="0">
      <selection activeCell="G19" sqref="G19"/>
    </sheetView>
  </sheetViews>
  <sheetFormatPr baseColWidth="10" defaultColWidth="9.140625" defaultRowHeight="15" x14ac:dyDescent="0.25"/>
  <cols>
    <col min="1" max="1" width="13.140625" style="45"/>
    <col min="2" max="2" width="45.7109375" style="45"/>
    <col min="3" max="3" width="21.7109375" style="45"/>
    <col min="4" max="4" width="10.42578125" style="194"/>
    <col min="5" max="5" width="15.140625" style="195"/>
    <col min="6" max="6" width="47.28515625" style="195"/>
    <col min="7" max="7" width="21.7109375" style="195"/>
    <col min="8" max="8" width="11.42578125" style="196"/>
    <col min="9" max="202" width="11.42578125" style="195"/>
    <col min="203" max="1025" width="11.42578125" style="45"/>
  </cols>
  <sheetData>
    <row r="1" spans="1:1024" x14ac:dyDescent="0.25">
      <c r="A1" s="612" t="s">
        <v>54</v>
      </c>
      <c r="B1" s="612"/>
      <c r="C1" s="612"/>
      <c r="D1" s="612"/>
      <c r="E1" s="612"/>
      <c r="F1" s="612"/>
      <c r="G1" s="61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13" t="s">
        <v>143</v>
      </c>
      <c r="B3" s="613"/>
      <c r="C3" s="613"/>
      <c r="D3" s="613"/>
      <c r="E3" s="613"/>
      <c r="F3" s="613"/>
      <c r="G3" s="61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52" customFormat="1" ht="39" customHeight="1" x14ac:dyDescent="0.35">
      <c r="D4" s="197"/>
      <c r="G4" s="54"/>
    </row>
    <row r="5" spans="1:1024" ht="27.75" customHeight="1" x14ac:dyDescent="0.25">
      <c r="A5" s="614" t="s">
        <v>144</v>
      </c>
      <c r="B5" s="614"/>
      <c r="C5" s="614"/>
      <c r="D5" s="614"/>
      <c r="E5" s="614"/>
      <c r="F5" s="614"/>
      <c r="G5" s="614"/>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s="198"/>
      <c r="C6" s="198"/>
      <c r="D6" s="198"/>
      <c r="E6" s="198"/>
      <c r="F6" s="198"/>
      <c r="G6" s="19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ustomHeight="1" x14ac:dyDescent="0.25">
      <c r="A8"/>
      <c r="B8" s="199" t="s">
        <v>145</v>
      </c>
      <c r="C8" s="64"/>
      <c r="D8" s="200"/>
      <c r="E8" s="201"/>
      <c r="F8" s="202" t="s">
        <v>146</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7.5" customHeight="1" x14ac:dyDescent="0.25">
      <c r="A10"/>
      <c r="B10"/>
      <c r="C10"/>
      <c r="D10"/>
      <c r="E10"/>
      <c r="F10" s="198"/>
      <c r="G10" s="19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x14ac:dyDescent="0.25">
      <c r="A11" s="615" t="s">
        <v>147</v>
      </c>
      <c r="B11" s="616" t="s">
        <v>148</v>
      </c>
      <c r="C11" s="617" t="s">
        <v>149</v>
      </c>
      <c r="D11" s="203"/>
      <c r="E11" s="615" t="s">
        <v>147</v>
      </c>
      <c r="F11" s="615" t="s">
        <v>148</v>
      </c>
      <c r="G11" s="618" t="s">
        <v>150</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s="615"/>
      <c r="B12" s="616"/>
      <c r="C12" s="617"/>
      <c r="D12" s="203"/>
      <c r="E12" s="615"/>
      <c r="F12" s="615"/>
      <c r="G12" s="61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212" customFormat="1" ht="20.100000000000001" customHeight="1" x14ac:dyDescent="0.25">
      <c r="A13" s="204">
        <v>60</v>
      </c>
      <c r="B13" s="205" t="s">
        <v>151</v>
      </c>
      <c r="C13" s="206"/>
      <c r="D13" s="207"/>
      <c r="E13" s="204">
        <v>70</v>
      </c>
      <c r="F13" s="204" t="s">
        <v>152</v>
      </c>
      <c r="G13" s="208"/>
      <c r="H13" s="209"/>
      <c r="I13" s="210"/>
      <c r="J13" s="210"/>
      <c r="K13" s="210"/>
      <c r="L13" s="210"/>
      <c r="M13" s="210"/>
      <c r="N13" s="210"/>
      <c r="O13" s="210"/>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9"/>
      <c r="GF13" s="209"/>
      <c r="GG13" s="209"/>
      <c r="GH13" s="209"/>
      <c r="GI13" s="209"/>
      <c r="GJ13" s="209"/>
      <c r="GK13" s="209"/>
      <c r="GL13" s="209"/>
      <c r="GM13" s="209"/>
      <c r="GN13" s="209"/>
      <c r="GO13" s="209"/>
      <c r="GP13" s="209"/>
      <c r="GQ13" s="209"/>
      <c r="GR13" s="209"/>
      <c r="GS13" s="209"/>
      <c r="GT13" s="209"/>
      <c r="GU13" s="211"/>
    </row>
    <row r="14" spans="1:1024" s="58" customFormat="1" ht="20.100000000000001" customHeight="1" x14ac:dyDescent="0.2">
      <c r="A14" s="213">
        <v>61</v>
      </c>
      <c r="B14" s="214" t="s">
        <v>153</v>
      </c>
      <c r="C14" s="215"/>
      <c r="D14" s="207"/>
      <c r="E14" s="216"/>
      <c r="F14" s="216"/>
      <c r="G14" s="21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row>
    <row r="15" spans="1:1024" s="58" customFormat="1" ht="20.100000000000001" customHeight="1" x14ac:dyDescent="0.2">
      <c r="A15" s="204">
        <v>62</v>
      </c>
      <c r="B15" s="205" t="s">
        <v>154</v>
      </c>
      <c r="C15" s="206"/>
      <c r="D15" s="207"/>
      <c r="E15" s="218"/>
      <c r="F15" s="218"/>
      <c r="G15" s="219"/>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row>
    <row r="16" spans="1:1024" s="58" customFormat="1" ht="20.100000000000001" customHeight="1" x14ac:dyDescent="0.2">
      <c r="A16" s="213">
        <v>63</v>
      </c>
      <c r="B16" s="214" t="s">
        <v>155</v>
      </c>
      <c r="C16" s="215"/>
      <c r="D16" s="207"/>
      <c r="E16" s="220"/>
      <c r="F16" s="220"/>
      <c r="G16" s="221"/>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row>
    <row r="17" spans="1:202" ht="20.100000000000001" customHeight="1" x14ac:dyDescent="0.25">
      <c r="A17" s="204">
        <v>64</v>
      </c>
      <c r="B17" s="205" t="s">
        <v>156</v>
      </c>
      <c r="C17" s="206"/>
      <c r="D17" s="207"/>
      <c r="E17" s="204">
        <v>74</v>
      </c>
      <c r="F17" s="204" t="s">
        <v>157</v>
      </c>
      <c r="G17" s="208"/>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row>
    <row r="18" spans="1:202" ht="20.100000000000001" customHeight="1" x14ac:dyDescent="0.25">
      <c r="A18" s="213">
        <v>65</v>
      </c>
      <c r="B18" s="214" t="s">
        <v>158</v>
      </c>
      <c r="C18" s="215"/>
      <c r="D18" s="222"/>
      <c r="E18" s="204">
        <v>75</v>
      </c>
      <c r="F18" s="204" t="s">
        <v>159</v>
      </c>
      <c r="G18" s="208"/>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row>
    <row r="19" spans="1:202" ht="20.100000000000001" customHeight="1" x14ac:dyDescent="0.25">
      <c r="A19" s="204">
        <v>66</v>
      </c>
      <c r="B19" s="205" t="s">
        <v>160</v>
      </c>
      <c r="C19" s="206"/>
      <c r="D19" s="222"/>
      <c r="E19" s="213">
        <v>76</v>
      </c>
      <c r="F19" s="213" t="s">
        <v>161</v>
      </c>
      <c r="G19" s="223"/>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c r="CS19" s="197"/>
      <c r="CT19" s="197"/>
      <c r="CU19" s="197"/>
      <c r="CV19" s="197"/>
      <c r="CW19" s="197"/>
      <c r="CX19" s="197"/>
      <c r="CY19" s="197"/>
      <c r="CZ19" s="197"/>
      <c r="DA19" s="197"/>
      <c r="DB19" s="197"/>
      <c r="DC19" s="197"/>
      <c r="DD19" s="197"/>
      <c r="DE19" s="197"/>
      <c r="DF19" s="197"/>
      <c r="DG19" s="197"/>
      <c r="DH19" s="197"/>
      <c r="DI19" s="197"/>
      <c r="DJ19" s="197"/>
      <c r="DK19" s="197"/>
      <c r="DL19" s="197"/>
      <c r="DM19" s="197"/>
      <c r="DN19" s="197"/>
      <c r="DO19" s="197"/>
      <c r="DP19" s="197"/>
      <c r="DQ19" s="197"/>
      <c r="DR19" s="197"/>
      <c r="DS19" s="197"/>
      <c r="DT19" s="197"/>
      <c r="DU19" s="197"/>
      <c r="DV19" s="197"/>
      <c r="DW19" s="197"/>
      <c r="DX19" s="197"/>
      <c r="DY19" s="197"/>
      <c r="DZ19" s="197"/>
      <c r="EA19" s="197"/>
      <c r="EB19" s="197"/>
      <c r="EC19" s="197"/>
      <c r="ED19" s="197"/>
      <c r="EE19" s="197"/>
      <c r="EF19" s="197"/>
      <c r="EG19" s="197"/>
      <c r="EH19" s="197"/>
      <c r="EI19" s="197"/>
      <c r="EJ19" s="197"/>
      <c r="EK19" s="197"/>
      <c r="EL19" s="197"/>
      <c r="EM19" s="197"/>
      <c r="EN19" s="197"/>
      <c r="EO19" s="197"/>
      <c r="EP19" s="197"/>
      <c r="EQ19" s="197"/>
      <c r="ER19" s="197"/>
      <c r="ES19" s="197"/>
      <c r="ET19" s="197"/>
      <c r="EU19" s="197"/>
      <c r="EV19" s="197"/>
      <c r="EW19" s="197"/>
      <c r="EX19" s="197"/>
      <c r="EY19" s="197"/>
      <c r="EZ19" s="197"/>
      <c r="FA19" s="197"/>
      <c r="FB19" s="197"/>
      <c r="FC19" s="197"/>
      <c r="FD19" s="197"/>
      <c r="FE19" s="197"/>
      <c r="FF19" s="197"/>
      <c r="FG19" s="197"/>
      <c r="FH19" s="197"/>
      <c r="FI19" s="197"/>
      <c r="FJ19" s="197"/>
      <c r="FK19" s="197"/>
      <c r="FL19" s="197"/>
      <c r="FM19" s="197"/>
      <c r="FN19" s="197"/>
      <c r="FO19" s="197"/>
      <c r="FP19" s="197"/>
      <c r="FQ19" s="197"/>
      <c r="FR19" s="197"/>
      <c r="FS19" s="197"/>
      <c r="FT19" s="197"/>
      <c r="FU19" s="197"/>
      <c r="FV19" s="197"/>
      <c r="FW19" s="197"/>
      <c r="FX19" s="197"/>
      <c r="FY19" s="197"/>
      <c r="FZ19" s="197"/>
      <c r="GA19" s="197"/>
      <c r="GB19" s="197"/>
      <c r="GC19" s="197"/>
      <c r="GD19" s="197"/>
      <c r="GE19" s="197"/>
      <c r="GF19" s="197"/>
      <c r="GG19" s="197"/>
      <c r="GH19" s="197"/>
      <c r="GI19" s="197"/>
      <c r="GJ19" s="197"/>
      <c r="GK19" s="197"/>
      <c r="GL19" s="197"/>
      <c r="GM19" s="197"/>
      <c r="GN19" s="197"/>
      <c r="GO19" s="197"/>
      <c r="GP19" s="197"/>
      <c r="GQ19" s="197"/>
      <c r="GR19" s="197"/>
      <c r="GS19" s="197"/>
      <c r="GT19" s="197"/>
    </row>
    <row r="20" spans="1:202" ht="20.100000000000001" customHeight="1" x14ac:dyDescent="0.25">
      <c r="A20" s="213">
        <v>67</v>
      </c>
      <c r="B20" s="214" t="s">
        <v>162</v>
      </c>
      <c r="C20" s="215"/>
      <c r="D20" s="222"/>
      <c r="E20" s="204">
        <v>77</v>
      </c>
      <c r="F20" s="204" t="s">
        <v>163</v>
      </c>
      <c r="G20" s="208"/>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c r="DQ20" s="197"/>
      <c r="DR20" s="197"/>
      <c r="DS20" s="197"/>
      <c r="DT20" s="197"/>
      <c r="DU20" s="197"/>
      <c r="DV20" s="197"/>
      <c r="DW20" s="197"/>
      <c r="DX20" s="197"/>
      <c r="DY20" s="197"/>
      <c r="DZ20" s="197"/>
      <c r="EA20" s="197"/>
      <c r="EB20" s="197"/>
      <c r="EC20" s="197"/>
      <c r="ED20" s="197"/>
      <c r="EE20" s="197"/>
      <c r="EF20" s="197"/>
      <c r="EG20" s="197"/>
      <c r="EH20" s="197"/>
      <c r="EI20" s="197"/>
      <c r="EJ20" s="197"/>
      <c r="EK20" s="197"/>
      <c r="EL20" s="197"/>
      <c r="EM20" s="197"/>
      <c r="EN20" s="197"/>
      <c r="EO20" s="197"/>
      <c r="EP20" s="197"/>
      <c r="EQ20" s="197"/>
      <c r="ER20" s="197"/>
      <c r="ES20" s="197"/>
      <c r="ET20" s="197"/>
      <c r="EU20" s="197"/>
      <c r="EV20" s="197"/>
      <c r="EW20" s="197"/>
      <c r="EX20" s="197"/>
      <c r="EY20" s="197"/>
      <c r="EZ20" s="197"/>
      <c r="FA20" s="197"/>
      <c r="FB20" s="197"/>
      <c r="FC20" s="197"/>
      <c r="FD20" s="197"/>
      <c r="FE20" s="197"/>
      <c r="FF20" s="197"/>
      <c r="FG20" s="197"/>
      <c r="FH20" s="197"/>
      <c r="FI20" s="197"/>
      <c r="FJ20" s="197"/>
      <c r="FK20" s="197"/>
      <c r="FL20" s="197"/>
      <c r="FM20" s="197"/>
      <c r="FN20" s="197"/>
      <c r="FO20" s="197"/>
      <c r="FP20" s="197"/>
      <c r="FQ20" s="197"/>
      <c r="FR20" s="197"/>
      <c r="FS20" s="197"/>
      <c r="FT20" s="197"/>
      <c r="FU20" s="197"/>
      <c r="FV20" s="197"/>
      <c r="FW20" s="197"/>
      <c r="FX20" s="197"/>
      <c r="FY20" s="197"/>
      <c r="FZ20" s="197"/>
      <c r="GA20" s="197"/>
      <c r="GB20" s="197"/>
      <c r="GC20" s="197"/>
      <c r="GD20" s="197"/>
      <c r="GE20" s="197"/>
      <c r="GF20" s="197"/>
      <c r="GG20" s="197"/>
      <c r="GH20" s="197"/>
      <c r="GI20" s="197"/>
      <c r="GJ20" s="197"/>
      <c r="GK20" s="197"/>
      <c r="GL20" s="197"/>
      <c r="GM20" s="197"/>
      <c r="GN20" s="197"/>
      <c r="GO20" s="197"/>
      <c r="GP20" s="197"/>
      <c r="GQ20" s="197"/>
      <c r="GR20" s="197"/>
      <c r="GS20" s="197"/>
      <c r="GT20" s="197"/>
    </row>
    <row r="21" spans="1:202" ht="41.25" customHeight="1" x14ac:dyDescent="0.25">
      <c r="A21" s="204">
        <v>68</v>
      </c>
      <c r="B21" s="224" t="s">
        <v>164</v>
      </c>
      <c r="C21" s="206"/>
      <c r="D21" s="207"/>
      <c r="E21" s="204">
        <v>78</v>
      </c>
      <c r="F21" s="204" t="s">
        <v>165</v>
      </c>
      <c r="G21" s="225"/>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row>
    <row r="22" spans="1:202" ht="20.100000000000001" customHeight="1" x14ac:dyDescent="0.25">
      <c r="A22" s="226">
        <v>69</v>
      </c>
      <c r="B22" s="214" t="s">
        <v>166</v>
      </c>
      <c r="C22" s="215"/>
      <c r="D22" s="227"/>
      <c r="E22" s="213">
        <v>79</v>
      </c>
      <c r="F22" s="213" t="s">
        <v>167</v>
      </c>
      <c r="G22" s="228"/>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row>
    <row r="23" spans="1:202" ht="24" customHeight="1" x14ac:dyDescent="0.25">
      <c r="A23" s="608" t="s">
        <v>168</v>
      </c>
      <c r="B23" s="608"/>
      <c r="C23" s="229">
        <f>C13+C14+C15+C16+C17+C18+C19+C20+C21+C22</f>
        <v>0</v>
      </c>
      <c r="D23" s="207"/>
      <c r="E23" s="609" t="s">
        <v>168</v>
      </c>
      <c r="F23" s="609"/>
      <c r="G23" s="230">
        <f>SUM(G13:G22)</f>
        <v>0</v>
      </c>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row>
    <row r="24" spans="1:202" ht="18" x14ac:dyDescent="0.25">
      <c r="A24" s="231">
        <v>86</v>
      </c>
      <c r="B24" s="232" t="s">
        <v>169</v>
      </c>
      <c r="C24" s="215"/>
      <c r="D24" s="207"/>
      <c r="E24" s="213">
        <v>87</v>
      </c>
      <c r="F24" s="233" t="s">
        <v>170</v>
      </c>
      <c r="G24" s="234"/>
      <c r="H24" s="197" t="str">
        <f>IF(C24=G24,"ok","attention les cptes 86 et 87 ne st pas équilibrés")</f>
        <v>ok</v>
      </c>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row>
    <row r="25" spans="1:202" ht="26.25" customHeight="1" x14ac:dyDescent="0.25">
      <c r="A25" s="608" t="s">
        <v>149</v>
      </c>
      <c r="B25" s="608"/>
      <c r="C25" s="229">
        <f>C23+C24</f>
        <v>0</v>
      </c>
      <c r="D25" s="207"/>
      <c r="E25" s="610" t="s">
        <v>171</v>
      </c>
      <c r="F25" s="610"/>
      <c r="G25" s="230">
        <f>SUM(G23:G24)</f>
        <v>0</v>
      </c>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row>
    <row r="26" spans="1:202" x14ac:dyDescent="0.25">
      <c r="A26"/>
      <c r="B26"/>
      <c r="C26"/>
      <c r="D26" s="63"/>
      <c r="E26"/>
      <c r="F26"/>
      <c r="G26"/>
      <c r="J26"/>
    </row>
    <row r="27" spans="1:202" x14ac:dyDescent="0.25">
      <c r="A27"/>
      <c r="B27"/>
      <c r="C27"/>
      <c r="D27" s="63"/>
      <c r="E27"/>
      <c r="F27"/>
      <c r="G27"/>
      <c r="J27"/>
    </row>
    <row r="28" spans="1:202" x14ac:dyDescent="0.25">
      <c r="A28"/>
      <c r="B28"/>
      <c r="C28"/>
      <c r="D28" s="63"/>
      <c r="E28"/>
      <c r="F28"/>
      <c r="G28"/>
      <c r="J28"/>
    </row>
    <row r="29" spans="1:202" ht="18" x14ac:dyDescent="0.25">
      <c r="A29" s="235"/>
      <c r="B29" s="235"/>
      <c r="C29" s="235"/>
      <c r="D29" s="236"/>
      <c r="E29" s="611" t="s">
        <v>172</v>
      </c>
      <c r="F29" s="611"/>
      <c r="G29" s="611"/>
      <c r="J29"/>
    </row>
    <row r="30" spans="1:202" ht="33" customHeight="1" x14ac:dyDescent="0.25">
      <c r="A30" s="235"/>
      <c r="B30" s="235"/>
      <c r="C30" s="235"/>
      <c r="D30" s="236"/>
      <c r="E30" s="605" t="s">
        <v>173</v>
      </c>
      <c r="F30" s="605"/>
      <c r="G30" s="605"/>
      <c r="J30"/>
    </row>
    <row r="31" spans="1:202" ht="7.5" customHeight="1" x14ac:dyDescent="0.25">
      <c r="A31" s="235"/>
      <c r="B31" s="235"/>
      <c r="C31" s="235"/>
      <c r="D31" s="236"/>
      <c r="E31" s="235"/>
      <c r="F31"/>
      <c r="G31"/>
      <c r="J31"/>
    </row>
    <row r="32" spans="1:202" ht="8.25" customHeight="1" x14ac:dyDescent="0.25">
      <c r="A32" s="235"/>
      <c r="B32" s="235"/>
      <c r="C32" s="235"/>
      <c r="D32" s="236"/>
      <c r="E32" s="235"/>
      <c r="F32"/>
      <c r="G32"/>
      <c r="J32"/>
    </row>
    <row r="33" spans="4:10" ht="14.25" customHeight="1" x14ac:dyDescent="0.25">
      <c r="D33" s="63"/>
      <c r="E33" s="606" t="s">
        <v>147</v>
      </c>
      <c r="F33" s="606" t="s">
        <v>148</v>
      </c>
      <c r="G33" s="607" t="s">
        <v>150</v>
      </c>
      <c r="J33"/>
    </row>
    <row r="34" spans="4:10" ht="15" customHeight="1" x14ac:dyDescent="0.25">
      <c r="D34" s="63"/>
      <c r="E34" s="606"/>
      <c r="F34" s="606"/>
      <c r="G34" s="607"/>
      <c r="J34"/>
    </row>
    <row r="35" spans="4:10" ht="20.100000000000001" customHeight="1" x14ac:dyDescent="0.25">
      <c r="D35" s="63"/>
      <c r="E35" s="237" t="s">
        <v>174</v>
      </c>
      <c r="F35" s="238" t="s">
        <v>175</v>
      </c>
      <c r="G35" s="239"/>
      <c r="J35"/>
    </row>
    <row r="36" spans="4:10" ht="20.100000000000001" customHeight="1" x14ac:dyDescent="0.25">
      <c r="D36" s="63"/>
      <c r="E36" s="240" t="s">
        <v>176</v>
      </c>
      <c r="F36" s="241" t="s">
        <v>175</v>
      </c>
      <c r="G36" s="242"/>
      <c r="J36"/>
    </row>
    <row r="37" spans="4:10" ht="20.100000000000001" customHeight="1" x14ac:dyDescent="0.25">
      <c r="D37" s="63"/>
      <c r="E37" s="240" t="s">
        <v>177</v>
      </c>
      <c r="F37" s="243" t="s">
        <v>178</v>
      </c>
      <c r="G37" s="242"/>
      <c r="J37"/>
    </row>
    <row r="38" spans="4:10" ht="20.100000000000001" customHeight="1" x14ac:dyDescent="0.25">
      <c r="D38" s="63"/>
      <c r="E38" s="240" t="s">
        <v>179</v>
      </c>
      <c r="F38" s="243" t="s">
        <v>180</v>
      </c>
      <c r="G38" s="242"/>
      <c r="J38"/>
    </row>
    <row r="39" spans="4:10" ht="20.100000000000001" customHeight="1" x14ac:dyDescent="0.25">
      <c r="D39" s="63"/>
      <c r="E39" s="240" t="s">
        <v>181</v>
      </c>
      <c r="F39" s="244" t="s">
        <v>182</v>
      </c>
      <c r="G39" s="242"/>
      <c r="J39"/>
    </row>
    <row r="40" spans="4:10" ht="20.100000000000001" customHeight="1" x14ac:dyDescent="0.25">
      <c r="D40" s="63"/>
      <c r="E40" s="240" t="s">
        <v>183</v>
      </c>
      <c r="F40" s="244" t="s">
        <v>184</v>
      </c>
      <c r="G40" s="242"/>
      <c r="J40"/>
    </row>
    <row r="41" spans="4:10" ht="20.100000000000001" customHeight="1" x14ac:dyDescent="0.25">
      <c r="D41" s="63"/>
      <c r="E41" s="240" t="s">
        <v>185</v>
      </c>
      <c r="F41" s="244" t="s">
        <v>186</v>
      </c>
      <c r="G41" s="242"/>
      <c r="J41"/>
    </row>
    <row r="42" spans="4:10" ht="20.100000000000001" customHeight="1" x14ac:dyDescent="0.25">
      <c r="D42" s="63"/>
      <c r="E42" s="240" t="s">
        <v>187</v>
      </c>
      <c r="F42" s="244" t="s">
        <v>188</v>
      </c>
      <c r="G42" s="242"/>
      <c r="J42"/>
    </row>
    <row r="43" spans="4:10" ht="31.5" customHeight="1" x14ac:dyDescent="0.25">
      <c r="D43" s="63"/>
      <c r="E43" s="245">
        <v>70641</v>
      </c>
      <c r="F43" s="246" t="s">
        <v>189</v>
      </c>
      <c r="G43" s="242"/>
      <c r="J43"/>
    </row>
    <row r="44" spans="4:10" ht="30.75" customHeight="1" x14ac:dyDescent="0.25">
      <c r="E44" s="245">
        <v>70642</v>
      </c>
      <c r="F44" s="246" t="s">
        <v>190</v>
      </c>
      <c r="G44" s="242"/>
      <c r="J44"/>
    </row>
    <row r="45" spans="4:10" ht="20.100000000000001" customHeight="1" x14ac:dyDescent="0.25">
      <c r="E45" s="245">
        <v>707</v>
      </c>
      <c r="F45" s="244" t="s">
        <v>191</v>
      </c>
      <c r="G45" s="242"/>
      <c r="J45"/>
    </row>
    <row r="46" spans="4:10" ht="20.100000000000001" customHeight="1" x14ac:dyDescent="0.25">
      <c r="E46" s="247">
        <v>708</v>
      </c>
      <c r="F46" s="248" t="s">
        <v>192</v>
      </c>
      <c r="G46" s="249"/>
      <c r="J46"/>
    </row>
    <row r="47" spans="4:10" ht="20.100000000000001" customHeight="1" x14ac:dyDescent="0.25">
      <c r="E47" s="250">
        <v>70</v>
      </c>
      <c r="F47" s="250" t="s">
        <v>152</v>
      </c>
      <c r="G47" s="251"/>
      <c r="J47"/>
    </row>
    <row r="48" spans="4:10" ht="20.100000000000001" customHeight="1" x14ac:dyDescent="0.25">
      <c r="E48" s="252">
        <v>741</v>
      </c>
      <c r="F48" s="253" t="s">
        <v>193</v>
      </c>
      <c r="G48" s="254"/>
      <c r="J48" s="214"/>
    </row>
    <row r="49" spans="5:7" ht="20.100000000000001" customHeight="1" x14ac:dyDescent="0.25">
      <c r="E49" s="255">
        <v>742</v>
      </c>
      <c r="F49" s="256" t="s">
        <v>194</v>
      </c>
      <c r="G49" s="242"/>
    </row>
    <row r="50" spans="5:7" ht="20.100000000000001" customHeight="1" x14ac:dyDescent="0.25">
      <c r="E50" s="255">
        <v>743</v>
      </c>
      <c r="F50" s="256" t="s">
        <v>195</v>
      </c>
      <c r="G50" s="242"/>
    </row>
    <row r="51" spans="5:7" ht="20.100000000000001" customHeight="1" x14ac:dyDescent="0.25">
      <c r="E51" s="255">
        <v>744</v>
      </c>
      <c r="F51" s="256" t="s">
        <v>196</v>
      </c>
      <c r="G51" s="242"/>
    </row>
    <row r="52" spans="5:7" ht="35.25" customHeight="1" x14ac:dyDescent="0.25">
      <c r="E52" s="255">
        <v>7451</v>
      </c>
      <c r="F52" s="256" t="s">
        <v>197</v>
      </c>
      <c r="G52" s="242"/>
    </row>
    <row r="53" spans="5:7" ht="20.100000000000001" customHeight="1" x14ac:dyDescent="0.25">
      <c r="E53" s="255">
        <v>7452</v>
      </c>
      <c r="F53" s="257" t="s">
        <v>198</v>
      </c>
      <c r="G53" s="242"/>
    </row>
    <row r="54" spans="5:7" ht="20.100000000000001" customHeight="1" x14ac:dyDescent="0.25">
      <c r="E54" s="255">
        <v>746</v>
      </c>
      <c r="F54" s="256" t="s">
        <v>199</v>
      </c>
      <c r="G54" s="242"/>
    </row>
    <row r="55" spans="5:7" ht="20.100000000000001" customHeight="1" x14ac:dyDescent="0.25">
      <c r="E55" s="255">
        <v>747</v>
      </c>
      <c r="F55" s="257" t="s">
        <v>200</v>
      </c>
      <c r="G55" s="242"/>
    </row>
    <row r="56" spans="5:7" ht="20.100000000000001" customHeight="1" x14ac:dyDescent="0.25">
      <c r="E56" s="255" t="s">
        <v>201</v>
      </c>
      <c r="F56" s="258" t="s">
        <v>202</v>
      </c>
      <c r="G56" s="242"/>
    </row>
    <row r="57" spans="5:7" ht="20.100000000000001" customHeight="1" x14ac:dyDescent="0.25">
      <c r="E57" s="259" t="s">
        <v>203</v>
      </c>
      <c r="F57" s="260" t="s">
        <v>204</v>
      </c>
      <c r="G57" s="249"/>
    </row>
    <row r="58" spans="5:7" ht="20.100000000000001" customHeight="1" x14ac:dyDescent="0.25">
      <c r="E58" s="250">
        <v>74</v>
      </c>
      <c r="F58" s="250" t="s">
        <v>157</v>
      </c>
      <c r="G58" s="251"/>
    </row>
  </sheetData>
  <sheetProtection password="CC3D" sheet="1" objects="1" scenarios="1" selectLockedCells="1"/>
  <mergeCells count="18">
    <mergeCell ref="A1:G1"/>
    <mergeCell ref="A3:G3"/>
    <mergeCell ref="A5:G5"/>
    <mergeCell ref="A11:A12"/>
    <mergeCell ref="B11:B12"/>
    <mergeCell ref="C11:C12"/>
    <mergeCell ref="E11:E12"/>
    <mergeCell ref="F11:F12"/>
    <mergeCell ref="G11:G12"/>
    <mergeCell ref="E30:G30"/>
    <mergeCell ref="E33:E34"/>
    <mergeCell ref="F33:F34"/>
    <mergeCell ref="G33:G34"/>
    <mergeCell ref="A23:B23"/>
    <mergeCell ref="E23:F23"/>
    <mergeCell ref="A25:B25"/>
    <mergeCell ref="E25:F25"/>
    <mergeCell ref="E29:G29"/>
  </mergeCells>
  <conditionalFormatting sqref="H24">
    <cfRule type="cellIs" dxfId="1" priority="2" operator="equal">
      <formula>"attention les cptes 86 et 87 ne st pas équilibrés"</formula>
    </cfRule>
    <cfRule type="cellIs" dxfId="0" priority="3" operator="equal">
      <formula>"ok"</formula>
    </cfRule>
  </conditionalFormatting>
  <printOptions horizontalCentered="1"/>
  <pageMargins left="0" right="0" top="0.39374999999999999" bottom="0.39374999999999999" header="0.51180555555555496" footer="0.51180555555555496"/>
  <pageSetup paperSize="9" scale="57" firstPageNumber="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zoomScale="70" zoomScaleNormal="70" workbookViewId="0">
      <selection activeCell="D21" sqref="D21"/>
    </sheetView>
  </sheetViews>
  <sheetFormatPr baseColWidth="10" defaultColWidth="9.140625" defaultRowHeight="15" x14ac:dyDescent="0.25"/>
  <cols>
    <col min="1" max="1" width="13.7109375" style="45"/>
    <col min="2" max="2" width="37.42578125" style="45"/>
    <col min="3" max="3" width="18.7109375" style="45"/>
    <col min="4" max="6" width="18.7109375" style="195"/>
    <col min="7" max="7" width="20" style="196"/>
    <col min="8" max="1025" width="11.42578125" style="196"/>
  </cols>
  <sheetData>
    <row r="1" spans="1:1024" x14ac:dyDescent="0.25">
      <c r="A1" s="624" t="s">
        <v>54</v>
      </c>
      <c r="B1" s="624"/>
      <c r="C1" s="624"/>
      <c r="D1" s="624"/>
      <c r="E1" s="624"/>
      <c r="F1" s="624"/>
      <c r="G1" s="62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13" t="s">
        <v>205</v>
      </c>
      <c r="B3" s="613"/>
      <c r="C3" s="613"/>
      <c r="D3" s="613"/>
      <c r="E3" s="613"/>
      <c r="F3" s="613"/>
      <c r="G3" s="61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43.5" customHeight="1"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2.75" customHeight="1" x14ac:dyDescent="0.25">
      <c r="A5" s="625" t="s">
        <v>206</v>
      </c>
      <c r="B5" s="625"/>
      <c r="C5" s="625"/>
      <c r="D5" s="625"/>
      <c r="E5" s="625"/>
      <c r="F5" s="625"/>
      <c r="G5" s="62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c r="C6"/>
      <c r="D6"/>
      <c r="E6" s="198"/>
      <c r="F6" s="19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1.5" customHeight="1" x14ac:dyDescent="0.25">
      <c r="A7" s="626" t="s">
        <v>207</v>
      </c>
      <c r="B7" s="626"/>
      <c r="C7" s="626"/>
      <c r="D7" s="626"/>
      <c r="E7" s="626"/>
      <c r="F7" s="626"/>
      <c r="G7" s="626"/>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5">
      <c r="A8"/>
      <c r="B8"/>
      <c r="C8"/>
      <c r="D8"/>
      <c r="E8" s="198"/>
      <c r="F8" s="19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8.25" customHeight="1"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2.25" customHeight="1" x14ac:dyDescent="0.25">
      <c r="A10" s="261"/>
      <c r="B10" s="627" t="s">
        <v>121</v>
      </c>
      <c r="C10" s="627"/>
      <c r="D10" s="627"/>
      <c r="E10" s="627"/>
      <c r="F10" s="627"/>
      <c r="G10" s="627"/>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25" customHeight="1" x14ac:dyDescent="0.25">
      <c r="A11" s="622" t="s">
        <v>147</v>
      </c>
      <c r="B11" s="623" t="s">
        <v>208</v>
      </c>
      <c r="C11" s="619" t="s">
        <v>209</v>
      </c>
      <c r="D11" s="619" t="s">
        <v>210</v>
      </c>
      <c r="E11" s="619" t="s">
        <v>211</v>
      </c>
      <c r="F11" s="619" t="s">
        <v>212</v>
      </c>
      <c r="G11" s="620" t="s">
        <v>213</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622"/>
      <c r="B12" s="623"/>
      <c r="C12" s="619"/>
      <c r="D12" s="619"/>
      <c r="E12" s="619"/>
      <c r="F12" s="619"/>
      <c r="G12" s="62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262">
        <v>617</v>
      </c>
      <c r="B13" s="263" t="s">
        <v>214</v>
      </c>
      <c r="C13" s="264"/>
      <c r="D13" s="264"/>
      <c r="E13" s="264"/>
      <c r="F13" s="264"/>
      <c r="G13" s="265">
        <f t="shared" ref="G13:G18" si="0">SUM(C13:F13)</f>
        <v>0</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266" t="s">
        <v>215</v>
      </c>
      <c r="B14" s="267" t="s">
        <v>216</v>
      </c>
      <c r="C14" s="268"/>
      <c r="D14" s="268"/>
      <c r="E14" s="268"/>
      <c r="F14" s="268"/>
      <c r="G14" s="265">
        <f t="shared" si="0"/>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266" t="s">
        <v>217</v>
      </c>
      <c r="B15" s="267" t="s">
        <v>218</v>
      </c>
      <c r="C15" s="269"/>
      <c r="D15" s="269"/>
      <c r="E15" s="269"/>
      <c r="F15" s="268"/>
      <c r="G15" s="265">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270">
        <v>61</v>
      </c>
      <c r="B16" s="271" t="s">
        <v>153</v>
      </c>
      <c r="C16" s="272">
        <f>SUM(C13:C15)</f>
        <v>0</v>
      </c>
      <c r="D16" s="272">
        <f>SUM(D13:D15)</f>
        <v>0</v>
      </c>
      <c r="E16" s="272">
        <f>SUM(E13:E15)</f>
        <v>0</v>
      </c>
      <c r="F16" s="272">
        <f>SUM(F13:F15)</f>
        <v>0</v>
      </c>
      <c r="G16" s="273">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75" customHeight="1" x14ac:dyDescent="0.25">
      <c r="A17" s="274">
        <v>621</v>
      </c>
      <c r="B17" s="275" t="s">
        <v>219</v>
      </c>
      <c r="C17" s="276"/>
      <c r="D17" s="276"/>
      <c r="E17" s="276"/>
      <c r="F17" s="277"/>
      <c r="G17" s="265">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7" customHeight="1" x14ac:dyDescent="0.25">
      <c r="A18" s="262">
        <v>622</v>
      </c>
      <c r="B18" s="263" t="s">
        <v>220</v>
      </c>
      <c r="C18" s="278"/>
      <c r="D18" s="278"/>
      <c r="E18" s="278"/>
      <c r="F18" s="277"/>
      <c r="G18" s="279">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customHeight="1" x14ac:dyDescent="0.25">
      <c r="A19" s="262" t="s">
        <v>221</v>
      </c>
      <c r="B19" s="263" t="s">
        <v>222</v>
      </c>
      <c r="C19" s="278"/>
      <c r="D19" s="278"/>
      <c r="E19" s="264"/>
      <c r="F19" s="278"/>
      <c r="G19" s="279">
        <f>E19</f>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262" t="s">
        <v>223</v>
      </c>
      <c r="B20" s="263" t="s">
        <v>224</v>
      </c>
      <c r="C20" s="278"/>
      <c r="D20" s="278"/>
      <c r="E20" s="264"/>
      <c r="F20" s="278"/>
      <c r="G20" s="279">
        <f>E20</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s="262">
        <v>623</v>
      </c>
      <c r="B21" s="263" t="s">
        <v>225</v>
      </c>
      <c r="C21" s="278"/>
      <c r="D21" s="264"/>
      <c r="E21" s="278"/>
      <c r="F21" s="264"/>
      <c r="G21" s="279">
        <f>D21+F21</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262">
        <v>625</v>
      </c>
      <c r="B22" s="263" t="s">
        <v>226</v>
      </c>
      <c r="C22" s="280"/>
      <c r="D22" s="280"/>
      <c r="E22" s="264"/>
      <c r="F22" s="280"/>
      <c r="G22" s="279">
        <f t="shared" ref="G22:G27" si="1">SUM(C22:F22)</f>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262" t="s">
        <v>227</v>
      </c>
      <c r="B23" s="263" t="s">
        <v>228</v>
      </c>
      <c r="C23" s="278"/>
      <c r="D23" s="278"/>
      <c r="E23" s="278"/>
      <c r="F23" s="264"/>
      <c r="G23" s="279">
        <f t="shared" si="1"/>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262" t="s">
        <v>229</v>
      </c>
      <c r="B24" s="263" t="s">
        <v>230</v>
      </c>
      <c r="C24" s="264"/>
      <c r="D24" s="264"/>
      <c r="E24" s="264"/>
      <c r="F24" s="264"/>
      <c r="G24" s="279">
        <f t="shared" si="1"/>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262" t="s">
        <v>231</v>
      </c>
      <c r="B25" s="263" t="s">
        <v>232</v>
      </c>
      <c r="C25" s="264"/>
      <c r="D25" s="278"/>
      <c r="E25" s="278"/>
      <c r="F25" s="278"/>
      <c r="G25" s="279">
        <f t="shared" si="1"/>
        <v>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262" t="s">
        <v>233</v>
      </c>
      <c r="B26" s="263" t="s">
        <v>234</v>
      </c>
      <c r="C26" s="264"/>
      <c r="D26" s="264"/>
      <c r="E26" s="264"/>
      <c r="F26" s="278"/>
      <c r="G26" s="279">
        <f t="shared" si="1"/>
        <v>0</v>
      </c>
      <c r="H26" s="281"/>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270">
        <v>62</v>
      </c>
      <c r="B27" s="271" t="s">
        <v>154</v>
      </c>
      <c r="C27" s="273">
        <f>SUM(C17:C26)</f>
        <v>0</v>
      </c>
      <c r="D27" s="272">
        <f>SUM(D17:D26)</f>
        <v>0</v>
      </c>
      <c r="E27" s="273">
        <f>SUM(E17:E26)</f>
        <v>0</v>
      </c>
      <c r="F27" s="272">
        <f>SUM(F17:F26)</f>
        <v>0</v>
      </c>
      <c r="G27" s="273">
        <f t="shared" si="1"/>
        <v>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5" customHeight="1" x14ac:dyDescent="0.25">
      <c r="A28" s="282" t="s">
        <v>235</v>
      </c>
      <c r="B28" s="283" t="s">
        <v>236</v>
      </c>
      <c r="C28" s="264"/>
      <c r="D28" s="264"/>
      <c r="E28" s="264"/>
      <c r="F28" s="278"/>
      <c r="G28" s="279">
        <f>C28+D28+E28</f>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284" t="s">
        <v>237</v>
      </c>
      <c r="B29" s="285" t="s">
        <v>238</v>
      </c>
      <c r="C29" s="268"/>
      <c r="D29" s="268"/>
      <c r="E29" s="268"/>
      <c r="F29" s="269"/>
      <c r="G29" s="286">
        <f>C29+D29+E29</f>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270">
        <v>63</v>
      </c>
      <c r="B30" s="271" t="s">
        <v>155</v>
      </c>
      <c r="C30" s="273">
        <f>SUM(C28:C29)</f>
        <v>0</v>
      </c>
      <c r="D30" s="272">
        <f>SUM(D28:D29)</f>
        <v>0</v>
      </c>
      <c r="E30" s="273">
        <f>SUM(E28:E29)</f>
        <v>0</v>
      </c>
      <c r="F30" s="287"/>
      <c r="G30" s="273">
        <f t="shared" ref="G30:G40" si="2">SUM(C30:F30)</f>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288" t="s">
        <v>239</v>
      </c>
      <c r="B31" s="275" t="s">
        <v>240</v>
      </c>
      <c r="C31" s="276"/>
      <c r="D31" s="276"/>
      <c r="E31" s="276"/>
      <c r="F31" s="289"/>
      <c r="G31" s="265">
        <f t="shared" si="2"/>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290" t="s">
        <v>241</v>
      </c>
      <c r="B32" s="291" t="s">
        <v>242</v>
      </c>
      <c r="C32" s="276"/>
      <c r="D32" s="276"/>
      <c r="E32" s="276"/>
      <c r="F32" s="278"/>
      <c r="G32" s="279">
        <f t="shared" si="2"/>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290" t="s">
        <v>243</v>
      </c>
      <c r="B33" s="291" t="s">
        <v>244</v>
      </c>
      <c r="C33" s="276"/>
      <c r="D33" s="276"/>
      <c r="E33" s="276"/>
      <c r="F33" s="278"/>
      <c r="G33" s="279">
        <f t="shared" si="2"/>
        <v>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290" t="s">
        <v>245</v>
      </c>
      <c r="B34" s="291" t="s">
        <v>246</v>
      </c>
      <c r="C34" s="276"/>
      <c r="D34" s="276"/>
      <c r="E34" s="276"/>
      <c r="F34" s="278"/>
      <c r="G34" s="279">
        <f t="shared" si="2"/>
        <v>0</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75" customHeight="1" x14ac:dyDescent="0.25">
      <c r="A35" s="290">
        <v>645</v>
      </c>
      <c r="B35" s="291" t="s">
        <v>247</v>
      </c>
      <c r="C35" s="276"/>
      <c r="D35" s="276"/>
      <c r="E35" s="276"/>
      <c r="F35" s="278"/>
      <c r="G35" s="279">
        <f t="shared" si="2"/>
        <v>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290">
        <v>647</v>
      </c>
      <c r="B36" s="291" t="s">
        <v>248</v>
      </c>
      <c r="C36" s="276"/>
      <c r="D36" s="276"/>
      <c r="E36" s="276"/>
      <c r="F36" s="278"/>
      <c r="G36" s="279">
        <f t="shared" si="2"/>
        <v>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292">
        <v>648</v>
      </c>
      <c r="B37" s="293" t="s">
        <v>249</v>
      </c>
      <c r="C37" s="276"/>
      <c r="D37" s="276"/>
      <c r="E37" s="276"/>
      <c r="F37" s="269"/>
      <c r="G37" s="286">
        <f t="shared" si="2"/>
        <v>0</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270">
        <v>64</v>
      </c>
      <c r="B38" s="271" t="s">
        <v>156</v>
      </c>
      <c r="C38" s="273">
        <f>SUM(C31:C37)</f>
        <v>0</v>
      </c>
      <c r="D38" s="272">
        <f>SUM(D31:D37)</f>
        <v>0</v>
      </c>
      <c r="E38" s="273">
        <f>SUM(E31:E37)</f>
        <v>0</v>
      </c>
      <c r="F38" s="287"/>
      <c r="G38" s="273">
        <f t="shared" si="2"/>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33" customHeight="1" x14ac:dyDescent="0.25">
      <c r="A39" s="294" t="s">
        <v>250</v>
      </c>
      <c r="B39" s="295" t="s">
        <v>251</v>
      </c>
      <c r="C39" s="296"/>
      <c r="D39" s="297"/>
      <c r="E39" s="297"/>
      <c r="F39" s="298"/>
      <c r="G39" s="299">
        <f t="shared" si="2"/>
        <v>0</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6.25" customHeight="1" x14ac:dyDescent="0.25">
      <c r="A40" s="270">
        <v>68</v>
      </c>
      <c r="B40" s="271" t="s">
        <v>252</v>
      </c>
      <c r="C40" s="273">
        <f>SUM(C39)</f>
        <v>0</v>
      </c>
      <c r="D40" s="272">
        <f>SUM(D39)</f>
        <v>0</v>
      </c>
      <c r="E40" s="273">
        <f>SUM(E39)</f>
        <v>0</v>
      </c>
      <c r="F40" s="287"/>
      <c r="G40" s="273">
        <f t="shared" si="2"/>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306" customFormat="1" ht="20.100000000000001" customHeight="1" x14ac:dyDescent="0.2">
      <c r="A41" s="621" t="s">
        <v>168</v>
      </c>
      <c r="B41" s="621"/>
      <c r="C41" s="273">
        <f>C16+C27+C30+C38+C40</f>
        <v>0</v>
      </c>
      <c r="D41" s="272">
        <f>D16+D27+D30+D38+D40</f>
        <v>0</v>
      </c>
      <c r="E41" s="273">
        <f>E16+E27+E30+E38+E40</f>
        <v>0</v>
      </c>
      <c r="F41" s="272">
        <f>F16+F27+F30+F38+F40</f>
        <v>0</v>
      </c>
      <c r="G41" s="273">
        <f>G16+G27+G30+G38+G40</f>
        <v>0</v>
      </c>
      <c r="H41" s="300"/>
      <c r="I41" s="301"/>
      <c r="J41" s="300"/>
      <c r="K41" s="301"/>
      <c r="L41" s="302"/>
      <c r="M41" s="303"/>
      <c r="N41" s="300"/>
      <c r="O41" s="300"/>
      <c r="P41" s="301"/>
      <c r="Q41" s="300"/>
      <c r="R41" s="301"/>
      <c r="S41" s="302"/>
      <c r="T41" s="303"/>
      <c r="U41" s="300"/>
      <c r="V41" s="300"/>
      <c r="W41" s="301"/>
      <c r="X41" s="300"/>
      <c r="Y41" s="301"/>
      <c r="Z41" s="302"/>
      <c r="AA41" s="303"/>
      <c r="AB41" s="300"/>
      <c r="AC41" s="300"/>
      <c r="AD41" s="301"/>
      <c r="AE41" s="300"/>
      <c r="AF41" s="301"/>
      <c r="AG41" s="302"/>
      <c r="AH41" s="303"/>
      <c r="AI41" s="300"/>
      <c r="AJ41" s="300"/>
      <c r="AK41" s="301"/>
      <c r="AL41" s="300"/>
      <c r="AM41" s="301"/>
      <c r="AN41" s="302"/>
      <c r="AO41" s="303"/>
      <c r="AP41" s="300"/>
      <c r="AQ41" s="300"/>
      <c r="AR41" s="301"/>
      <c r="AS41" s="300"/>
      <c r="AT41" s="301"/>
      <c r="AU41" s="302"/>
      <c r="AV41" s="303"/>
      <c r="AW41" s="300"/>
      <c r="AX41" s="300"/>
      <c r="AY41" s="301"/>
      <c r="AZ41" s="300"/>
      <c r="BA41" s="301"/>
      <c r="BB41" s="302"/>
      <c r="BC41" s="303"/>
      <c r="BD41" s="300"/>
      <c r="BE41" s="300"/>
      <c r="BF41" s="301"/>
      <c r="BG41" s="300"/>
      <c r="BH41" s="301"/>
      <c r="BI41" s="302"/>
      <c r="BJ41" s="303"/>
      <c r="BK41" s="300"/>
      <c r="BL41" s="300"/>
      <c r="BM41" s="301"/>
      <c r="BN41" s="300"/>
      <c r="BO41" s="301"/>
      <c r="BP41" s="302"/>
      <c r="BQ41" s="303"/>
      <c r="BR41" s="300"/>
      <c r="BS41" s="300"/>
      <c r="BT41" s="301"/>
      <c r="BU41" s="300"/>
      <c r="BV41" s="301"/>
      <c r="BW41" s="302"/>
      <c r="BX41" s="303"/>
      <c r="BY41" s="300"/>
      <c r="BZ41" s="300"/>
      <c r="CA41" s="301"/>
      <c r="CB41" s="300"/>
      <c r="CC41" s="301"/>
      <c r="CD41" s="302"/>
      <c r="CE41" s="303"/>
      <c r="CF41" s="300"/>
      <c r="CG41" s="300"/>
      <c r="CH41" s="301"/>
      <c r="CI41" s="300"/>
      <c r="CJ41" s="301"/>
      <c r="CK41" s="302"/>
      <c r="CL41" s="303"/>
      <c r="CM41" s="300"/>
      <c r="CN41" s="300"/>
      <c r="CO41" s="301"/>
      <c r="CP41" s="300"/>
      <c r="CQ41" s="301"/>
      <c r="CR41" s="302"/>
      <c r="CS41" s="303"/>
      <c r="CT41" s="300"/>
      <c r="CU41" s="300"/>
      <c r="CV41" s="301"/>
      <c r="CW41" s="300"/>
      <c r="CX41" s="301"/>
      <c r="CY41" s="302"/>
      <c r="CZ41" s="303"/>
      <c r="DA41" s="300"/>
      <c r="DB41" s="300"/>
      <c r="DC41" s="301"/>
      <c r="DD41" s="300"/>
      <c r="DE41" s="301"/>
      <c r="DF41" s="302"/>
      <c r="DG41" s="303"/>
      <c r="DH41" s="300"/>
      <c r="DI41" s="300"/>
      <c r="DJ41" s="301"/>
      <c r="DK41" s="300"/>
      <c r="DL41" s="301"/>
      <c r="DM41" s="302"/>
      <c r="DN41" s="303"/>
      <c r="DO41" s="300"/>
      <c r="DP41" s="300"/>
      <c r="DQ41" s="301"/>
      <c r="DR41" s="300"/>
      <c r="DS41" s="301"/>
      <c r="DT41" s="302"/>
      <c r="DU41" s="303"/>
      <c r="DV41" s="300"/>
      <c r="DW41" s="300"/>
      <c r="DX41" s="301"/>
      <c r="DY41" s="300"/>
      <c r="DZ41" s="301"/>
      <c r="EA41" s="302"/>
      <c r="EB41" s="303"/>
      <c r="EC41" s="300"/>
      <c r="ED41" s="300"/>
      <c r="EE41" s="301"/>
      <c r="EF41" s="300"/>
      <c r="EG41" s="301"/>
      <c r="EH41" s="302"/>
      <c r="EI41" s="303"/>
      <c r="EJ41" s="300"/>
      <c r="EK41" s="300"/>
      <c r="EL41" s="301"/>
      <c r="EM41" s="300"/>
      <c r="EN41" s="301"/>
      <c r="EO41" s="302"/>
      <c r="EP41" s="303"/>
      <c r="EQ41" s="300"/>
      <c r="ER41" s="300"/>
      <c r="ES41" s="301"/>
      <c r="ET41" s="300"/>
      <c r="EU41" s="301"/>
      <c r="EV41" s="302"/>
      <c r="EW41" s="303"/>
      <c r="EX41" s="300"/>
      <c r="EY41" s="300"/>
      <c r="EZ41" s="301"/>
      <c r="FA41" s="300"/>
      <c r="FB41" s="301"/>
      <c r="FC41" s="302"/>
      <c r="FD41" s="303"/>
      <c r="FE41" s="300"/>
      <c r="FF41" s="300"/>
      <c r="FG41" s="301"/>
      <c r="FH41" s="300"/>
      <c r="FI41" s="301"/>
      <c r="FJ41" s="302"/>
      <c r="FK41" s="303"/>
      <c r="FL41" s="300"/>
      <c r="FM41" s="300"/>
      <c r="FN41" s="301"/>
      <c r="FO41" s="300"/>
      <c r="FP41" s="301"/>
      <c r="FQ41" s="302"/>
      <c r="FR41" s="303"/>
      <c r="FS41" s="300"/>
      <c r="FT41" s="300"/>
      <c r="FU41" s="301"/>
      <c r="FV41" s="300"/>
      <c r="FW41" s="301"/>
      <c r="FX41" s="302"/>
      <c r="FY41" s="303"/>
      <c r="FZ41" s="300"/>
      <c r="GA41" s="300"/>
      <c r="GB41" s="301"/>
      <c r="GC41" s="300"/>
      <c r="GD41" s="301"/>
      <c r="GE41" s="302"/>
      <c r="GF41" s="303"/>
      <c r="GG41" s="300"/>
      <c r="GH41" s="300"/>
      <c r="GI41" s="301"/>
      <c r="GJ41" s="300"/>
      <c r="GK41" s="301"/>
      <c r="GL41" s="302"/>
      <c r="GM41" s="303"/>
      <c r="GN41" s="300"/>
      <c r="GO41" s="300"/>
      <c r="GP41" s="301"/>
      <c r="GQ41" s="300"/>
      <c r="GR41" s="301"/>
      <c r="GS41" s="302"/>
      <c r="GT41" s="303"/>
      <c r="GU41" s="300"/>
      <c r="GV41" s="300"/>
      <c r="GW41" s="301"/>
      <c r="GX41" s="300"/>
      <c r="GY41" s="301"/>
      <c r="GZ41" s="302"/>
      <c r="HA41" s="303"/>
      <c r="HB41" s="300"/>
      <c r="HC41" s="300"/>
      <c r="HD41" s="301"/>
      <c r="HE41" s="300"/>
      <c r="HF41" s="301"/>
      <c r="HG41" s="302"/>
      <c r="HH41" s="303"/>
      <c r="HI41" s="300"/>
      <c r="HJ41" s="300"/>
      <c r="HK41" s="301"/>
      <c r="HL41" s="300"/>
      <c r="HM41" s="301"/>
      <c r="HN41" s="302"/>
      <c r="HO41" s="303"/>
      <c r="HP41" s="300"/>
      <c r="HQ41" s="300"/>
      <c r="HR41" s="301"/>
      <c r="HS41" s="300"/>
      <c r="HT41" s="301"/>
      <c r="HU41" s="302"/>
      <c r="HV41" s="303"/>
      <c r="HW41" s="300"/>
      <c r="HX41" s="300"/>
      <c r="HY41" s="301"/>
      <c r="HZ41" s="300"/>
      <c r="IA41" s="301"/>
      <c r="IB41" s="302"/>
      <c r="IC41" s="303"/>
      <c r="ID41" s="300"/>
      <c r="IE41" s="300"/>
      <c r="IF41" s="301"/>
      <c r="IG41" s="300"/>
      <c r="IH41" s="301"/>
      <c r="II41" s="302"/>
      <c r="IJ41" s="303"/>
      <c r="IK41" s="300"/>
      <c r="IL41" s="300"/>
      <c r="IM41" s="301"/>
      <c r="IN41" s="300"/>
      <c r="IO41" s="301"/>
      <c r="IP41" s="302"/>
      <c r="IQ41" s="303"/>
      <c r="IR41" s="300"/>
      <c r="IS41" s="300"/>
      <c r="IT41" s="304"/>
      <c r="IU41" s="305"/>
      <c r="IV41" s="304"/>
    </row>
    <row r="42" spans="1:1024" ht="23.25" customHeight="1" x14ac:dyDescent="0.25">
      <c r="A42" s="307">
        <v>862</v>
      </c>
      <c r="B42" s="308" t="s">
        <v>253</v>
      </c>
      <c r="C42" s="309"/>
      <c r="D42" s="309"/>
      <c r="E42" s="309"/>
      <c r="F42" s="310"/>
      <c r="G42" s="311">
        <f>SUM(C42:E42)</f>
        <v>0</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312" customFormat="1" ht="20.100000000000001" customHeight="1" x14ac:dyDescent="0.25">
      <c r="A43" s="270">
        <v>86</v>
      </c>
      <c r="B43" s="271" t="s">
        <v>169</v>
      </c>
      <c r="C43" s="273">
        <f>C42</f>
        <v>0</v>
      </c>
      <c r="D43" s="273">
        <f>D42</f>
        <v>0</v>
      </c>
      <c r="E43" s="273">
        <f>E42</f>
        <v>0</v>
      </c>
      <c r="F43" s="310"/>
      <c r="G43" s="273">
        <f>G42</f>
        <v>0</v>
      </c>
    </row>
    <row r="44" spans="1:1024" ht="36" customHeight="1" x14ac:dyDescent="0.25">
      <c r="A44" s="621" t="s">
        <v>149</v>
      </c>
      <c r="B44" s="621"/>
      <c r="C44" s="273">
        <f>C41+C43</f>
        <v>0</v>
      </c>
      <c r="D44" s="272">
        <f>D41+D43</f>
        <v>0</v>
      </c>
      <c r="E44" s="273">
        <f>E41+E43</f>
        <v>0</v>
      </c>
      <c r="F44" s="272">
        <f>F41</f>
        <v>0</v>
      </c>
      <c r="G44" s="273">
        <f>G41+G43</f>
        <v>0</v>
      </c>
      <c r="H44" s="313"/>
      <c r="I44" s="313"/>
      <c r="J44" s="313"/>
    </row>
    <row r="45" spans="1:1024" x14ac:dyDescent="0.25">
      <c r="A45" s="58"/>
      <c r="B45" s="58"/>
      <c r="C45" s="58"/>
      <c r="D45" s="197"/>
      <c r="E45" s="197"/>
      <c r="F45" s="314"/>
    </row>
  </sheetData>
  <sheetProtection password="CC3D" sheet="1" objects="1" scenarios="1" selectLockedCells="1"/>
  <mergeCells count="14">
    <mergeCell ref="A1:G1"/>
    <mergeCell ref="A3:G3"/>
    <mergeCell ref="A5:G5"/>
    <mergeCell ref="A7:G7"/>
    <mergeCell ref="B10:G10"/>
    <mergeCell ref="F11:F12"/>
    <mergeCell ref="G11:G12"/>
    <mergeCell ref="A41:B41"/>
    <mergeCell ref="A44:B44"/>
    <mergeCell ref="A11:A12"/>
    <mergeCell ref="B11:B12"/>
    <mergeCell ref="C11:C12"/>
    <mergeCell ref="D11:D12"/>
    <mergeCell ref="E11:E12"/>
  </mergeCells>
  <printOptions horizontalCentered="1"/>
  <pageMargins left="0" right="0" top="0.39374999999999999" bottom="0.39374999999999999" header="0.51180555555555496" footer="0.51180555555555496"/>
  <pageSetup paperSize="9" scale="69" firstPageNumber="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55"/>
  <sheetViews>
    <sheetView showGridLines="0" topLeftCell="A16" zoomScale="80" zoomScaleNormal="80" workbookViewId="0">
      <selection activeCell="C41" sqref="C41"/>
    </sheetView>
  </sheetViews>
  <sheetFormatPr baseColWidth="10" defaultColWidth="9.140625" defaultRowHeight="15" x14ac:dyDescent="0.25"/>
  <cols>
    <col min="1" max="1" width="13.7109375" style="45"/>
    <col min="2" max="2" width="50.7109375" style="45"/>
    <col min="3" max="3" width="17.85546875" style="45"/>
    <col min="4" max="4" width="14.42578125" style="196"/>
    <col min="5" max="5" width="15" style="195"/>
    <col min="6" max="6" width="45" style="195"/>
    <col min="7" max="7" width="19.28515625" style="195"/>
    <col min="8" max="8" width="11.42578125" style="196"/>
    <col min="9" max="206" width="11.42578125" style="195"/>
    <col min="207" max="1025" width="11.42578125" style="45"/>
  </cols>
  <sheetData>
    <row r="1" spans="1:1024" x14ac:dyDescent="0.25">
      <c r="A1" s="635" t="s">
        <v>54</v>
      </c>
      <c r="B1" s="635"/>
      <c r="C1" s="635"/>
      <c r="D1" s="635"/>
      <c r="E1" s="635"/>
      <c r="F1" s="635"/>
      <c r="G1" s="635"/>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13" t="s">
        <v>254</v>
      </c>
      <c r="B3" s="613"/>
      <c r="C3" s="613"/>
      <c r="D3" s="613"/>
      <c r="E3" s="613"/>
      <c r="F3" s="613"/>
      <c r="G3" s="61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52" customFormat="1" ht="23.25" x14ac:dyDescent="0.35">
      <c r="D4" s="197"/>
      <c r="G4" s="54"/>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x14ac:dyDescent="0.25">
      <c r="A6" s="315"/>
      <c r="B6" s="636" t="s">
        <v>255</v>
      </c>
      <c r="C6" s="636"/>
      <c r="D6" s="636"/>
      <c r="E6" s="636"/>
      <c r="F6" s="636"/>
      <c r="G6" s="63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5">
      <c r="A7"/>
      <c r="B7"/>
      <c r="C7"/>
      <c r="D7"/>
      <c r="E7"/>
      <c r="F7" s="198"/>
      <c r="G7" s="19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25" customHeight="1" x14ac:dyDescent="0.25">
      <c r="A9" s="637" t="s">
        <v>147</v>
      </c>
      <c r="B9" s="630" t="s">
        <v>208</v>
      </c>
      <c r="C9" s="632" t="s">
        <v>130</v>
      </c>
      <c r="D9" s="316"/>
      <c r="E9" s="620" t="s">
        <v>147</v>
      </c>
      <c r="F9" s="638" t="s">
        <v>146</v>
      </c>
      <c r="G9" s="639" t="s">
        <v>130</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637"/>
      <c r="B10" s="630"/>
      <c r="C10" s="632"/>
      <c r="D10" s="316"/>
      <c r="E10" s="620"/>
      <c r="F10" s="638"/>
      <c r="G10" s="63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6.75" customHeight="1" x14ac:dyDescent="0.25">
      <c r="A11" s="317">
        <v>60</v>
      </c>
      <c r="B11" s="318" t="s">
        <v>151</v>
      </c>
      <c r="C11" s="319"/>
      <c r="D11" s="300"/>
      <c r="E11" s="320">
        <v>70</v>
      </c>
      <c r="F11" s="321" t="s">
        <v>152</v>
      </c>
      <c r="G11" s="32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323">
        <v>61</v>
      </c>
      <c r="B12" s="324" t="s">
        <v>153</v>
      </c>
      <c r="C12" s="325"/>
      <c r="D12" s="300"/>
      <c r="E12" s="326"/>
      <c r="F12" s="327"/>
      <c r="G12" s="32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329">
        <v>62</v>
      </c>
      <c r="B13" s="330" t="s">
        <v>154</v>
      </c>
      <c r="C13" s="331"/>
      <c r="D13" s="300"/>
      <c r="E13" s="326"/>
      <c r="F13" s="327"/>
      <c r="G13" s="32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323">
        <v>63</v>
      </c>
      <c r="B14" s="324" t="s">
        <v>155</v>
      </c>
      <c r="C14" s="325"/>
      <c r="D14" s="302"/>
      <c r="E14" s="332"/>
      <c r="F14" s="333"/>
      <c r="G14" s="33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329">
        <v>64</v>
      </c>
      <c r="B15" s="330" t="s">
        <v>156</v>
      </c>
      <c r="C15" s="335"/>
      <c r="D15" s="300"/>
      <c r="E15" s="336">
        <v>74</v>
      </c>
      <c r="F15" s="329" t="s">
        <v>157</v>
      </c>
      <c r="G15" s="337"/>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323">
        <v>65</v>
      </c>
      <c r="B16" s="324" t="s">
        <v>158</v>
      </c>
      <c r="C16" s="325"/>
      <c r="D16" s="313"/>
      <c r="E16" s="338">
        <v>75</v>
      </c>
      <c r="F16" s="323" t="s">
        <v>159</v>
      </c>
      <c r="G16" s="339"/>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329">
        <v>66</v>
      </c>
      <c r="B17" s="330" t="s">
        <v>160</v>
      </c>
      <c r="C17" s="335"/>
      <c r="D17" s="313"/>
      <c r="E17" s="336">
        <v>76</v>
      </c>
      <c r="F17" s="329" t="s">
        <v>161</v>
      </c>
      <c r="G17" s="33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323">
        <v>67</v>
      </c>
      <c r="B18" s="324" t="s">
        <v>162</v>
      </c>
      <c r="C18" s="325"/>
      <c r="D18" s="313"/>
      <c r="E18" s="338">
        <v>77</v>
      </c>
      <c r="F18" s="323" t="s">
        <v>163</v>
      </c>
      <c r="G18" s="339"/>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329">
        <v>68</v>
      </c>
      <c r="B19" s="340" t="s">
        <v>252</v>
      </c>
      <c r="C19" s="335"/>
      <c r="D19" s="313"/>
      <c r="E19" s="336">
        <v>78</v>
      </c>
      <c r="F19" s="329" t="s">
        <v>165</v>
      </c>
      <c r="G19" s="337"/>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341">
        <v>69</v>
      </c>
      <c r="B20" s="342" t="s">
        <v>166</v>
      </c>
      <c r="C20" s="343"/>
      <c r="D20" s="192"/>
      <c r="E20" s="344">
        <v>79</v>
      </c>
      <c r="F20" s="341" t="s">
        <v>167</v>
      </c>
      <c r="G20" s="345"/>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x14ac:dyDescent="0.25">
      <c r="A21" s="633" t="s">
        <v>168</v>
      </c>
      <c r="B21" s="633"/>
      <c r="C21" s="346">
        <f>SUM(C11:C20)</f>
        <v>0</v>
      </c>
      <c r="D21" s="313"/>
      <c r="E21" s="633" t="s">
        <v>256</v>
      </c>
      <c r="F21" s="633"/>
      <c r="G21" s="347">
        <f>G11+G15+G16+G17+G18+G19+G20</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x14ac:dyDescent="0.25">
      <c r="A22" s="348">
        <v>86</v>
      </c>
      <c r="B22" s="349" t="s">
        <v>169</v>
      </c>
      <c r="C22" s="350">
        <v>0</v>
      </c>
      <c r="D22" s="300"/>
      <c r="E22" s="338">
        <v>87</v>
      </c>
      <c r="F22" s="351" t="s">
        <v>170</v>
      </c>
      <c r="G22" s="337"/>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x14ac:dyDescent="0.25">
      <c r="A23" s="633" t="s">
        <v>149</v>
      </c>
      <c r="B23" s="633"/>
      <c r="C23" s="352">
        <f>+C21+C22</f>
        <v>0</v>
      </c>
      <c r="D23" s="313"/>
      <c r="E23" s="633" t="s">
        <v>150</v>
      </c>
      <c r="F23" s="633"/>
      <c r="G23" s="347">
        <f>G21+G22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58" customFormat="1" ht="18" x14ac:dyDescent="0.2">
      <c r="A24" s="353"/>
      <c r="B24" s="353"/>
      <c r="C24" s="313"/>
      <c r="D24" s="313"/>
      <c r="E24" s="353"/>
      <c r="F24" s="353"/>
      <c r="G24" s="353"/>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c r="GU24" s="197"/>
      <c r="GV24" s="197"/>
      <c r="GW24" s="197"/>
      <c r="GX24" s="197"/>
    </row>
    <row r="25" spans="1:1024" s="58" customFormat="1" ht="18" x14ac:dyDescent="0.2">
      <c r="A25" s="353"/>
      <c r="B25" s="353"/>
      <c r="C25" s="313"/>
      <c r="D25" s="313"/>
      <c r="E25" s="353"/>
      <c r="F25" s="353"/>
      <c r="G25" s="353"/>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row>
    <row r="26" spans="1:1024" s="58" customFormat="1" ht="18" x14ac:dyDescent="0.2">
      <c r="A26" s="353"/>
      <c r="B26" s="353"/>
      <c r="C26" s="313"/>
      <c r="D26" s="313"/>
      <c r="E26" s="353"/>
      <c r="F26" s="353"/>
      <c r="G26" s="353"/>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H26" s="197"/>
      <c r="FI26" s="197"/>
      <c r="FJ26" s="197"/>
      <c r="FK26" s="197"/>
      <c r="FL26" s="197"/>
      <c r="FM26" s="197"/>
      <c r="FN26" s="197"/>
      <c r="FO26" s="197"/>
      <c r="FP26" s="197"/>
      <c r="FQ26" s="197"/>
      <c r="FR26" s="197"/>
      <c r="FS26" s="197"/>
      <c r="FT26" s="197"/>
      <c r="FU26" s="197"/>
      <c r="FV26" s="197"/>
      <c r="FW26" s="197"/>
      <c r="FX26" s="197"/>
      <c r="FY26" s="197"/>
      <c r="FZ26" s="197"/>
      <c r="GA26" s="197"/>
      <c r="GB26" s="197"/>
      <c r="GC26" s="197"/>
      <c r="GD26" s="197"/>
      <c r="GE26" s="197"/>
      <c r="GF26" s="197"/>
      <c r="GG26" s="197"/>
      <c r="GH26" s="197"/>
      <c r="GI26" s="197"/>
      <c r="GJ26" s="197"/>
      <c r="GK26" s="197"/>
      <c r="GL26" s="197"/>
      <c r="GM26" s="197"/>
      <c r="GN26" s="197"/>
      <c r="GO26" s="197"/>
      <c r="GP26" s="197"/>
      <c r="GQ26" s="197"/>
      <c r="GR26" s="197"/>
      <c r="GS26" s="197"/>
      <c r="GT26" s="197"/>
      <c r="GU26" s="197"/>
      <c r="GV26" s="197"/>
      <c r="GW26" s="197"/>
      <c r="GX26" s="197"/>
    </row>
    <row r="27" spans="1:1024" s="58" customFormat="1" ht="18" x14ac:dyDescent="0.2">
      <c r="A27" s="353"/>
      <c r="B27" s="353"/>
      <c r="C27" s="313"/>
      <c r="D27" s="313"/>
      <c r="E27" s="353"/>
      <c r="F27" s="353"/>
      <c r="G27" s="353"/>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H27" s="197"/>
      <c r="FI27" s="197"/>
      <c r="FJ27" s="197"/>
      <c r="FK27" s="197"/>
      <c r="FL27" s="197"/>
      <c r="FM27" s="197"/>
      <c r="FN27" s="197"/>
      <c r="FO27" s="197"/>
      <c r="FP27" s="197"/>
      <c r="FQ27" s="197"/>
      <c r="FR27" s="197"/>
      <c r="FS27" s="197"/>
      <c r="FT27" s="197"/>
      <c r="FU27" s="197"/>
      <c r="FV27" s="197"/>
      <c r="FW27" s="197"/>
      <c r="FX27" s="197"/>
      <c r="FY27" s="197"/>
      <c r="FZ27" s="197"/>
      <c r="GA27" s="197"/>
      <c r="GB27" s="197"/>
      <c r="GC27" s="197"/>
      <c r="GD27" s="197"/>
      <c r="GE27" s="197"/>
      <c r="GF27" s="197"/>
      <c r="GG27" s="197"/>
      <c r="GH27" s="197"/>
      <c r="GI27" s="197"/>
      <c r="GJ27" s="197"/>
      <c r="GK27" s="197"/>
      <c r="GL27" s="197"/>
      <c r="GM27" s="197"/>
      <c r="GN27" s="197"/>
      <c r="GO27" s="197"/>
      <c r="GP27" s="197"/>
      <c r="GQ27" s="197"/>
      <c r="GR27" s="197"/>
      <c r="GS27" s="197"/>
      <c r="GT27" s="197"/>
      <c r="GU27" s="197"/>
      <c r="GV27" s="197"/>
      <c r="GW27" s="197"/>
      <c r="GX27" s="197"/>
    </row>
    <row r="28" spans="1:1024"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3.75" customHeight="1" x14ac:dyDescent="0.25">
      <c r="A29" s="634" t="s">
        <v>257</v>
      </c>
      <c r="B29" s="634"/>
      <c r="C29" s="634"/>
      <c r="D29"/>
      <c r="E29" s="634" t="s">
        <v>172</v>
      </c>
      <c r="F29" s="634"/>
      <c r="G29" s="634"/>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25" customHeight="1" x14ac:dyDescent="0.25">
      <c r="A30" s="629" t="s">
        <v>258</v>
      </c>
      <c r="B30" s="629"/>
      <c r="C30" s="629"/>
      <c r="D30" s="629"/>
      <c r="E30" s="629"/>
      <c r="F30" s="629"/>
      <c r="G30" s="629"/>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56" customFormat="1" ht="15.75" customHeight="1" x14ac:dyDescent="0.2">
      <c r="A32" s="630" t="s">
        <v>147</v>
      </c>
      <c r="B32" s="631" t="s">
        <v>148</v>
      </c>
      <c r="C32" s="632" t="s">
        <v>130</v>
      </c>
      <c r="D32" s="197"/>
      <c r="E32" s="615" t="s">
        <v>147</v>
      </c>
      <c r="F32" s="631" t="s">
        <v>148</v>
      </c>
      <c r="G32" s="632" t="s">
        <v>130</v>
      </c>
      <c r="H32" s="197"/>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row>
    <row r="33" spans="1:7" ht="15" customHeight="1" x14ac:dyDescent="0.25">
      <c r="A33" s="630"/>
      <c r="B33" s="631"/>
      <c r="C33" s="632"/>
      <c r="D33"/>
      <c r="E33" s="615"/>
      <c r="F33" s="631"/>
      <c r="G33" s="632"/>
    </row>
    <row r="34" spans="1:7" ht="23.25" customHeight="1" x14ac:dyDescent="0.25">
      <c r="A34" s="354" t="s">
        <v>259</v>
      </c>
      <c r="B34" s="355" t="s">
        <v>260</v>
      </c>
      <c r="C34" s="356"/>
      <c r="D34"/>
      <c r="E34" s="357" t="s">
        <v>261</v>
      </c>
      <c r="F34" s="358" t="s">
        <v>175</v>
      </c>
      <c r="G34" s="359"/>
    </row>
    <row r="35" spans="1:7" ht="20.100000000000001" customHeight="1" x14ac:dyDescent="0.25">
      <c r="A35" s="360">
        <v>62</v>
      </c>
      <c r="B35" s="361" t="s">
        <v>154</v>
      </c>
      <c r="C35" s="362"/>
      <c r="D35"/>
      <c r="E35" s="363">
        <v>70642</v>
      </c>
      <c r="F35" s="364" t="s">
        <v>262</v>
      </c>
      <c r="G35" s="365"/>
    </row>
    <row r="36" spans="1:7" ht="20.100000000000001" customHeight="1" x14ac:dyDescent="0.25">
      <c r="A36" s="366" t="s">
        <v>263</v>
      </c>
      <c r="B36" s="367" t="s">
        <v>264</v>
      </c>
      <c r="C36" s="368"/>
      <c r="D36"/>
      <c r="E36" s="369">
        <v>707</v>
      </c>
      <c r="F36" s="244" t="s">
        <v>191</v>
      </c>
      <c r="G36" s="370"/>
    </row>
    <row r="37" spans="1:7" ht="23.25" customHeight="1" x14ac:dyDescent="0.25">
      <c r="A37" s="371" t="s">
        <v>265</v>
      </c>
      <c r="B37" s="243" t="s">
        <v>266</v>
      </c>
      <c r="C37" s="372"/>
      <c r="D37"/>
      <c r="E37" s="373">
        <v>708</v>
      </c>
      <c r="F37" s="248" t="s">
        <v>192</v>
      </c>
      <c r="G37" s="374"/>
    </row>
    <row r="38" spans="1:7" ht="33.75" customHeight="1" x14ac:dyDescent="0.25">
      <c r="A38" s="375" t="s">
        <v>267</v>
      </c>
      <c r="B38" s="376" t="s">
        <v>268</v>
      </c>
      <c r="C38" s="377"/>
      <c r="D38"/>
      <c r="E38" s="360">
        <v>70</v>
      </c>
      <c r="F38" s="378" t="s">
        <v>152</v>
      </c>
      <c r="G38" s="362"/>
    </row>
    <row r="39" spans="1:7" ht="19.5" customHeight="1" x14ac:dyDescent="0.25">
      <c r="A39" s="360">
        <v>63</v>
      </c>
      <c r="B39" s="361" t="s">
        <v>155</v>
      </c>
      <c r="C39" s="362"/>
      <c r="D39"/>
      <c r="E39" s="379">
        <v>741</v>
      </c>
      <c r="F39" s="380" t="s">
        <v>193</v>
      </c>
      <c r="G39" s="381"/>
    </row>
    <row r="40" spans="1:7" ht="32.25" customHeight="1" x14ac:dyDescent="0.25">
      <c r="A40" s="382" t="s">
        <v>269</v>
      </c>
      <c r="B40" s="383" t="s">
        <v>270</v>
      </c>
      <c r="C40" s="384"/>
      <c r="D40"/>
      <c r="E40" s="379">
        <v>742</v>
      </c>
      <c r="F40" s="380" t="s">
        <v>194</v>
      </c>
      <c r="G40" s="370"/>
    </row>
    <row r="41" spans="1:7" ht="23.25" customHeight="1" x14ac:dyDescent="0.25">
      <c r="A41" s="375" t="s">
        <v>271</v>
      </c>
      <c r="B41" s="385" t="s">
        <v>272</v>
      </c>
      <c r="C41" s="386"/>
      <c r="D41"/>
      <c r="E41" s="379">
        <v>743</v>
      </c>
      <c r="F41" s="387" t="s">
        <v>195</v>
      </c>
      <c r="G41" s="370"/>
    </row>
    <row r="42" spans="1:7" ht="18.75" customHeight="1" x14ac:dyDescent="0.25">
      <c r="A42" s="360">
        <v>64</v>
      </c>
      <c r="B42" s="361" t="s">
        <v>156</v>
      </c>
      <c r="C42" s="362"/>
      <c r="D42"/>
      <c r="E42" s="379">
        <v>744</v>
      </c>
      <c r="F42" s="380" t="s">
        <v>196</v>
      </c>
      <c r="G42" s="370"/>
    </row>
    <row r="43" spans="1:7" ht="29.25" customHeight="1" x14ac:dyDescent="0.25">
      <c r="A43" s="388">
        <v>862</v>
      </c>
      <c r="B43" s="308" t="s">
        <v>273</v>
      </c>
      <c r="C43" s="389"/>
      <c r="D43"/>
      <c r="E43" s="379">
        <v>7451</v>
      </c>
      <c r="F43" s="387" t="s">
        <v>197</v>
      </c>
      <c r="G43" s="370"/>
    </row>
    <row r="44" spans="1:7" ht="18.75" customHeight="1" x14ac:dyDescent="0.25">
      <c r="A44" s="360">
        <v>86</v>
      </c>
      <c r="B44" s="361" t="s">
        <v>169</v>
      </c>
      <c r="C44" s="362"/>
      <c r="D44"/>
      <c r="E44" s="379">
        <v>7452</v>
      </c>
      <c r="F44" s="263" t="s">
        <v>198</v>
      </c>
      <c r="G44" s="370"/>
    </row>
    <row r="45" spans="1:7" ht="20.100000000000001" customHeight="1" x14ac:dyDescent="0.25">
      <c r="A45"/>
      <c r="B45"/>
      <c r="C45"/>
      <c r="D45"/>
      <c r="E45" s="390">
        <v>746</v>
      </c>
      <c r="F45" s="387" t="s">
        <v>199</v>
      </c>
      <c r="G45" s="370"/>
    </row>
    <row r="46" spans="1:7" ht="20.100000000000001" customHeight="1" x14ac:dyDescent="0.25">
      <c r="A46"/>
      <c r="B46"/>
      <c r="C46"/>
      <c r="D46"/>
      <c r="E46" s="391">
        <v>747</v>
      </c>
      <c r="F46" s="263" t="s">
        <v>200</v>
      </c>
      <c r="G46" s="370"/>
    </row>
    <row r="47" spans="1:7" ht="19.5" customHeight="1" x14ac:dyDescent="0.25">
      <c r="A47" s="628" t="s">
        <v>274</v>
      </c>
      <c r="B47" s="628"/>
      <c r="C47" s="628"/>
      <c r="D47"/>
      <c r="E47" s="391" t="s">
        <v>201</v>
      </c>
      <c r="F47" s="392" t="s">
        <v>202</v>
      </c>
      <c r="G47" s="370"/>
    </row>
    <row r="48" spans="1:7" ht="20.100000000000001" customHeight="1" x14ac:dyDescent="0.25">
      <c r="A48" s="628"/>
      <c r="B48" s="628"/>
      <c r="C48" s="628"/>
      <c r="D48"/>
      <c r="E48" s="391" t="s">
        <v>203</v>
      </c>
      <c r="F48" s="393" t="s">
        <v>204</v>
      </c>
      <c r="G48" s="370"/>
    </row>
    <row r="49" spans="1:7" ht="20.100000000000001" customHeight="1" x14ac:dyDescent="0.25">
      <c r="A49" s="628"/>
      <c r="B49" s="628"/>
      <c r="C49" s="628"/>
      <c r="D49"/>
      <c r="E49" s="360">
        <v>74</v>
      </c>
      <c r="F49" s="361" t="s">
        <v>157</v>
      </c>
      <c r="G49" s="362"/>
    </row>
    <row r="50" spans="1:7" ht="22.5" customHeight="1" x14ac:dyDescent="0.25">
      <c r="A50" s="628"/>
      <c r="B50" s="628"/>
      <c r="C50" s="628"/>
      <c r="D50" s="394"/>
    </row>
    <row r="51" spans="1:7" ht="20.100000000000001" customHeight="1" x14ac:dyDescent="0.25"/>
    <row r="52" spans="1:7" ht="25.5" customHeight="1" x14ac:dyDescent="0.25"/>
    <row r="53" spans="1:7" ht="20.100000000000001" customHeight="1" x14ac:dyDescent="0.25"/>
    <row r="54" spans="1:7" ht="20.100000000000001" customHeight="1" x14ac:dyDescent="0.25"/>
    <row r="55" spans="1:7" ht="20.100000000000001" customHeight="1" x14ac:dyDescent="0.25"/>
  </sheetData>
  <sheetProtection password="CC3D" sheet="1" objects="1" scenarios="1" selectLockedCells="1"/>
  <mergeCells count="23">
    <mergeCell ref="A1:G1"/>
    <mergeCell ref="A3:G3"/>
    <mergeCell ref="B6:G6"/>
    <mergeCell ref="A9:A10"/>
    <mergeCell ref="B9:B10"/>
    <mergeCell ref="C9:C10"/>
    <mergeCell ref="E9:E10"/>
    <mergeCell ref="F9:F10"/>
    <mergeCell ref="G9:G10"/>
    <mergeCell ref="A21:B21"/>
    <mergeCell ref="E21:F21"/>
    <mergeCell ref="A23:B23"/>
    <mergeCell ref="E23:F23"/>
    <mergeCell ref="A29:C29"/>
    <mergeCell ref="E29:G29"/>
    <mergeCell ref="A47:C50"/>
    <mergeCell ref="A30:G30"/>
    <mergeCell ref="A32:A33"/>
    <mergeCell ref="B32:B33"/>
    <mergeCell ref="C32:C33"/>
    <mergeCell ref="E32:E33"/>
    <mergeCell ref="F32:F33"/>
    <mergeCell ref="G32:G33"/>
  </mergeCells>
  <printOptions horizontalCentered="1"/>
  <pageMargins left="0" right="0" top="0.39374999999999999" bottom="0.39374999999999999" header="0.51180555555555496" footer="0.51180555555555496"/>
  <pageSetup paperSize="9" scale="57" firstPageNumber="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showGridLines="0" topLeftCell="A16" zoomScaleNormal="100" workbookViewId="0">
      <selection activeCell="C53" sqref="C53"/>
    </sheetView>
  </sheetViews>
  <sheetFormatPr baseColWidth="10" defaultColWidth="9.140625" defaultRowHeight="15" x14ac:dyDescent="0.25"/>
  <cols>
    <col min="1" max="1" width="20.7109375" style="45"/>
    <col min="2" max="2" width="31.7109375" style="45"/>
    <col min="3" max="3" width="13.28515625" style="45"/>
    <col min="4" max="5" width="9.140625" style="45"/>
    <col min="6" max="6" width="17.85546875" style="45"/>
    <col min="7" max="7" width="20.5703125" style="45"/>
    <col min="8" max="1025" width="9.140625" style="45"/>
  </cols>
  <sheetData>
    <row r="1" spans="1:1024" x14ac:dyDescent="0.25">
      <c r="A1" s="646" t="s">
        <v>54</v>
      </c>
      <c r="B1" s="646"/>
      <c r="C1" s="646"/>
      <c r="D1" s="646"/>
      <c r="E1" s="646"/>
      <c r="F1" s="646"/>
      <c r="G1" s="646"/>
      <c r="H1" s="646"/>
      <c r="I1" s="64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7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c r="B3" s="647" t="s">
        <v>275</v>
      </c>
      <c r="C3" s="647"/>
      <c r="D3" s="647"/>
      <c r="E3" s="647"/>
      <c r="F3" s="647"/>
      <c r="G3" s="647"/>
      <c r="H3" s="647"/>
      <c r="I3" s="647"/>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35">
      <c r="A4"/>
      <c r="B4" s="395"/>
      <c r="C4" s="396"/>
      <c r="D4" s="397" t="s">
        <v>56</v>
      </c>
      <c r="E4" s="396"/>
      <c r="F4" s="398">
        <v>2020</v>
      </c>
      <c r="G4" s="396"/>
      <c r="H4" s="399"/>
      <c r="I4" s="40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2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6.25" customHeight="1" x14ac:dyDescent="0.25">
      <c r="A6"/>
      <c r="B6" s="648" t="s">
        <v>276</v>
      </c>
      <c r="C6" s="648"/>
      <c r="D6" s="648"/>
      <c r="E6" s="648"/>
      <c r="F6" s="648"/>
      <c r="G6" s="648"/>
      <c r="H6" s="648"/>
      <c r="I6" s="648"/>
      <c r="J6" s="40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25">
      <c r="A8"/>
      <c r="B8" s="649" t="s">
        <v>277</v>
      </c>
      <c r="C8" s="649"/>
      <c r="D8" s="649"/>
      <c r="E8" s="649"/>
      <c r="F8" s="649"/>
      <c r="G8" s="649"/>
      <c r="H8" s="649"/>
      <c r="I8" s="64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63" customFormat="1" ht="15.75" x14ac:dyDescent="0.2">
      <c r="B9" s="402"/>
      <c r="C9" s="402"/>
      <c r="D9" s="402"/>
      <c r="E9" s="402"/>
      <c r="F9" s="402"/>
      <c r="G9" s="402"/>
      <c r="H9" s="402"/>
      <c r="I9" s="402"/>
    </row>
    <row r="10" spans="1:1024" s="63" customFormat="1" ht="15.75" x14ac:dyDescent="0.2">
      <c r="B10" s="402"/>
      <c r="C10" s="402"/>
      <c r="D10" s="402"/>
      <c r="E10" s="402"/>
      <c r="F10" s="402"/>
      <c r="G10" s="402"/>
      <c r="H10" s="402"/>
      <c r="I10" s="402"/>
    </row>
    <row r="11" spans="1:1024" s="63" customFormat="1" ht="15.75" x14ac:dyDescent="0.2">
      <c r="B11" s="402"/>
      <c r="C11" s="402"/>
      <c r="D11" s="402"/>
      <c r="E11" s="402"/>
      <c r="F11" s="402"/>
      <c r="G11" s="402"/>
      <c r="H11" s="402"/>
      <c r="I11" s="402"/>
    </row>
    <row r="12" spans="1:1024" s="63" customFormat="1" ht="15.75" x14ac:dyDescent="0.2">
      <c r="B12" s="402"/>
      <c r="C12" s="402"/>
      <c r="D12" s="402"/>
      <c r="E12" s="402"/>
      <c r="F12" s="402"/>
      <c r="G12" s="402"/>
      <c r="H12" s="402"/>
      <c r="I12" s="402"/>
    </row>
    <row r="13" spans="1:1024"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75" x14ac:dyDescent="0.25">
      <c r="A14"/>
      <c r="B14" s="650" t="s">
        <v>278</v>
      </c>
      <c r="C14" s="650"/>
      <c r="D14" s="650"/>
      <c r="E14" s="650"/>
      <c r="F14" s="650"/>
      <c r="G14" s="650"/>
      <c r="H14" s="650"/>
      <c r="I14" s="65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9" spans="1:1024" ht="18" x14ac:dyDescent="0.25">
      <c r="A19"/>
      <c r="B19" s="403" t="s">
        <v>279</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8.1" customHeight="1" x14ac:dyDescent="0.25">
      <c r="A20"/>
      <c r="B20" s="404"/>
      <c r="C20" s="405"/>
      <c r="D20" s="405"/>
      <c r="E20" s="405"/>
      <c r="F20" s="405"/>
      <c r="G20" s="405"/>
      <c r="H20" s="405"/>
      <c r="I20" s="406"/>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95" customHeight="1" x14ac:dyDescent="0.25">
      <c r="A21"/>
      <c r="B21" s="407" t="s">
        <v>95</v>
      </c>
      <c r="C21" s="408"/>
      <c r="D21" s="409" t="s">
        <v>280</v>
      </c>
      <c r="E21" s="645">
        <f>'1 - Identification'!D10</f>
        <v>0</v>
      </c>
      <c r="F21" s="645"/>
      <c r="G21" s="645"/>
      <c r="H21" s="645"/>
      <c r="I21" s="64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8.1" customHeight="1" x14ac:dyDescent="0.25">
      <c r="A22"/>
      <c r="B22" s="410"/>
      <c r="C22" s="409"/>
      <c r="D22" s="409"/>
      <c r="E22" s="411"/>
      <c r="F22" s="411"/>
      <c r="G22" s="411"/>
      <c r="H22" s="411"/>
      <c r="I22" s="41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95" customHeight="1" x14ac:dyDescent="0.25">
      <c r="A23"/>
      <c r="B23" s="410"/>
      <c r="C23" s="409"/>
      <c r="D23" s="409" t="s">
        <v>281</v>
      </c>
      <c r="E23" s="644">
        <f>'1 - Identification'!B23</f>
        <v>0</v>
      </c>
      <c r="F23" s="644"/>
      <c r="G23" s="644"/>
      <c r="H23" s="644"/>
      <c r="I23" s="644"/>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410"/>
      <c r="C24" s="409"/>
      <c r="D24" s="409"/>
      <c r="E24" s="411"/>
      <c r="F24" s="411"/>
      <c r="G24" s="411"/>
      <c r="H24" s="411"/>
      <c r="I24" s="412"/>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95" customHeight="1" x14ac:dyDescent="0.25">
      <c r="A25"/>
      <c r="B25" s="410"/>
      <c r="C25" s="409"/>
      <c r="D25" s="409" t="s">
        <v>282</v>
      </c>
      <c r="E25" s="644">
        <f>'1 - Identification'!C25</f>
        <v>0</v>
      </c>
      <c r="F25" s="644"/>
      <c r="G25" s="644"/>
      <c r="H25" s="644"/>
      <c r="I25" s="644"/>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410"/>
      <c r="C26" s="409"/>
      <c r="D26" s="409"/>
      <c r="E26" s="413"/>
      <c r="F26" s="413"/>
      <c r="G26" s="413"/>
      <c r="H26" s="413"/>
      <c r="I26" s="414"/>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95" customHeight="1" x14ac:dyDescent="0.25">
      <c r="A27"/>
      <c r="B27" s="410"/>
      <c r="C27" s="409"/>
      <c r="D27" s="409" t="s">
        <v>97</v>
      </c>
      <c r="E27" s="644">
        <f>'1 - Identification'!F25</f>
        <v>0</v>
      </c>
      <c r="F27" s="644"/>
      <c r="G27" s="644"/>
      <c r="H27" s="644"/>
      <c r="I27" s="644"/>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410"/>
      <c r="C28" s="409"/>
      <c r="D28" s="409"/>
      <c r="E28" s="415"/>
      <c r="F28" s="413"/>
      <c r="G28" s="413"/>
      <c r="H28" s="413"/>
      <c r="I28" s="414"/>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95" customHeight="1" x14ac:dyDescent="0.25">
      <c r="A29"/>
      <c r="B29" s="407" t="s">
        <v>96</v>
      </c>
      <c r="C29" s="408"/>
      <c r="D29" s="409" t="s">
        <v>280</v>
      </c>
      <c r="E29" s="644">
        <f>'1 - Identification'!D18</f>
        <v>0</v>
      </c>
      <c r="F29" s="644"/>
      <c r="G29" s="644"/>
      <c r="H29" s="644"/>
      <c r="I29" s="644"/>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8.1" customHeight="1" x14ac:dyDescent="0.25">
      <c r="A30"/>
      <c r="B30" s="416"/>
      <c r="C30" s="408"/>
      <c r="D30" s="409"/>
      <c r="E30" s="413"/>
      <c r="F30" s="413"/>
      <c r="G30" s="413"/>
      <c r="H30" s="413"/>
      <c r="I30" s="414"/>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95" customHeight="1" x14ac:dyDescent="0.25">
      <c r="A31"/>
      <c r="B31" s="416"/>
      <c r="C31" s="408"/>
      <c r="D31" s="409" t="s">
        <v>281</v>
      </c>
      <c r="E31" s="644">
        <f>'1 - Identification'!B34</f>
        <v>0</v>
      </c>
      <c r="F31" s="644"/>
      <c r="G31" s="644"/>
      <c r="H31" s="644"/>
      <c r="I31" s="644"/>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8.1" customHeight="1" x14ac:dyDescent="0.25">
      <c r="A32"/>
      <c r="B32" s="416"/>
      <c r="C32" s="408"/>
      <c r="D32" s="409"/>
      <c r="E32" s="413"/>
      <c r="F32" s="413"/>
      <c r="G32" s="413"/>
      <c r="H32" s="413"/>
      <c r="I32" s="414"/>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95" customHeight="1" x14ac:dyDescent="0.25">
      <c r="A33"/>
      <c r="B33" s="416"/>
      <c r="C33" s="408"/>
      <c r="D33" s="409" t="s">
        <v>282</v>
      </c>
      <c r="E33" s="644">
        <f>'1 - Identification'!C36</f>
        <v>0</v>
      </c>
      <c r="F33" s="644"/>
      <c r="G33" s="644"/>
      <c r="H33" s="644"/>
      <c r="I33" s="644"/>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8.1" customHeight="1" x14ac:dyDescent="0.25">
      <c r="A34"/>
      <c r="B34" s="416"/>
      <c r="C34" s="408"/>
      <c r="D34" s="409"/>
      <c r="E34" s="413"/>
      <c r="F34" s="413"/>
      <c r="G34" s="413"/>
      <c r="H34" s="413"/>
      <c r="I34" s="41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x14ac:dyDescent="0.25">
      <c r="A35"/>
      <c r="B35" s="416"/>
      <c r="C35" s="408"/>
      <c r="D35" s="409" t="s">
        <v>97</v>
      </c>
      <c r="E35" s="644">
        <f>'1 - Identification'!F36</f>
        <v>0</v>
      </c>
      <c r="F35" s="644"/>
      <c r="G35" s="644"/>
      <c r="H35" s="644"/>
      <c r="I35" s="644"/>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8.1" customHeight="1" x14ac:dyDescent="0.25">
      <c r="A36"/>
      <c r="B36" s="416"/>
      <c r="C36" s="408"/>
      <c r="D36" s="409"/>
      <c r="E36" s="413"/>
      <c r="F36" s="413"/>
      <c r="G36" s="413"/>
      <c r="H36" s="413"/>
      <c r="I36" s="414"/>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8" x14ac:dyDescent="0.25">
      <c r="A37"/>
      <c r="B37" s="407" t="s">
        <v>283</v>
      </c>
      <c r="C37" s="408"/>
      <c r="D37" s="409"/>
      <c r="E37" s="413"/>
      <c r="F37" s="413"/>
      <c r="G37" s="413"/>
      <c r="H37" s="413"/>
      <c r="I37" s="414"/>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1.75" customHeight="1" x14ac:dyDescent="0.25">
      <c r="A38"/>
      <c r="B38" s="416"/>
      <c r="C38" s="408"/>
      <c r="D38" s="409" t="s">
        <v>284</v>
      </c>
      <c r="E38" s="644">
        <f>'1 - Identification'!D12</f>
        <v>0</v>
      </c>
      <c r="F38" s="644"/>
      <c r="G38" s="644"/>
      <c r="H38" s="644"/>
      <c r="I38" s="644"/>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410"/>
      <c r="C39" s="408"/>
      <c r="D39" s="409"/>
      <c r="E39" s="413"/>
      <c r="F39" s="413"/>
      <c r="G39" s="413"/>
      <c r="H39" s="413"/>
      <c r="I39" s="414"/>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25" customHeight="1" x14ac:dyDescent="0.25">
      <c r="A40"/>
      <c r="B40" s="410"/>
      <c r="C40" s="408"/>
      <c r="D40" s="409" t="s">
        <v>285</v>
      </c>
      <c r="E40" s="644">
        <f>'1 - Identification'!D14</f>
        <v>0</v>
      </c>
      <c r="F40" s="644"/>
      <c r="G40" s="644"/>
      <c r="H40" s="644"/>
      <c r="I40" s="644"/>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8.1" customHeight="1" x14ac:dyDescent="0.25">
      <c r="A41"/>
      <c r="B41" s="417"/>
      <c r="C41" s="418"/>
      <c r="D41" s="419"/>
      <c r="E41" s="420"/>
      <c r="F41" s="420"/>
      <c r="G41" s="420"/>
      <c r="H41" s="420"/>
      <c r="I41" s="42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9.75" customHeight="1" x14ac:dyDescent="0.25">
      <c r="A42"/>
      <c r="B42" s="422"/>
      <c r="C42" s="405"/>
      <c r="D42" s="405"/>
      <c r="E42" s="405"/>
      <c r="F42" s="405"/>
      <c r="G42" s="405"/>
      <c r="H42" s="405"/>
      <c r="I42" s="406"/>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customHeight="1" x14ac:dyDescent="0.25">
      <c r="A43"/>
      <c r="B43" s="640" t="s">
        <v>286</v>
      </c>
      <c r="C43" s="640"/>
      <c r="D43" s="640"/>
      <c r="E43" s="640"/>
      <c r="F43" s="640"/>
      <c r="G43" s="640"/>
      <c r="H43" s="640"/>
      <c r="I43" s="640"/>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9.75" customHeight="1" x14ac:dyDescent="0.25">
      <c r="A44"/>
      <c r="B44" s="640"/>
      <c r="C44" s="640"/>
      <c r="D44" s="640"/>
      <c r="E44" s="640"/>
      <c r="F44" s="640"/>
      <c r="G44" s="640"/>
      <c r="H44" s="640"/>
      <c r="I44" s="640"/>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c r="B45" s="410"/>
      <c r="C45" s="56"/>
      <c r="D45" s="56"/>
      <c r="E45" s="56"/>
      <c r="F45" s="56"/>
      <c r="G45" s="56"/>
      <c r="H45" s="56"/>
      <c r="I45" s="42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x14ac:dyDescent="0.25">
      <c r="A46"/>
      <c r="B46" s="641" t="s">
        <v>287</v>
      </c>
      <c r="C46" s="641"/>
      <c r="D46" s="641"/>
      <c r="E46" s="56"/>
      <c r="F46" s="424" t="s">
        <v>288</v>
      </c>
      <c r="G46" s="642"/>
      <c r="H46" s="642"/>
      <c r="I46" s="642"/>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8.1" customHeight="1" x14ac:dyDescent="0.25">
      <c r="A47"/>
      <c r="B47" s="425"/>
      <c r="C47" s="426"/>
      <c r="D47" s="426"/>
      <c r="E47" s="426"/>
      <c r="F47" s="426"/>
      <c r="G47" s="426"/>
      <c r="H47" s="426"/>
      <c r="I47" s="423"/>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8" customHeight="1" x14ac:dyDescent="0.25">
      <c r="A48"/>
      <c r="B48" s="643" t="s">
        <v>289</v>
      </c>
      <c r="C48" s="643"/>
      <c r="D48" s="643"/>
      <c r="E48" s="643"/>
      <c r="F48" s="643"/>
      <c r="G48" s="643"/>
      <c r="H48" s="643"/>
      <c r="I48" s="643"/>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c r="B49" s="643"/>
      <c r="C49" s="643"/>
      <c r="D49" s="643"/>
      <c r="E49" s="643"/>
      <c r="F49" s="643"/>
      <c r="G49" s="643"/>
      <c r="H49" s="643"/>
      <c r="I49" s="643"/>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c r="B50" s="427"/>
      <c r="C50" s="428"/>
      <c r="D50" s="428"/>
      <c r="E50" s="56"/>
      <c r="F50" s="56"/>
      <c r="G50" s="56"/>
      <c r="H50" s="56"/>
      <c r="I50" s="423"/>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c r="B51" s="427"/>
      <c r="C51" s="428"/>
      <c r="D51" s="428"/>
      <c r="E51" s="56"/>
      <c r="F51" s="56"/>
      <c r="G51" s="56"/>
      <c r="H51" s="56"/>
      <c r="I51" s="423"/>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c r="B52" s="427"/>
      <c r="C52" s="428"/>
      <c r="D52" s="428"/>
      <c r="E52" s="56"/>
      <c r="F52" s="56"/>
      <c r="G52" s="56"/>
      <c r="H52" s="56"/>
      <c r="I52" s="423"/>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c r="B53" s="427"/>
      <c r="C53" s="428"/>
      <c r="D53" s="428"/>
      <c r="E53" s="56"/>
      <c r="F53" s="56"/>
      <c r="G53" s="56"/>
      <c r="H53" s="56"/>
      <c r="I53" s="42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x14ac:dyDescent="0.25">
      <c r="A54"/>
      <c r="B54" s="427"/>
      <c r="C54" s="428"/>
      <c r="D54" s="428"/>
      <c r="E54" s="56"/>
      <c r="F54" s="56"/>
      <c r="G54" s="56"/>
      <c r="H54" s="56"/>
      <c r="I54" s="423"/>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c r="B55" s="429"/>
      <c r="C55" s="430"/>
      <c r="D55" s="430"/>
      <c r="E55" s="418"/>
      <c r="F55" s="418"/>
      <c r="G55" s="418"/>
      <c r="H55" s="418"/>
      <c r="I55" s="431"/>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sheetData>
  <sheetProtection password="CC3D" sheet="1" objects="1" scenarios="1" selectLockedCells="1"/>
  <mergeCells count="19">
    <mergeCell ref="A1:I1"/>
    <mergeCell ref="B3:I3"/>
    <mergeCell ref="B6:I6"/>
    <mergeCell ref="B8:I8"/>
    <mergeCell ref="B14:I14"/>
    <mergeCell ref="E21:I21"/>
    <mergeCell ref="E23:I23"/>
    <mergeCell ref="E25:I25"/>
    <mergeCell ref="E27:I27"/>
    <mergeCell ref="E29:I29"/>
    <mergeCell ref="B43:I44"/>
    <mergeCell ref="B46:D46"/>
    <mergeCell ref="G46:I46"/>
    <mergeCell ref="B48:I49"/>
    <mergeCell ref="E31:I31"/>
    <mergeCell ref="E33:I33"/>
    <mergeCell ref="E35:I35"/>
    <mergeCell ref="E38:I38"/>
    <mergeCell ref="E40:I40"/>
  </mergeCells>
  <printOptions horizontalCentered="1"/>
  <pageMargins left="0" right="0" top="0.39374999999999999" bottom="0.39374999999999999" header="0.51180555555555496" footer="0.51180555555555496"/>
  <pageSetup paperSize="9" scale="71" firstPageNumber="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3"/>
  <sheetViews>
    <sheetView showGridLines="0" zoomScale="90" zoomScaleNormal="90" workbookViewId="0">
      <selection activeCell="B17" sqref="B17"/>
    </sheetView>
  </sheetViews>
  <sheetFormatPr baseColWidth="10" defaultColWidth="9.140625" defaultRowHeight="15" x14ac:dyDescent="0.25"/>
  <cols>
    <col min="1" max="1" width="14.7109375" style="432"/>
    <col min="2" max="2" width="58.7109375" style="432"/>
    <col min="3" max="3" width="8.85546875" style="433"/>
    <col min="4" max="4" width="24.5703125" style="433"/>
    <col min="5" max="5" width="26.140625" style="433"/>
    <col min="6" max="6" width="24.28515625" style="433"/>
    <col min="7" max="10" width="8.42578125" style="434"/>
    <col min="11" max="15" width="8.42578125" style="433"/>
    <col min="16" max="1025" width="8.42578125" style="432"/>
  </cols>
  <sheetData>
    <row r="1" spans="1:1024" ht="34.5" customHeight="1" x14ac:dyDescent="0.25">
      <c r="A1" s="656" t="s">
        <v>290</v>
      </c>
      <c r="B1" s="656"/>
      <c r="C1" s="656"/>
      <c r="D1" s="656"/>
      <c r="E1" s="656"/>
      <c r="F1" s="656"/>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9.2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x14ac:dyDescent="0.25">
      <c r="A3" s="657" t="s">
        <v>147</v>
      </c>
      <c r="B3" s="658"/>
      <c r="C3" s="659" t="s">
        <v>291</v>
      </c>
      <c r="D3" s="660" t="s">
        <v>292</v>
      </c>
      <c r="E3" s="660" t="s">
        <v>293</v>
      </c>
      <c r="F3" s="661" t="s">
        <v>130</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customHeight="1" x14ac:dyDescent="0.25">
      <c r="A4" s="657"/>
      <c r="B4" s="658"/>
      <c r="C4" s="659"/>
      <c r="D4" s="660"/>
      <c r="E4" s="660"/>
      <c r="F4" s="66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100000000000001" customHeight="1" x14ac:dyDescent="0.25">
      <c r="A5" s="435">
        <v>60</v>
      </c>
      <c r="B5" s="435" t="s">
        <v>151</v>
      </c>
      <c r="C5" s="436" t="s">
        <v>294</v>
      </c>
      <c r="D5" s="437">
        <f>'3 - Données Financières struc'!C13</f>
        <v>0</v>
      </c>
      <c r="E5" s="438"/>
      <c r="F5" s="439">
        <f>'5 - Données Financières ACF'!C11</f>
        <v>0</v>
      </c>
      <c r="G5" s="300"/>
      <c r="H5" s="300"/>
      <c r="I5" s="30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x14ac:dyDescent="0.25">
      <c r="A6" s="440">
        <v>617</v>
      </c>
      <c r="B6" s="441" t="s">
        <v>214</v>
      </c>
      <c r="C6" s="442"/>
      <c r="D6" s="438"/>
      <c r="E6" s="443">
        <f>'4 - Données Financières AGC PIL'!G13</f>
        <v>0</v>
      </c>
      <c r="F6" s="43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100000000000001" customHeight="1" x14ac:dyDescent="0.25">
      <c r="A7" s="440">
        <v>6185</v>
      </c>
      <c r="B7" s="441" t="s">
        <v>216</v>
      </c>
      <c r="C7" s="442"/>
      <c r="D7" s="438"/>
      <c r="E7" s="443">
        <f>'4 - Données Financières AGC PIL'!G14</f>
        <v>0</v>
      </c>
      <c r="F7" s="438"/>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100000000000001" customHeight="1" x14ac:dyDescent="0.25">
      <c r="A8" s="440">
        <v>6186</v>
      </c>
      <c r="B8" s="444" t="s">
        <v>218</v>
      </c>
      <c r="C8" s="442"/>
      <c r="D8" s="438"/>
      <c r="E8" s="443">
        <f>'4 - Données Financières AGC PIL'!G15</f>
        <v>0</v>
      </c>
      <c r="F8" s="43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0.100000000000001" customHeight="1" x14ac:dyDescent="0.25">
      <c r="A9" s="445">
        <v>61</v>
      </c>
      <c r="B9" s="446" t="s">
        <v>153</v>
      </c>
      <c r="C9" s="436" t="s">
        <v>295</v>
      </c>
      <c r="D9" s="437">
        <f>'3 - Données Financières struc'!C14-E9</f>
        <v>0</v>
      </c>
      <c r="E9" s="437">
        <f>'4 - Données Financières AGC PIL'!G16</f>
        <v>0</v>
      </c>
      <c r="F9" s="437">
        <f>'5 - Données Financières ACF'!C12</f>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100000000000001" customHeight="1" x14ac:dyDescent="0.25">
      <c r="A10" s="440">
        <v>621</v>
      </c>
      <c r="B10" s="441" t="s">
        <v>219</v>
      </c>
      <c r="C10" s="442"/>
      <c r="D10" s="438"/>
      <c r="E10" s="447">
        <f>'4 - Données Financières AGC PIL'!G17</f>
        <v>0</v>
      </c>
      <c r="F10" s="438"/>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0.100000000000001" customHeight="1" x14ac:dyDescent="0.25">
      <c r="A11" s="448" t="s">
        <v>259</v>
      </c>
      <c r="B11" s="449" t="s">
        <v>296</v>
      </c>
      <c r="C11" s="442"/>
      <c r="D11" s="438"/>
      <c r="E11" s="438"/>
      <c r="F11" s="450">
        <f>'5 - Données Financières ACF'!C34</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444">
        <v>622</v>
      </c>
      <c r="B12" s="441" t="s">
        <v>220</v>
      </c>
      <c r="C12" s="442"/>
      <c r="D12" s="438"/>
      <c r="E12" s="443">
        <f>'4 - Données Financières AGC PIL'!G18</f>
        <v>0</v>
      </c>
      <c r="F12" s="438"/>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440">
        <v>6226</v>
      </c>
      <c r="B13" s="441" t="s">
        <v>297</v>
      </c>
      <c r="C13" s="442"/>
      <c r="D13" s="438"/>
      <c r="E13" s="443">
        <f>'4 - Données Financières AGC PIL'!G19</f>
        <v>0</v>
      </c>
      <c r="F13" s="438"/>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440">
        <v>6227</v>
      </c>
      <c r="B14" s="441" t="s">
        <v>224</v>
      </c>
      <c r="C14" s="442"/>
      <c r="D14" s="438"/>
      <c r="E14" s="443">
        <f>'4 - Données Financières AGC PIL'!G20</f>
        <v>0</v>
      </c>
      <c r="F14" s="438"/>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440">
        <v>623</v>
      </c>
      <c r="B15" s="441" t="s">
        <v>225</v>
      </c>
      <c r="C15" s="442"/>
      <c r="D15" s="438"/>
      <c r="E15" s="443">
        <f>'4 - Données Financières AGC PIL'!G21</f>
        <v>0</v>
      </c>
      <c r="F15" s="438"/>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440">
        <v>625</v>
      </c>
      <c r="B16" s="441" t="s">
        <v>298</v>
      </c>
      <c r="C16" s="442"/>
      <c r="D16" s="438"/>
      <c r="E16" s="443">
        <f>'4 - Données Financières AGC PIL'!G22</f>
        <v>0</v>
      </c>
      <c r="F16" s="438"/>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451">
        <v>6258</v>
      </c>
      <c r="B17" s="444" t="s">
        <v>228</v>
      </c>
      <c r="C17" s="442"/>
      <c r="D17" s="438"/>
      <c r="E17" s="443">
        <f>'4 - Données Financières AGC PIL'!G23</f>
        <v>0</v>
      </c>
      <c r="F17" s="43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451">
        <v>6281</v>
      </c>
      <c r="B18" s="444" t="s">
        <v>230</v>
      </c>
      <c r="C18" s="442"/>
      <c r="D18" s="438"/>
      <c r="E18" s="443">
        <f>'4 - Données Financières AGC PIL'!G24</f>
        <v>0</v>
      </c>
      <c r="F18" s="43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100000000000001" customHeight="1" x14ac:dyDescent="0.25">
      <c r="A19" s="441">
        <v>6284</v>
      </c>
      <c r="B19" s="441" t="s">
        <v>232</v>
      </c>
      <c r="C19" s="442"/>
      <c r="D19" s="438"/>
      <c r="E19" s="443">
        <f>'4 - Données Financières AGC PIL'!G25</f>
        <v>0</v>
      </c>
      <c r="F19" s="438"/>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451">
        <v>6286</v>
      </c>
      <c r="B20" s="444" t="s">
        <v>234</v>
      </c>
      <c r="C20" s="442"/>
      <c r="D20" s="438"/>
      <c r="E20" s="443">
        <f>'4 - Données Financières AGC PIL'!G26</f>
        <v>0</v>
      </c>
      <c r="F20" s="438"/>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100000000000001" customHeight="1" x14ac:dyDescent="0.25">
      <c r="A21" s="445">
        <v>62</v>
      </c>
      <c r="B21" s="445" t="s">
        <v>154</v>
      </c>
      <c r="C21" s="452" t="s">
        <v>299</v>
      </c>
      <c r="D21" s="437">
        <f>'3 - Données Financières struc'!C15-E21</f>
        <v>0</v>
      </c>
      <c r="E21" s="437">
        <f>SUM(E10:E20)</f>
        <v>0</v>
      </c>
      <c r="F21" s="437">
        <f>'5 - Données Financières ACF'!C13</f>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451" t="s">
        <v>300</v>
      </c>
      <c r="B22" s="444" t="s">
        <v>301</v>
      </c>
      <c r="C22" s="453" t="s">
        <v>302</v>
      </c>
      <c r="D22" s="438"/>
      <c r="E22" s="443">
        <f>'4 - Données Financières AGC PIL'!G28</f>
        <v>0</v>
      </c>
      <c r="F22" s="438"/>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451" t="s">
        <v>303</v>
      </c>
      <c r="B23" s="444" t="s">
        <v>304</v>
      </c>
      <c r="C23" s="453" t="s">
        <v>305</v>
      </c>
      <c r="D23" s="438"/>
      <c r="E23" s="443">
        <f>'4 - Données Financières AGC PIL'!G29</f>
        <v>0</v>
      </c>
      <c r="F23" s="438"/>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448" t="s">
        <v>263</v>
      </c>
      <c r="B24" s="449" t="s">
        <v>306</v>
      </c>
      <c r="C24" s="442"/>
      <c r="D24" s="438"/>
      <c r="E24" s="438"/>
      <c r="F24" s="454">
        <f>'5 - Données Financières ACF'!C36</f>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451" t="s">
        <v>265</v>
      </c>
      <c r="B25" s="444" t="s">
        <v>266</v>
      </c>
      <c r="C25" s="442"/>
      <c r="D25" s="438"/>
      <c r="E25" s="438"/>
      <c r="F25" s="443">
        <f>'5 - Données Financières ACF'!C37</f>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451" t="s">
        <v>267</v>
      </c>
      <c r="B26" s="444" t="s">
        <v>307</v>
      </c>
      <c r="C26" s="442"/>
      <c r="D26" s="438"/>
      <c r="E26" s="438"/>
      <c r="F26" s="443">
        <f>'5 - Données Financières ACF'!C38</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445">
        <v>63</v>
      </c>
      <c r="B27" s="446" t="s">
        <v>155</v>
      </c>
      <c r="C27" s="436" t="s">
        <v>302</v>
      </c>
      <c r="D27" s="437">
        <f>'3 - Données Financières struc'!C16-E27</f>
        <v>0</v>
      </c>
      <c r="E27" s="437">
        <f>SUM(E22:E26)</f>
        <v>0</v>
      </c>
      <c r="F27" s="437">
        <f>SUM(F24:F26)</f>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100000000000001" customHeight="1" x14ac:dyDescent="0.25">
      <c r="A28" s="451">
        <v>6411</v>
      </c>
      <c r="B28" s="444" t="s">
        <v>240</v>
      </c>
      <c r="C28" s="442"/>
      <c r="D28" s="438"/>
      <c r="E28" s="443">
        <f>'4 - Données Financières AGC PIL'!G31</f>
        <v>0</v>
      </c>
      <c r="F28" s="43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100000000000001" customHeight="1" x14ac:dyDescent="0.25">
      <c r="A29" s="451">
        <v>6412</v>
      </c>
      <c r="B29" s="444" t="s">
        <v>242</v>
      </c>
      <c r="C29" s="455"/>
      <c r="D29" s="438"/>
      <c r="E29" s="443">
        <f>'4 - Données Financières AGC PIL'!G32</f>
        <v>0</v>
      </c>
      <c r="F29" s="438"/>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451">
        <v>6413</v>
      </c>
      <c r="B30" s="444" t="s">
        <v>244</v>
      </c>
      <c r="C30" s="455"/>
      <c r="D30" s="438"/>
      <c r="E30" s="443">
        <f>'4 - Données Financières AGC PIL'!G33</f>
        <v>0</v>
      </c>
      <c r="F30" s="438"/>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451">
        <v>6414</v>
      </c>
      <c r="B31" s="444" t="s">
        <v>246</v>
      </c>
      <c r="C31" s="455"/>
      <c r="D31" s="438"/>
      <c r="E31" s="443">
        <f>'4 - Données Financières AGC PIL'!G34</f>
        <v>0</v>
      </c>
      <c r="F31" s="438"/>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451">
        <v>645</v>
      </c>
      <c r="B32" s="444" t="s">
        <v>247</v>
      </c>
      <c r="C32" s="455"/>
      <c r="D32" s="438"/>
      <c r="E32" s="443">
        <f>'4 - Données Financières AGC PIL'!G35</f>
        <v>0</v>
      </c>
      <c r="F32" s="438"/>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451">
        <v>647</v>
      </c>
      <c r="B33" s="444" t="s">
        <v>248</v>
      </c>
      <c r="C33" s="455"/>
      <c r="D33" s="438"/>
      <c r="E33" s="443">
        <f>'4 - Données Financières AGC PIL'!G36</f>
        <v>0</v>
      </c>
      <c r="F33" s="438"/>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451">
        <v>648</v>
      </c>
      <c r="B34" s="444" t="s">
        <v>249</v>
      </c>
      <c r="C34" s="455"/>
      <c r="D34" s="438"/>
      <c r="E34" s="443">
        <f>'4 - Données Financières AGC PIL'!G37</f>
        <v>0</v>
      </c>
      <c r="F34" s="438"/>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7.75" customHeight="1" x14ac:dyDescent="0.25">
      <c r="A35" s="456" t="s">
        <v>269</v>
      </c>
      <c r="B35" s="449" t="s">
        <v>308</v>
      </c>
      <c r="C35" s="455"/>
      <c r="D35" s="438"/>
      <c r="E35" s="438"/>
      <c r="F35" s="457">
        <f>'5 - Données Financières ACF'!C40</f>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458" t="s">
        <v>271</v>
      </c>
      <c r="B36" s="444" t="s">
        <v>309</v>
      </c>
      <c r="C36" s="455"/>
      <c r="D36" s="438"/>
      <c r="E36" s="438"/>
      <c r="F36" s="447">
        <f>'5 - Données Financières ACF'!C41</f>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459">
        <v>64</v>
      </c>
      <c r="B37" s="459" t="s">
        <v>156</v>
      </c>
      <c r="C37" s="460" t="s">
        <v>310</v>
      </c>
      <c r="D37" s="437">
        <f>'3 - Données Financières struc'!C17-E37</f>
        <v>0</v>
      </c>
      <c r="E37" s="461">
        <f>SUM(E28:E36)</f>
        <v>0</v>
      </c>
      <c r="F37" s="437">
        <f>SUM(F35:F36)</f>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462">
        <v>65</v>
      </c>
      <c r="B38" s="463" t="s">
        <v>158</v>
      </c>
      <c r="C38" s="460" t="s">
        <v>311</v>
      </c>
      <c r="D38" s="437">
        <f>'3 - Données Financières struc'!C18-E38</f>
        <v>0</v>
      </c>
      <c r="E38" s="438"/>
      <c r="F38" s="437">
        <f>'5 - Données Financières ACF'!C16</f>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s="465" customFormat="1" ht="20.100000000000001" customHeight="1" x14ac:dyDescent="0.25">
      <c r="A39" s="462">
        <v>66</v>
      </c>
      <c r="B39" s="463" t="s">
        <v>160</v>
      </c>
      <c r="C39" s="460" t="s">
        <v>312</v>
      </c>
      <c r="D39" s="437">
        <f>'3 - Données Financières struc'!C19-E39</f>
        <v>0</v>
      </c>
      <c r="E39" s="438"/>
      <c r="F39" s="437">
        <f>'5 - Données Financières ACF'!C17</f>
        <v>0</v>
      </c>
      <c r="G39" s="464"/>
      <c r="H39" s="464"/>
      <c r="I39" s="464"/>
      <c r="J39" s="464"/>
      <c r="K39" s="48"/>
      <c r="L39" s="48"/>
      <c r="M39" s="48"/>
      <c r="N39" s="48"/>
      <c r="O39" s="48"/>
    </row>
    <row r="40" spans="1:1024" s="465" customFormat="1" ht="20.100000000000001" customHeight="1" x14ac:dyDescent="0.25">
      <c r="A40" s="462">
        <v>67</v>
      </c>
      <c r="B40" s="463" t="s">
        <v>162</v>
      </c>
      <c r="C40" s="460" t="s">
        <v>313</v>
      </c>
      <c r="D40" s="437">
        <f>'3 - Données Financières struc'!C20-E40</f>
        <v>0</v>
      </c>
      <c r="E40" s="438"/>
      <c r="F40" s="437">
        <f>'5 - Données Financières ACF'!C18</f>
        <v>0</v>
      </c>
      <c r="G40" s="464"/>
      <c r="H40" s="464"/>
      <c r="I40" s="464"/>
      <c r="J40" s="464"/>
      <c r="K40" s="48"/>
      <c r="L40" s="48"/>
      <c r="M40" s="48"/>
      <c r="N40" s="48"/>
      <c r="O40" s="48"/>
    </row>
    <row r="41" spans="1:1024" ht="38.25" customHeight="1" x14ac:dyDescent="0.25">
      <c r="A41" s="451">
        <v>6815</v>
      </c>
      <c r="B41" s="444" t="s">
        <v>251</v>
      </c>
      <c r="C41" s="442"/>
      <c r="D41" s="438"/>
      <c r="E41" s="443">
        <f>'4 - Données Financières AGC PIL'!G40</f>
        <v>0</v>
      </c>
      <c r="F41" s="438"/>
    </row>
    <row r="42" spans="1:1024" ht="36" customHeight="1" x14ac:dyDescent="0.25">
      <c r="A42" s="459">
        <v>68</v>
      </c>
      <c r="B42" s="466" t="s">
        <v>252</v>
      </c>
      <c r="C42" s="460" t="s">
        <v>314</v>
      </c>
      <c r="D42" s="461">
        <f>'3 - Données Financières struc'!C21-E42</f>
        <v>0</v>
      </c>
      <c r="E42" s="461">
        <f>SUM(E41)</f>
        <v>0</v>
      </c>
      <c r="F42" s="437">
        <f>'5 - Données Financières ACF'!C19</f>
        <v>0</v>
      </c>
    </row>
    <row r="43" spans="1:1024" ht="20.100000000000001" customHeight="1" x14ac:dyDescent="0.25">
      <c r="A43" s="459">
        <v>69</v>
      </c>
      <c r="B43" s="459" t="s">
        <v>166</v>
      </c>
      <c r="C43" s="460" t="s">
        <v>315</v>
      </c>
      <c r="D43" s="461">
        <f>'3 - Données Financières struc'!C22-E43</f>
        <v>0</v>
      </c>
      <c r="E43" s="467"/>
      <c r="F43" s="467"/>
    </row>
    <row r="44" spans="1:1024" ht="20.100000000000001" customHeight="1" x14ac:dyDescent="0.25">
      <c r="A44" s="651" t="s">
        <v>168</v>
      </c>
      <c r="B44" s="651"/>
      <c r="C44" s="468"/>
      <c r="D44" s="461">
        <f>'3 - Données Financières struc'!C23-E44</f>
        <v>0</v>
      </c>
      <c r="E44" s="461">
        <f>E9+E21+E27+E37+E42</f>
        <v>0</v>
      </c>
      <c r="F44" s="461">
        <f>F5+F9+F21+F27+F37+F38+F39+F40+F42</f>
        <v>0</v>
      </c>
    </row>
    <row r="45" spans="1:1024" ht="20.100000000000001" customHeight="1" x14ac:dyDescent="0.25">
      <c r="A45" s="451">
        <v>862</v>
      </c>
      <c r="B45" s="444" t="s">
        <v>253</v>
      </c>
      <c r="C45" s="455"/>
      <c r="D45" s="438"/>
      <c r="E45" s="443">
        <f>'4 - Données Financières AGC PIL'!G42</f>
        <v>0</v>
      </c>
      <c r="F45" s="469">
        <f>'5 - Données Financières ACF'!C43</f>
        <v>0</v>
      </c>
    </row>
    <row r="46" spans="1:1024" ht="20.100000000000001" customHeight="1" x14ac:dyDescent="0.25">
      <c r="A46" s="459">
        <v>86</v>
      </c>
      <c r="B46" s="470" t="s">
        <v>169</v>
      </c>
      <c r="C46" s="460" t="s">
        <v>316</v>
      </c>
      <c r="D46" s="471">
        <f>'3 - Données Financières struc'!C24-E46</f>
        <v>0</v>
      </c>
      <c r="E46" s="437">
        <f>E45</f>
        <v>0</v>
      </c>
      <c r="F46" s="437">
        <f>F45</f>
        <v>0</v>
      </c>
    </row>
    <row r="47" spans="1:1024" ht="38.25" customHeight="1" x14ac:dyDescent="0.25">
      <c r="A47" s="652" t="s">
        <v>149</v>
      </c>
      <c r="B47" s="652"/>
      <c r="C47" s="472"/>
      <c r="D47" s="473">
        <f>'3 - Données Financières struc'!C25-E47</f>
        <v>0</v>
      </c>
      <c r="E47" s="474">
        <f>E44+E46</f>
        <v>0</v>
      </c>
      <c r="F47" s="473">
        <f>+F44+F46</f>
        <v>0</v>
      </c>
    </row>
    <row r="48" spans="1:1024" x14ac:dyDescent="0.25">
      <c r="C48"/>
      <c r="D48"/>
      <c r="E48"/>
      <c r="F48"/>
    </row>
    <row r="49" spans="3:6" x14ac:dyDescent="0.25">
      <c r="C49"/>
      <c r="D49"/>
      <c r="E49"/>
      <c r="F49"/>
    </row>
    <row r="50" spans="3:6" ht="15" customHeight="1" x14ac:dyDescent="0.25">
      <c r="C50" s="653" t="s">
        <v>317</v>
      </c>
      <c r="D50" s="653"/>
      <c r="E50" s="653"/>
      <c r="F50" s="653"/>
    </row>
    <row r="51" spans="3:6" x14ac:dyDescent="0.25">
      <c r="C51" s="653"/>
      <c r="D51" s="653"/>
      <c r="E51" s="653"/>
      <c r="F51" s="653"/>
    </row>
    <row r="52" spans="3:6" ht="37.5" customHeight="1" x14ac:dyDescent="0.25">
      <c r="C52" s="654" t="s">
        <v>318</v>
      </c>
      <c r="D52" s="654"/>
      <c r="E52" s="475">
        <f>E47*35/100</f>
        <v>0</v>
      </c>
      <c r="F52" s="476" t="s">
        <v>319</v>
      </c>
    </row>
    <row r="53" spans="3:6" ht="35.25" customHeight="1" x14ac:dyDescent="0.25">
      <c r="C53" s="655" t="s">
        <v>320</v>
      </c>
      <c r="D53" s="655"/>
      <c r="E53" s="477">
        <f>IF((F11)&gt;0,(F11*60/100),((F24+F35+F45)*60/100))</f>
        <v>0</v>
      </c>
      <c r="F53" s="478" t="s">
        <v>321</v>
      </c>
    </row>
  </sheetData>
  <sheetProtection sheet="1" objects="1" scenarios="1"/>
  <mergeCells count="12">
    <mergeCell ref="A1:F1"/>
    <mergeCell ref="A3:A4"/>
    <mergeCell ref="B3:B4"/>
    <mergeCell ref="C3:C4"/>
    <mergeCell ref="D3:D4"/>
    <mergeCell ref="E3:E4"/>
    <mergeCell ref="F3:F4"/>
    <mergeCell ref="A44:B44"/>
    <mergeCell ref="A47:B47"/>
    <mergeCell ref="C50:F51"/>
    <mergeCell ref="C52:D52"/>
    <mergeCell ref="C53:D53"/>
  </mergeCells>
  <pageMargins left="0.7" right="0.7" top="0.75" bottom="0.75" header="0.51180555555555496" footer="0.51180555555555496"/>
  <pageSetup paperSize="9" scale="55"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5"/>
  <sheetViews>
    <sheetView tabSelected="1" topLeftCell="A7" zoomScaleNormal="100" workbookViewId="0">
      <selection activeCell="A7" sqref="A7:A25"/>
    </sheetView>
  </sheetViews>
  <sheetFormatPr baseColWidth="10" defaultColWidth="9.140625" defaultRowHeight="15" x14ac:dyDescent="0.25"/>
  <cols>
    <col min="1" max="1" width="40.7109375" style="1"/>
    <col min="2" max="2" width="29.140625" style="195"/>
    <col min="3" max="3" width="74.5703125" style="195"/>
    <col min="4" max="4" width="34" style="195"/>
    <col min="5" max="5" width="34" style="196"/>
    <col min="6" max="256" width="34" style="1"/>
    <col min="257" max="1025" width="11.42578125" style="1"/>
  </cols>
  <sheetData>
    <row r="1" spans="1:6" s="479" customFormat="1" ht="22.5" customHeight="1" x14ac:dyDescent="0.2">
      <c r="A1" s="664" t="s">
        <v>322</v>
      </c>
      <c r="B1" s="664"/>
      <c r="C1" s="664"/>
      <c r="D1" s="665"/>
      <c r="E1" s="666"/>
      <c r="F1" s="665"/>
    </row>
    <row r="2" spans="1:6" s="479" customFormat="1" ht="22.5" customHeight="1" x14ac:dyDescent="0.2">
      <c r="A2" s="664"/>
      <c r="B2" s="664"/>
      <c r="C2" s="664"/>
      <c r="D2" s="665"/>
      <c r="E2" s="666"/>
      <c r="F2" s="665"/>
    </row>
    <row r="3" spans="1:6" s="479" customFormat="1" ht="15.75" x14ac:dyDescent="0.2">
      <c r="A3" s="667" t="s">
        <v>323</v>
      </c>
      <c r="B3" s="667"/>
      <c r="C3" s="402" t="s">
        <v>324</v>
      </c>
      <c r="D3" s="480"/>
      <c r="E3" s="481"/>
      <c r="F3" s="481"/>
    </row>
    <row r="4" spans="1:6" s="479" customFormat="1" ht="15.75" x14ac:dyDescent="0.2">
      <c r="A4" s="402"/>
      <c r="B4" s="402"/>
      <c r="C4" s="402"/>
      <c r="D4" s="480"/>
      <c r="E4" s="481"/>
      <c r="F4" s="481"/>
    </row>
    <row r="5" spans="1:6" s="479" customFormat="1" x14ac:dyDescent="0.2">
      <c r="A5" s="482"/>
      <c r="B5" s="483"/>
      <c r="C5" s="484"/>
      <c r="D5" s="480"/>
      <c r="E5" s="485"/>
      <c r="F5" s="485"/>
    </row>
    <row r="6" spans="1:6" s="479" customFormat="1" ht="30" customHeight="1" x14ac:dyDescent="0.2">
      <c r="A6" s="486" t="s">
        <v>325</v>
      </c>
      <c r="B6" s="662" t="s">
        <v>326</v>
      </c>
      <c r="C6" s="662"/>
      <c r="D6" s="402"/>
      <c r="E6" s="402"/>
      <c r="F6" s="402"/>
    </row>
    <row r="7" spans="1:6" s="479" customFormat="1" ht="24" customHeight="1" x14ac:dyDescent="0.2">
      <c r="A7" s="662" t="s">
        <v>327</v>
      </c>
      <c r="B7" s="487">
        <v>617</v>
      </c>
      <c r="C7" s="488" t="s">
        <v>328</v>
      </c>
      <c r="D7" s="480"/>
      <c r="E7" s="481"/>
      <c r="F7" s="481"/>
    </row>
    <row r="8" spans="1:6" s="479" customFormat="1" ht="24" customHeight="1" x14ac:dyDescent="0.2">
      <c r="A8" s="662"/>
      <c r="B8" s="489" t="s">
        <v>215</v>
      </c>
      <c r="C8" s="490" t="s">
        <v>329</v>
      </c>
      <c r="D8" s="480"/>
      <c r="E8" s="481"/>
      <c r="F8" s="481"/>
    </row>
    <row r="9" spans="1:6" s="479" customFormat="1" ht="24" customHeight="1" x14ac:dyDescent="0.2">
      <c r="A9" s="662"/>
      <c r="B9" s="489">
        <v>621</v>
      </c>
      <c r="C9" s="490" t="s">
        <v>330</v>
      </c>
      <c r="D9" s="480"/>
      <c r="E9" s="481"/>
      <c r="F9" s="481"/>
    </row>
    <row r="10" spans="1:6" s="479" customFormat="1" ht="24" customHeight="1" x14ac:dyDescent="0.2">
      <c r="A10" s="662"/>
      <c r="B10" s="489">
        <v>625</v>
      </c>
      <c r="C10" s="490" t="s">
        <v>331</v>
      </c>
      <c r="D10" s="480"/>
      <c r="E10" s="481"/>
      <c r="F10" s="481"/>
    </row>
    <row r="11" spans="1:6" s="479" customFormat="1" ht="24" customHeight="1" x14ac:dyDescent="0.2">
      <c r="A11" s="662"/>
      <c r="B11" s="489" t="s">
        <v>229</v>
      </c>
      <c r="C11" s="490" t="s">
        <v>230</v>
      </c>
      <c r="D11" s="480"/>
      <c r="E11" s="481"/>
      <c r="F11" s="481"/>
    </row>
    <row r="12" spans="1:6" s="479" customFormat="1" ht="24" customHeight="1" x14ac:dyDescent="0.2">
      <c r="A12" s="662"/>
      <c r="B12" s="489" t="s">
        <v>231</v>
      </c>
      <c r="C12" s="490" t="s">
        <v>232</v>
      </c>
      <c r="D12" s="480"/>
      <c r="E12" s="481"/>
      <c r="F12" s="481"/>
    </row>
    <row r="13" spans="1:6" s="479" customFormat="1" ht="24" customHeight="1" x14ac:dyDescent="0.2">
      <c r="A13" s="662"/>
      <c r="B13" s="489" t="s">
        <v>233</v>
      </c>
      <c r="C13" s="490" t="s">
        <v>234</v>
      </c>
      <c r="D13" s="480"/>
      <c r="E13" s="481"/>
      <c r="F13" s="481"/>
    </row>
    <row r="14" spans="1:6" s="479" customFormat="1" ht="24" customHeight="1" x14ac:dyDescent="0.2">
      <c r="A14" s="662"/>
      <c r="B14" s="489">
        <v>631</v>
      </c>
      <c r="C14" s="490" t="s">
        <v>332</v>
      </c>
      <c r="D14" s="480"/>
      <c r="E14" s="481"/>
      <c r="F14" s="481"/>
    </row>
    <row r="15" spans="1:6" s="479" customFormat="1" ht="24" customHeight="1" x14ac:dyDescent="0.2">
      <c r="A15" s="662"/>
      <c r="B15" s="489" t="s">
        <v>333</v>
      </c>
      <c r="C15" s="490" t="s">
        <v>236</v>
      </c>
      <c r="D15" s="480"/>
      <c r="E15" s="481"/>
      <c r="F15" s="481"/>
    </row>
    <row r="16" spans="1:6" s="479" customFormat="1" ht="24" customHeight="1" x14ac:dyDescent="0.2">
      <c r="A16" s="662"/>
      <c r="B16" s="489" t="s">
        <v>334</v>
      </c>
      <c r="C16" s="490" t="s">
        <v>238</v>
      </c>
      <c r="D16" s="480"/>
      <c r="E16" s="481"/>
      <c r="F16" s="481"/>
    </row>
    <row r="17" spans="1:1024" ht="24" customHeight="1" x14ac:dyDescent="0.25">
      <c r="A17" s="662"/>
      <c r="B17" s="489" t="s">
        <v>239</v>
      </c>
      <c r="C17" s="490" t="s">
        <v>240</v>
      </c>
      <c r="D17" s="402"/>
      <c r="E17" s="402"/>
      <c r="F17" s="491"/>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ustomHeight="1" x14ac:dyDescent="0.25">
      <c r="A18" s="662"/>
      <c r="B18" s="489" t="s">
        <v>241</v>
      </c>
      <c r="C18" s="490" t="s">
        <v>242</v>
      </c>
      <c r="D18" s="402"/>
      <c r="E18" s="402"/>
      <c r="F18" s="491"/>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 customHeight="1" x14ac:dyDescent="0.25">
      <c r="A19" s="662"/>
      <c r="B19" s="489" t="s">
        <v>243</v>
      </c>
      <c r="C19" s="490" t="s">
        <v>244</v>
      </c>
      <c r="D19" s="402"/>
      <c r="E19" s="402"/>
      <c r="F19" s="491"/>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ustomHeight="1" x14ac:dyDescent="0.25">
      <c r="A20" s="662"/>
      <c r="B20" s="489" t="s">
        <v>245</v>
      </c>
      <c r="C20" s="492" t="s">
        <v>246</v>
      </c>
      <c r="D20" s="402"/>
      <c r="E20" s="402"/>
      <c r="F20" s="491"/>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 customHeight="1" x14ac:dyDescent="0.25">
      <c r="A21" s="662"/>
      <c r="B21" s="489">
        <v>645</v>
      </c>
      <c r="C21" s="490" t="s">
        <v>247</v>
      </c>
      <c r="D21" s="402"/>
      <c r="E21" s="402"/>
      <c r="F21" s="49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ustomHeight="1" x14ac:dyDescent="0.25">
      <c r="A22" s="662"/>
      <c r="B22" s="489">
        <v>647</v>
      </c>
      <c r="C22" s="490" t="s">
        <v>248</v>
      </c>
      <c r="D22" s="402"/>
      <c r="E22" s="402"/>
      <c r="F22" s="491"/>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 customHeight="1" x14ac:dyDescent="0.25">
      <c r="A23" s="662"/>
      <c r="B23" s="493">
        <v>648</v>
      </c>
      <c r="C23" s="494" t="s">
        <v>249</v>
      </c>
      <c r="D23" s="402"/>
      <c r="E23" s="402"/>
      <c r="F23" s="491"/>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ustomHeight="1" x14ac:dyDescent="0.25">
      <c r="A24" s="662"/>
      <c r="B24" s="493">
        <v>6815</v>
      </c>
      <c r="C24" s="494" t="s">
        <v>335</v>
      </c>
      <c r="D24" s="663"/>
      <c r="E24" s="663"/>
      <c r="F24" s="49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ustomHeight="1" x14ac:dyDescent="0.25">
      <c r="A25" s="662"/>
      <c r="B25" s="496">
        <v>862</v>
      </c>
      <c r="C25" s="497" t="s">
        <v>336</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5" customHeight="1" x14ac:dyDescent="0.25">
      <c r="A26" s="498"/>
      <c r="B26" s="499"/>
      <c r="C26" s="499"/>
      <c r="D26" s="402"/>
      <c r="E26" s="402"/>
      <c r="F26" s="500"/>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ustomHeight="1" x14ac:dyDescent="0.25">
      <c r="A27" s="662" t="s">
        <v>337</v>
      </c>
      <c r="B27" s="501">
        <v>617</v>
      </c>
      <c r="C27" s="502" t="s">
        <v>328</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507" customFormat="1" ht="24" customHeight="1" x14ac:dyDescent="0.25">
      <c r="A28" s="662"/>
      <c r="B28" s="503" t="s">
        <v>215</v>
      </c>
      <c r="C28" s="504" t="s">
        <v>329</v>
      </c>
      <c r="D28" s="505"/>
      <c r="E28" s="505"/>
      <c r="F28" s="506"/>
      <c r="G28" s="506"/>
    </row>
    <row r="29" spans="1:1024" s="507" customFormat="1" ht="24" customHeight="1" x14ac:dyDescent="0.25">
      <c r="A29" s="662"/>
      <c r="B29" s="489">
        <v>621</v>
      </c>
      <c r="C29" s="492" t="s">
        <v>330</v>
      </c>
      <c r="D29" s="508"/>
      <c r="E29" s="505"/>
      <c r="F29" s="506"/>
      <c r="G29" s="506"/>
    </row>
    <row r="30" spans="1:1024" s="507" customFormat="1" ht="24" customHeight="1" x14ac:dyDescent="0.25">
      <c r="A30" s="662"/>
      <c r="B30" s="489">
        <v>623</v>
      </c>
      <c r="C30" s="492" t="s">
        <v>338</v>
      </c>
      <c r="D30" s="505"/>
      <c r="E30" s="505"/>
      <c r="F30" s="506"/>
      <c r="G30" s="506"/>
    </row>
    <row r="31" spans="1:1024" s="507" customFormat="1" ht="24" customHeight="1" x14ac:dyDescent="0.25">
      <c r="A31" s="662"/>
      <c r="B31" s="489">
        <v>625</v>
      </c>
      <c r="C31" s="492" t="s">
        <v>331</v>
      </c>
      <c r="D31" s="505"/>
      <c r="E31" s="505"/>
      <c r="F31" s="506"/>
      <c r="G31" s="506"/>
    </row>
    <row r="32" spans="1:1024" ht="24" customHeight="1" x14ac:dyDescent="0.25">
      <c r="A32" s="662"/>
      <c r="B32" s="489" t="s">
        <v>229</v>
      </c>
      <c r="C32" s="492" t="s">
        <v>339</v>
      </c>
      <c r="D32" s="509"/>
      <c r="E32" s="505"/>
      <c r="F32" s="506"/>
      <c r="G32" s="506"/>
    </row>
    <row r="33" spans="1:7" ht="24" customHeight="1" x14ac:dyDescent="0.25">
      <c r="A33" s="662"/>
      <c r="B33" s="489" t="s">
        <v>233</v>
      </c>
      <c r="C33" s="492" t="s">
        <v>340</v>
      </c>
      <c r="D33" s="509"/>
      <c r="E33" s="505"/>
      <c r="F33" s="506"/>
      <c r="G33" s="506"/>
    </row>
    <row r="34" spans="1:7" ht="24" customHeight="1" x14ac:dyDescent="0.25">
      <c r="A34" s="662"/>
      <c r="B34" s="489">
        <v>631</v>
      </c>
      <c r="C34" s="492" t="s">
        <v>332</v>
      </c>
      <c r="D34" s="509"/>
      <c r="E34" s="505"/>
      <c r="F34" s="506"/>
      <c r="G34" s="506"/>
    </row>
    <row r="35" spans="1:7" ht="24" customHeight="1" x14ac:dyDescent="0.25">
      <c r="A35" s="662"/>
      <c r="B35" s="489" t="s">
        <v>341</v>
      </c>
      <c r="C35" s="492" t="s">
        <v>236</v>
      </c>
      <c r="D35" s="509"/>
      <c r="E35" s="505"/>
      <c r="F35" s="506"/>
      <c r="G35" s="506"/>
    </row>
    <row r="36" spans="1:7" ht="24" customHeight="1" x14ac:dyDescent="0.25">
      <c r="A36" s="662"/>
      <c r="B36" s="489" t="s">
        <v>342</v>
      </c>
      <c r="C36" s="492" t="s">
        <v>238</v>
      </c>
      <c r="D36" s="509"/>
      <c r="E36" s="505"/>
      <c r="F36" s="506"/>
      <c r="G36" s="506"/>
    </row>
    <row r="37" spans="1:7" ht="24" customHeight="1" x14ac:dyDescent="0.25">
      <c r="A37" s="662"/>
      <c r="B37" s="489" t="s">
        <v>239</v>
      </c>
      <c r="C37" s="492" t="s">
        <v>240</v>
      </c>
      <c r="D37" s="509"/>
      <c r="E37" s="505"/>
      <c r="F37" s="506"/>
      <c r="G37" s="506"/>
    </row>
    <row r="38" spans="1:7" ht="24" customHeight="1" x14ac:dyDescent="0.25">
      <c r="A38" s="662"/>
      <c r="B38" s="489" t="s">
        <v>241</v>
      </c>
      <c r="C38" s="492" t="s">
        <v>242</v>
      </c>
      <c r="D38" s="509"/>
      <c r="E38" s="505"/>
      <c r="F38" s="506"/>
      <c r="G38" s="506"/>
    </row>
    <row r="39" spans="1:7" ht="24" customHeight="1" x14ac:dyDescent="0.25">
      <c r="A39" s="662"/>
      <c r="B39" s="489" t="s">
        <v>243</v>
      </c>
      <c r="C39" s="492" t="s">
        <v>244</v>
      </c>
      <c r="D39" s="509"/>
      <c r="E39" s="505"/>
      <c r="F39" s="506"/>
      <c r="G39" s="506"/>
    </row>
    <row r="40" spans="1:7" ht="24" customHeight="1" x14ac:dyDescent="0.25">
      <c r="A40" s="662"/>
      <c r="B40" s="489" t="s">
        <v>245</v>
      </c>
      <c r="C40" s="492" t="s">
        <v>246</v>
      </c>
      <c r="D40" s="510"/>
      <c r="E40" s="505"/>
      <c r="F40" s="506"/>
      <c r="G40" s="506"/>
    </row>
    <row r="41" spans="1:7" ht="24" customHeight="1" x14ac:dyDescent="0.25">
      <c r="A41" s="662"/>
      <c r="B41" s="489">
        <v>645</v>
      </c>
      <c r="C41" s="492" t="s">
        <v>247</v>
      </c>
      <c r="D41" s="510"/>
      <c r="E41" s="505"/>
      <c r="F41" s="506"/>
      <c r="G41" s="506"/>
    </row>
    <row r="42" spans="1:7" ht="24" customHeight="1" x14ac:dyDescent="0.25">
      <c r="A42" s="662"/>
      <c r="B42" s="489">
        <v>647</v>
      </c>
      <c r="C42" s="492" t="s">
        <v>248</v>
      </c>
      <c r="D42" s="510"/>
      <c r="E42" s="505"/>
      <c r="F42" s="506"/>
      <c r="G42" s="506"/>
    </row>
    <row r="43" spans="1:7" ht="24" customHeight="1" x14ac:dyDescent="0.25">
      <c r="A43" s="662"/>
      <c r="B43" s="489">
        <v>648</v>
      </c>
      <c r="C43" s="492" t="s">
        <v>249</v>
      </c>
      <c r="D43" s="510"/>
      <c r="E43" s="505"/>
      <c r="F43" s="506"/>
      <c r="G43" s="506"/>
    </row>
    <row r="44" spans="1:7" ht="24" customHeight="1" x14ac:dyDescent="0.25">
      <c r="A44" s="662"/>
      <c r="B44" s="511" t="s">
        <v>250</v>
      </c>
      <c r="C44" s="512" t="s">
        <v>335</v>
      </c>
      <c r="D44" s="509"/>
      <c r="E44" s="505"/>
      <c r="F44" s="506"/>
      <c r="G44" s="506"/>
    </row>
    <row r="45" spans="1:7" ht="24" customHeight="1" x14ac:dyDescent="0.25">
      <c r="A45" s="662"/>
      <c r="B45" s="513">
        <v>862</v>
      </c>
      <c r="C45" s="513" t="s">
        <v>336</v>
      </c>
      <c r="D45" s="514"/>
      <c r="E45" s="505"/>
      <c r="F45" s="506"/>
      <c r="G45" s="506"/>
    </row>
    <row r="46" spans="1:7" ht="11.25" customHeight="1" x14ac:dyDescent="0.25">
      <c r="A46" s="506"/>
      <c r="B46" s="514"/>
      <c r="C46" s="514"/>
      <c r="D46" s="514"/>
      <c r="E46" s="505"/>
      <c r="F46" s="506"/>
      <c r="G46" s="506"/>
    </row>
    <row r="47" spans="1:7" ht="24" customHeight="1" x14ac:dyDescent="0.25">
      <c r="A47" s="662" t="s">
        <v>343</v>
      </c>
      <c r="B47" s="501">
        <v>617</v>
      </c>
      <c r="C47" s="502" t="s">
        <v>328</v>
      </c>
      <c r="D47" s="510"/>
      <c r="E47" s="505"/>
      <c r="F47" s="506"/>
      <c r="G47" s="506"/>
    </row>
    <row r="48" spans="1:7" ht="24" customHeight="1" x14ac:dyDescent="0.25">
      <c r="A48" s="662"/>
      <c r="B48" s="489" t="s">
        <v>215</v>
      </c>
      <c r="C48" s="492" t="s">
        <v>329</v>
      </c>
      <c r="D48" s="505"/>
      <c r="E48" s="505"/>
      <c r="F48" s="506"/>
      <c r="G48" s="506"/>
    </row>
    <row r="49" spans="1:7" ht="24" customHeight="1" x14ac:dyDescent="0.25">
      <c r="A49" s="662"/>
      <c r="B49" s="489">
        <v>621</v>
      </c>
      <c r="C49" s="492" t="s">
        <v>330</v>
      </c>
      <c r="D49" s="505"/>
      <c r="E49" s="505"/>
      <c r="F49" s="506"/>
      <c r="G49" s="506"/>
    </row>
    <row r="50" spans="1:7" ht="24" customHeight="1" x14ac:dyDescent="0.25">
      <c r="A50" s="662"/>
      <c r="B50" s="515" t="s">
        <v>221</v>
      </c>
      <c r="C50" s="515" t="s">
        <v>344</v>
      </c>
      <c r="D50" s="505"/>
      <c r="E50" s="505"/>
      <c r="F50" s="506"/>
      <c r="G50" s="506"/>
    </row>
    <row r="51" spans="1:7" ht="24" customHeight="1" x14ac:dyDescent="0.25">
      <c r="A51" s="662"/>
      <c r="B51" s="489" t="s">
        <v>223</v>
      </c>
      <c r="C51" s="492" t="s">
        <v>345</v>
      </c>
      <c r="D51" s="505"/>
      <c r="E51" s="505"/>
      <c r="F51" s="506"/>
      <c r="G51" s="506"/>
    </row>
    <row r="52" spans="1:7" ht="24" customHeight="1" x14ac:dyDescent="0.25">
      <c r="A52" s="662"/>
      <c r="B52" s="515">
        <v>625</v>
      </c>
      <c r="C52" s="515" t="s">
        <v>346</v>
      </c>
      <c r="D52" s="505"/>
      <c r="E52" s="505"/>
      <c r="F52" s="506"/>
      <c r="G52" s="506"/>
    </row>
    <row r="53" spans="1:7" ht="24" customHeight="1" x14ac:dyDescent="0.25">
      <c r="A53" s="662"/>
      <c r="B53" s="489" t="s">
        <v>229</v>
      </c>
      <c r="C53" s="492" t="s">
        <v>347</v>
      </c>
      <c r="D53" s="505"/>
      <c r="E53" s="505"/>
      <c r="F53" s="506"/>
      <c r="G53" s="506"/>
    </row>
    <row r="54" spans="1:7" ht="24" customHeight="1" x14ac:dyDescent="0.25">
      <c r="A54" s="662"/>
      <c r="B54" s="489" t="s">
        <v>233</v>
      </c>
      <c r="C54" s="492" t="s">
        <v>234</v>
      </c>
      <c r="D54" s="505"/>
      <c r="E54" s="505"/>
      <c r="F54" s="506"/>
      <c r="G54" s="506"/>
    </row>
    <row r="55" spans="1:7" ht="24" customHeight="1" x14ac:dyDescent="0.25">
      <c r="A55" s="662"/>
      <c r="B55" s="515">
        <v>631</v>
      </c>
      <c r="C55" s="515" t="s">
        <v>332</v>
      </c>
      <c r="D55" s="505"/>
      <c r="E55" s="505"/>
      <c r="F55" s="506"/>
      <c r="G55" s="506"/>
    </row>
    <row r="56" spans="1:7" ht="24" customHeight="1" x14ac:dyDescent="0.25">
      <c r="A56" s="662"/>
      <c r="B56" s="489" t="s">
        <v>348</v>
      </c>
      <c r="C56" s="492" t="s">
        <v>236</v>
      </c>
      <c r="D56" s="505"/>
      <c r="E56" s="505"/>
      <c r="F56" s="506"/>
      <c r="G56" s="506"/>
    </row>
    <row r="57" spans="1:7" ht="24" customHeight="1" x14ac:dyDescent="0.25">
      <c r="A57" s="662"/>
      <c r="B57" s="515" t="s">
        <v>334</v>
      </c>
      <c r="C57" s="515" t="s">
        <v>238</v>
      </c>
      <c r="D57" s="505"/>
      <c r="E57" s="505"/>
      <c r="F57" s="506"/>
      <c r="G57" s="506"/>
    </row>
    <row r="58" spans="1:7" ht="24" customHeight="1" x14ac:dyDescent="0.25">
      <c r="A58" s="662"/>
      <c r="B58" s="489" t="s">
        <v>239</v>
      </c>
      <c r="C58" s="492" t="s">
        <v>240</v>
      </c>
    </row>
    <row r="59" spans="1:7" ht="24" customHeight="1" x14ac:dyDescent="0.25">
      <c r="A59" s="662"/>
      <c r="B59" s="515" t="s">
        <v>241</v>
      </c>
      <c r="C59" s="515" t="s">
        <v>242</v>
      </c>
    </row>
    <row r="60" spans="1:7" ht="24" customHeight="1" x14ac:dyDescent="0.25">
      <c r="A60" s="662"/>
      <c r="B60" s="489" t="s">
        <v>243</v>
      </c>
      <c r="C60" s="492" t="s">
        <v>244</v>
      </c>
    </row>
    <row r="61" spans="1:7" ht="24" customHeight="1" x14ac:dyDescent="0.25">
      <c r="A61" s="662"/>
      <c r="B61" s="515" t="s">
        <v>245</v>
      </c>
      <c r="C61" s="515" t="s">
        <v>246</v>
      </c>
    </row>
    <row r="62" spans="1:7" ht="24" customHeight="1" x14ac:dyDescent="0.25">
      <c r="A62" s="662"/>
      <c r="B62" s="489">
        <v>645</v>
      </c>
      <c r="C62" s="492" t="s">
        <v>247</v>
      </c>
    </row>
    <row r="63" spans="1:7" ht="24" customHeight="1" x14ac:dyDescent="0.25">
      <c r="A63" s="662"/>
      <c r="B63" s="515">
        <v>647</v>
      </c>
      <c r="C63" s="515" t="s">
        <v>248</v>
      </c>
    </row>
    <row r="64" spans="1:7" ht="24" customHeight="1" x14ac:dyDescent="0.25">
      <c r="A64" s="662"/>
      <c r="B64" s="489">
        <v>648</v>
      </c>
      <c r="C64" s="492" t="s">
        <v>249</v>
      </c>
    </row>
    <row r="65" spans="1:3" ht="24" customHeight="1" x14ac:dyDescent="0.25">
      <c r="A65" s="662"/>
      <c r="B65" s="489">
        <v>6815</v>
      </c>
      <c r="C65" s="492" t="s">
        <v>335</v>
      </c>
    </row>
    <row r="66" spans="1:3" ht="24" customHeight="1" x14ac:dyDescent="0.25">
      <c r="A66" s="662"/>
      <c r="B66" s="513">
        <v>862</v>
      </c>
      <c r="C66" s="513" t="s">
        <v>336</v>
      </c>
    </row>
    <row r="67" spans="1:3" ht="13.5" customHeight="1" x14ac:dyDescent="0.25">
      <c r="A67"/>
      <c r="B67"/>
      <c r="C67"/>
    </row>
    <row r="68" spans="1:3" ht="24" customHeight="1" x14ac:dyDescent="0.25">
      <c r="A68" s="662" t="s">
        <v>349</v>
      </c>
      <c r="B68" s="501">
        <v>617</v>
      </c>
      <c r="C68" s="502" t="s">
        <v>328</v>
      </c>
    </row>
    <row r="69" spans="1:3" ht="24" customHeight="1" x14ac:dyDescent="0.25">
      <c r="A69" s="662"/>
      <c r="B69" s="489" t="s">
        <v>215</v>
      </c>
      <c r="C69" s="492" t="s">
        <v>329</v>
      </c>
    </row>
    <row r="70" spans="1:3" ht="24" customHeight="1" x14ac:dyDescent="0.25">
      <c r="A70" s="662"/>
      <c r="B70" s="516" t="s">
        <v>350</v>
      </c>
      <c r="C70" s="515" t="s">
        <v>351</v>
      </c>
    </row>
    <row r="71" spans="1:3" ht="24" customHeight="1" x14ac:dyDescent="0.25">
      <c r="A71" s="662"/>
      <c r="B71" s="489">
        <v>622</v>
      </c>
      <c r="C71" s="492" t="s">
        <v>352</v>
      </c>
    </row>
    <row r="72" spans="1:3" ht="24" customHeight="1" x14ac:dyDescent="0.25">
      <c r="A72" s="662"/>
      <c r="B72" s="516">
        <v>623</v>
      </c>
      <c r="C72" s="515" t="s">
        <v>353</v>
      </c>
    </row>
    <row r="73" spans="1:3" ht="24" customHeight="1" x14ac:dyDescent="0.25">
      <c r="A73" s="662"/>
      <c r="B73" s="489">
        <v>625</v>
      </c>
      <c r="C73" s="492" t="s">
        <v>354</v>
      </c>
    </row>
    <row r="74" spans="1:3" ht="24" customHeight="1" x14ac:dyDescent="0.25">
      <c r="A74" s="662"/>
      <c r="B74" s="489" t="s">
        <v>227</v>
      </c>
      <c r="C74" s="492" t="s">
        <v>355</v>
      </c>
    </row>
    <row r="75" spans="1:3" ht="24" customHeight="1" x14ac:dyDescent="0.25">
      <c r="A75" s="662"/>
      <c r="B75" s="496" t="s">
        <v>229</v>
      </c>
      <c r="C75" s="517" t="s">
        <v>347</v>
      </c>
    </row>
  </sheetData>
  <sheetProtection sheet="1" objects="1" scenarios="1"/>
  <mergeCells count="11">
    <mergeCell ref="A1:C2"/>
    <mergeCell ref="D1:D2"/>
    <mergeCell ref="E1:E2"/>
    <mergeCell ref="F1:F2"/>
    <mergeCell ref="A3:B3"/>
    <mergeCell ref="A68:A75"/>
    <mergeCell ref="B6:C6"/>
    <mergeCell ref="A7:A25"/>
    <mergeCell ref="D24:E24"/>
    <mergeCell ref="A27:A45"/>
    <mergeCell ref="A47:A66"/>
  </mergeCells>
  <pageMargins left="0.70833333333333304" right="0.70833333333333304" top="0.74791666666666701" bottom="0.74791666666666701" header="0.51180555555555496" footer="0.51180555555555496"/>
  <pageSetup paperSize="9" scale="60" firstPageNumber="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HAVIERNICK 974</dc:creator>
  <cp:lastModifiedBy>Cedric HAVIERNICK 974</cp:lastModifiedBy>
  <cp:revision>1</cp:revision>
  <cp:lastPrinted>2014-12-19T14:40:40Z</cp:lastPrinted>
  <dcterms:created xsi:type="dcterms:W3CDTF">2006-09-16T00:00:00Z</dcterms:created>
  <dcterms:modified xsi:type="dcterms:W3CDTF">2020-02-24T05:07:56Z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