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0" yWindow="32760" windowWidth="24750" windowHeight="1171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<sst xmlns="http://schemas.openxmlformats.org/spreadsheetml/2006/main" count="57" uniqueCount="37">
  <si>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Calcul du prix de revient</t>
  </si>
  <si>
    <t>Total des dépenses</t>
  </si>
  <si>
    <t>Nb h réalisées
(présence) enfants</t>
  </si>
  <si>
    <t>Prix de revient</t>
  </si>
  <si>
    <t>/</t>
  </si>
  <si>
    <t>=</t>
  </si>
  <si>
    <t xml:space="preserve">Prestation de service 0 – 5 ans révolus </t>
  </si>
  <si>
    <t>Taux de PS</t>
  </si>
  <si>
    <t>PS unitaire</t>
  </si>
  <si>
    <t>x</t>
  </si>
  <si>
    <t>Prix plafond</t>
  </si>
  <si>
    <r>
      <t></t>
    </r>
    <r>
      <rPr>
        <sz val="12"/>
        <rFont val="Arial"/>
        <family val="2"/>
      </rPr>
      <t xml:space="preserve"> accueil du jeune enfant (collectif, familial, parental et micro-crèches)</t>
    </r>
  </si>
  <si>
    <t>Nb h facturées</t>
  </si>
  <si>
    <t>Part. fam. (cpte 70641)</t>
  </si>
  <si>
    <t>*% RG</t>
  </si>
  <si>
    <t>(</t>
  </si>
  <si>
    <t>-</t>
  </si>
  <si>
    <t>) x</t>
  </si>
  <si>
    <t>Montant du droit (a)</t>
  </si>
  <si>
    <t>Heures de concertation</t>
  </si>
  <si>
    <t>Agrément PMI</t>
  </si>
  <si>
    <t>% RG</t>
  </si>
  <si>
    <t>Montant du droit (b)</t>
  </si>
  <si>
    <t>+</t>
  </si>
  <si>
    <t>Calcul du taux de facturation</t>
  </si>
  <si>
    <t xml:space="preserve">Nb heures facturées
</t>
  </si>
  <si>
    <t>Taux de facturation</t>
  </si>
  <si>
    <r>
      <t xml:space="preserve">Si le </t>
    </r>
    <r>
      <rPr>
        <b/>
        <sz val="12"/>
        <rFont val="Arial"/>
        <family val="2"/>
      </rPr>
      <t xml:space="preserve">prix de revient est </t>
    </r>
    <r>
      <rPr>
        <b/>
        <u val="single"/>
        <sz val="12"/>
        <color indexed="60"/>
        <rFont val="Arial"/>
        <family val="2"/>
      </rPr>
      <t>inférieur</t>
    </r>
    <r>
      <rPr>
        <b/>
        <sz val="12"/>
        <rFont val="Arial"/>
        <family val="2"/>
      </rPr>
      <t xml:space="preserve"> au prix plafond</t>
    </r>
    <r>
      <rPr>
        <sz val="12"/>
        <rFont val="Arial"/>
        <family val="2"/>
      </rPr>
      <t>, le montant à retenir est le prix de revient</t>
    </r>
  </si>
  <si>
    <r>
      <t xml:space="preserve">Si le </t>
    </r>
    <r>
      <rPr>
        <b/>
        <sz val="12"/>
        <rFont val="Arial"/>
        <family val="2"/>
      </rPr>
      <t xml:space="preserve">prix de revient est </t>
    </r>
    <r>
      <rPr>
        <b/>
        <u val="single"/>
        <sz val="12"/>
        <color indexed="60"/>
        <rFont val="Arial"/>
        <family val="2"/>
      </rPr>
      <t>supérieur</t>
    </r>
    <r>
      <rPr>
        <b/>
        <sz val="12"/>
        <rFont val="Arial"/>
        <family val="2"/>
      </rPr>
      <t xml:space="preserve"> au prix plafond</t>
    </r>
    <r>
      <rPr>
        <sz val="12"/>
        <rFont val="Arial"/>
        <family val="2"/>
      </rPr>
      <t>, le montant à retenir est le prix plafond</t>
    </r>
  </si>
  <si>
    <t>MONTANT
TOTAL *</t>
  </si>
  <si>
    <t xml:space="preserve">Montant total du droit à inscrire au compte 70623 </t>
  </si>
  <si>
    <t>OUTIL DE CALCUL DE LA PRESTATION DE SERVICE UNIQUE</t>
  </si>
  <si>
    <t>Compléter les zones en bleu pour le calcul de la PSU.</t>
  </si>
  <si>
    <r>
      <rPr>
        <b/>
        <i/>
        <sz val="12"/>
        <rFont val="Arial"/>
        <family val="2"/>
      </rPr>
      <t xml:space="preserve">Le prix plafond est différent selon le niveau d'application de la PSU 
(fourniture des repas, des couches et taux de facturation) </t>
    </r>
    <r>
      <rPr>
        <i/>
        <sz val="12"/>
        <rFont val="Arial"/>
        <family val="2"/>
      </rPr>
      <t xml:space="preserve">Cf. barème PSU </t>
    </r>
  </si>
  <si>
    <t xml:space="preserve">* hors bonus mixité sociale et bonus handicap </t>
  </si>
  <si>
    <t>Barème PSU 2024</t>
  </si>
  <si>
    <t>* RG : Régime Général conventionné au 1er janvier 2024 à taux fixe de 99%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</si>
</sst>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#,##0.00\ [$€-40C];[Red]\-#,##0.00\ [$€-40C]"/>
    <numFmt numFmtId="168" formatCode="[$-40C]dddd\ d\ mmmm\ yyyy"/>
    <numFmt numFmtId="169" formatCode="#,##0.00\ &quot;€&quot;"/>
    <numFmt numFmtId="170" formatCode="#,##0.000"/>
    <numFmt numFmtId="171" formatCode="#,##0.0000"/>
  </numFmts>
  <fonts count="54">
    <font>
      <sz val="10"/>
      <name val="Arial"/>
      <family val="2"/>
    </font>
    <font>
      <sz val="8"/>
      <name val="Arial"/>
      <family val="2"/>
    </font>
    <font>
      <b/>
      <sz val="18"/>
      <color indexed="20"/>
      <name val="Arial"/>
      <family val="2"/>
    </font>
    <font>
      <sz val="14"/>
      <color indexed="20"/>
      <name val="Wingdings"/>
      <family val="0"/>
    </font>
    <font>
      <b/>
      <i/>
      <sz val="14"/>
      <color indexed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Wingdings"/>
      <family val="0"/>
    </font>
    <font>
      <i/>
      <sz val="12"/>
      <name val="Arial"/>
      <family val="2"/>
    </font>
    <font>
      <sz val="8"/>
      <color indexed="20"/>
      <name val="Arial"/>
      <family val="2"/>
    </font>
    <font>
      <b/>
      <i/>
      <sz val="18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2"/>
      <color indexed="6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25"/>
      <name val="Arial"/>
      <family val="2"/>
    </font>
    <font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rgb="FF972943"/>
      <name val="Arial"/>
      <family val="2"/>
    </font>
    <font>
      <i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66" fontId="1" fillId="33" borderId="0" xfId="0" applyNumberFormat="1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vertical="center"/>
      <protection/>
    </xf>
    <xf numFmtId="0" fontId="1" fillId="33" borderId="15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9" fontId="5" fillId="33" borderId="16" xfId="0" applyNumberFormat="1" applyFont="1" applyFill="1" applyBorder="1" applyAlignment="1" applyProtection="1">
      <alignment horizontal="center" vertical="center"/>
      <protection/>
    </xf>
    <xf numFmtId="9" fontId="5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9" fillId="34" borderId="11" xfId="0" applyFont="1" applyFill="1" applyBorder="1" applyAlignment="1" applyProtection="1">
      <alignment vertical="center"/>
      <protection/>
    </xf>
    <xf numFmtId="0" fontId="9" fillId="34" borderId="12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1" xfId="0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" fillId="35" borderId="16" xfId="0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167" fontId="5" fillId="35" borderId="16" xfId="0" applyNumberFormat="1" applyFont="1" applyFill="1" applyBorder="1" applyAlignment="1" applyProtection="1">
      <alignment horizontal="center" vertical="center"/>
      <protection locked="0"/>
    </xf>
    <xf numFmtId="166" fontId="5" fillId="35" borderId="16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3" fontId="5" fillId="35" borderId="16" xfId="0" applyNumberFormat="1" applyFont="1" applyFill="1" applyBorder="1" applyAlignment="1" applyProtection="1">
      <alignment horizontal="center" vertical="center"/>
      <protection locked="0"/>
    </xf>
    <xf numFmtId="166" fontId="5" fillId="33" borderId="16" xfId="0" applyNumberFormat="1" applyFont="1" applyFill="1" applyBorder="1" applyAlignment="1" applyProtection="1">
      <alignment horizontal="center" vertical="center"/>
      <protection/>
    </xf>
    <xf numFmtId="10" fontId="5" fillId="33" borderId="16" xfId="0" applyNumberFormat="1" applyFont="1" applyFill="1" applyBorder="1" applyAlignment="1" applyProtection="1">
      <alignment horizontal="center" vertical="center"/>
      <protection/>
    </xf>
    <xf numFmtId="170" fontId="5" fillId="33" borderId="16" xfId="0" applyNumberFormat="1" applyFont="1" applyFill="1" applyBorder="1" applyAlignment="1" applyProtection="1">
      <alignment horizontal="center" vertical="center"/>
      <protection/>
    </xf>
    <xf numFmtId="166" fontId="5" fillId="0" borderId="16" xfId="0" applyNumberFormat="1" applyFont="1" applyFill="1" applyBorder="1" applyAlignment="1" applyProtection="1">
      <alignment horizontal="center" vertical="center"/>
      <protection/>
    </xf>
    <xf numFmtId="169" fontId="5" fillId="35" borderId="16" xfId="0" applyNumberFormat="1" applyFont="1" applyFill="1" applyBorder="1" applyAlignment="1" applyProtection="1">
      <alignment horizontal="center" vertical="center"/>
      <protection locked="0"/>
    </xf>
    <xf numFmtId="10" fontId="5" fillId="0" borderId="16" xfId="0" applyNumberFormat="1" applyFont="1" applyFill="1" applyBorder="1" applyAlignment="1" applyProtection="1">
      <alignment horizontal="center" vertical="center"/>
      <protection/>
    </xf>
    <xf numFmtId="166" fontId="6" fillId="33" borderId="16" xfId="0" applyNumberFormat="1" applyFont="1" applyFill="1" applyBorder="1" applyAlignment="1" applyProtection="1">
      <alignment horizontal="center" vertical="center"/>
      <protection/>
    </xf>
    <xf numFmtId="169" fontId="5" fillId="0" borderId="16" xfId="0" applyNumberFormat="1" applyFont="1" applyFill="1" applyBorder="1" applyAlignment="1" applyProtection="1">
      <alignment horizontal="center" vertical="center"/>
      <protection/>
    </xf>
    <xf numFmtId="166" fontId="11" fillId="33" borderId="16" xfId="0" applyNumberFormat="1" applyFont="1" applyFill="1" applyBorder="1" applyAlignment="1" applyProtection="1">
      <alignment horizontal="center" vertical="center"/>
      <protection/>
    </xf>
    <xf numFmtId="166" fontId="52" fillId="34" borderId="16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justify" vertical="center" wrapText="1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4" fillId="33" borderId="26" xfId="0" applyFont="1" applyFill="1" applyBorder="1" applyAlignment="1" applyProtection="1">
      <alignment horizontal="left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15" fillId="33" borderId="20" xfId="0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left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justify" wrapText="1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29</xdr:row>
      <xdr:rowOff>76200</xdr:rowOff>
    </xdr:from>
    <xdr:to>
      <xdr:col>1</xdr:col>
      <xdr:colOff>647700</xdr:colOff>
      <xdr:row>32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057275" y="10696575"/>
          <a:ext cx="352425" cy="609600"/>
        </a:xfrm>
        <a:prstGeom prst="up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2</xdr:row>
      <xdr:rowOff>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17</xdr:row>
      <xdr:rowOff>295275</xdr:rowOff>
    </xdr:from>
    <xdr:to>
      <xdr:col>10</xdr:col>
      <xdr:colOff>409575</xdr:colOff>
      <xdr:row>17</xdr:row>
      <xdr:rowOff>3324225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153025"/>
          <a:ext cx="87344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48"/>
  <sheetViews>
    <sheetView tabSelected="1" zoomScale="80" zoomScaleNormal="80" zoomScalePageLayoutView="0" workbookViewId="0" topLeftCell="A1">
      <selection activeCell="N11" sqref="N11"/>
    </sheetView>
  </sheetViews>
  <sheetFormatPr defaultColWidth="11.421875" defaultRowHeight="12.75"/>
  <cols>
    <col min="2" max="2" width="18.421875" style="0" customWidth="1"/>
    <col min="4" max="4" width="12.28125" style="0" customWidth="1"/>
    <col min="6" max="6" width="16.140625" style="0" customWidth="1"/>
    <col min="8" max="8" width="13.28125" style="0" bestFit="1" customWidth="1"/>
    <col min="10" max="10" width="17.8515625" style="0" customWidth="1"/>
  </cols>
  <sheetData>
    <row r="1" spans="1:11" ht="23.25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3.25">
      <c r="A2" s="71">
        <v>2024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23.25" customHeight="1"/>
    <row r="4" spans="1:11" ht="18.75">
      <c r="A4" s="72" t="s">
        <v>32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.75">
      <c r="A5" s="2"/>
      <c r="B5" s="73" t="s">
        <v>0</v>
      </c>
      <c r="C5" s="73"/>
      <c r="D5" s="73"/>
      <c r="E5" s="73"/>
      <c r="F5" s="73"/>
      <c r="G5" s="73"/>
      <c r="H5" s="73"/>
      <c r="I5" s="73"/>
      <c r="J5" s="73"/>
      <c r="K5" s="59"/>
    </row>
    <row r="6" spans="1:11" ht="15">
      <c r="A6" s="3"/>
      <c r="B6" s="4"/>
      <c r="C6" s="4"/>
      <c r="D6" s="4"/>
      <c r="E6" s="4"/>
      <c r="F6" s="4"/>
      <c r="G6" s="5"/>
      <c r="H6" s="5"/>
      <c r="I6" s="5"/>
      <c r="J6" s="5"/>
      <c r="K6" s="6"/>
    </row>
    <row r="7" spans="1:11" ht="60">
      <c r="A7" s="3"/>
      <c r="B7" s="7" t="s">
        <v>1</v>
      </c>
      <c r="C7" s="7"/>
      <c r="D7" s="8" t="s">
        <v>2</v>
      </c>
      <c r="E7" s="7"/>
      <c r="F7" s="7" t="s">
        <v>3</v>
      </c>
      <c r="G7" s="5"/>
      <c r="H7" s="5"/>
      <c r="I7" s="5"/>
      <c r="J7" s="5"/>
      <c r="K7" s="6"/>
    </row>
    <row r="8" spans="1:11" ht="15">
      <c r="A8" s="3"/>
      <c r="B8" s="42"/>
      <c r="C8" s="7" t="s">
        <v>4</v>
      </c>
      <c r="D8" s="47"/>
      <c r="E8" s="7" t="s">
        <v>5</v>
      </c>
      <c r="F8" s="48">
        <f>IF(D8=0,"",B8/D8)</f>
      </c>
      <c r="G8" s="9"/>
      <c r="H8" s="5"/>
      <c r="I8" s="9"/>
      <c r="J8" s="10"/>
      <c r="K8" s="6"/>
    </row>
    <row r="9" spans="1:11" ht="15">
      <c r="A9" s="11"/>
      <c r="B9" s="12"/>
      <c r="C9" s="13"/>
      <c r="D9" s="12"/>
      <c r="E9" s="13"/>
      <c r="F9" s="12"/>
      <c r="G9" s="14"/>
      <c r="H9" s="15"/>
      <c r="I9" s="14"/>
      <c r="J9" s="15"/>
      <c r="K9" s="16"/>
    </row>
    <row r="11" spans="1:11" ht="18.75">
      <c r="A11" s="2"/>
      <c r="B11" s="59" t="s">
        <v>24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5">
      <c r="A12" s="3"/>
      <c r="B12" s="4"/>
      <c r="C12" s="4"/>
      <c r="D12" s="4"/>
      <c r="E12" s="4"/>
      <c r="F12" s="4"/>
      <c r="G12" s="5"/>
      <c r="H12" s="5"/>
      <c r="I12" s="5"/>
      <c r="J12" s="5"/>
      <c r="K12" s="6"/>
    </row>
    <row r="13" spans="1:11" ht="60">
      <c r="A13" s="3"/>
      <c r="B13" s="8" t="s">
        <v>25</v>
      </c>
      <c r="C13" s="7"/>
      <c r="D13" s="8" t="s">
        <v>2</v>
      </c>
      <c r="E13" s="7"/>
      <c r="F13" s="7" t="s">
        <v>26</v>
      </c>
      <c r="G13" s="5"/>
      <c r="H13" s="5"/>
      <c r="I13" s="5"/>
      <c r="J13" s="5"/>
      <c r="K13" s="6"/>
    </row>
    <row r="14" spans="1:11" ht="15">
      <c r="A14" s="3"/>
      <c r="B14" s="47"/>
      <c r="C14" s="7" t="s">
        <v>4</v>
      </c>
      <c r="D14" s="40">
        <f>D8</f>
        <v>0</v>
      </c>
      <c r="E14" s="7" t="s">
        <v>5</v>
      </c>
      <c r="F14" s="49">
        <f>IF(D14=0,"",B14/D14)</f>
      </c>
      <c r="G14" s="9"/>
      <c r="H14" s="5"/>
      <c r="I14" s="9"/>
      <c r="J14" s="10"/>
      <c r="K14" s="6"/>
    </row>
    <row r="15" spans="1:11" ht="15">
      <c r="A15" s="11"/>
      <c r="B15" s="12"/>
      <c r="C15" s="13"/>
      <c r="D15" s="12"/>
      <c r="E15" s="13"/>
      <c r="F15" s="12"/>
      <c r="G15" s="14"/>
      <c r="H15" s="15"/>
      <c r="I15" s="14"/>
      <c r="J15" s="15"/>
      <c r="K15" s="16"/>
    </row>
    <row r="16" spans="1:11" ht="15">
      <c r="A16" s="5"/>
      <c r="B16" s="4"/>
      <c r="C16" s="7"/>
      <c r="D16" s="4"/>
      <c r="E16" s="7"/>
      <c r="F16" s="4"/>
      <c r="G16" s="9"/>
      <c r="H16" s="5"/>
      <c r="I16" s="9"/>
      <c r="J16" s="5"/>
      <c r="K16" s="5"/>
    </row>
    <row r="17" spans="1:11" ht="18.75">
      <c r="A17" s="34"/>
      <c r="B17" s="60" t="s">
        <v>35</v>
      </c>
      <c r="C17" s="60"/>
      <c r="D17" s="60"/>
      <c r="E17" s="60"/>
      <c r="F17" s="60"/>
      <c r="G17" s="60"/>
      <c r="H17" s="60"/>
      <c r="I17" s="60"/>
      <c r="J17" s="60"/>
      <c r="K17" s="61"/>
    </row>
    <row r="18" spans="1:11" ht="28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4"/>
    </row>
    <row r="19" spans="1:11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8.75">
      <c r="A20" s="44"/>
      <c r="B20" s="65" t="s">
        <v>6</v>
      </c>
      <c r="C20" s="65"/>
      <c r="D20" s="65"/>
      <c r="E20" s="65"/>
      <c r="F20" s="65"/>
      <c r="G20" s="65"/>
      <c r="H20" s="65"/>
      <c r="I20" s="65"/>
      <c r="J20" s="65"/>
      <c r="K20" s="61"/>
    </row>
    <row r="21" spans="1:11" ht="15">
      <c r="A21" s="35"/>
      <c r="B21" s="4"/>
      <c r="C21" s="7"/>
      <c r="D21" s="4"/>
      <c r="E21" s="7"/>
      <c r="F21" s="4"/>
      <c r="G21" s="7"/>
      <c r="H21" s="4"/>
      <c r="I21" s="7"/>
      <c r="J21" s="17"/>
      <c r="K21" s="45"/>
    </row>
    <row r="22" spans="1:11" ht="15.75">
      <c r="A22" s="35"/>
      <c r="B22" s="4" t="s">
        <v>27</v>
      </c>
      <c r="C22" s="7"/>
      <c r="D22" s="4"/>
      <c r="E22" s="7"/>
      <c r="F22" s="4"/>
      <c r="G22" s="7"/>
      <c r="H22" s="4"/>
      <c r="I22" s="7"/>
      <c r="J22" s="18"/>
      <c r="K22" s="45"/>
    </row>
    <row r="23" spans="1:11" ht="15">
      <c r="A23" s="35"/>
      <c r="B23" s="7" t="s">
        <v>3</v>
      </c>
      <c r="C23" s="7"/>
      <c r="D23" s="7" t="s">
        <v>7</v>
      </c>
      <c r="E23" s="7"/>
      <c r="F23" s="7" t="s">
        <v>8</v>
      </c>
      <c r="G23" s="7"/>
      <c r="H23" s="4"/>
      <c r="I23" s="7"/>
      <c r="J23" s="4"/>
      <c r="K23" s="45"/>
    </row>
    <row r="24" spans="1:11" ht="15">
      <c r="A24" s="35"/>
      <c r="B24" s="42"/>
      <c r="C24" s="7" t="s">
        <v>9</v>
      </c>
      <c r="D24" s="19">
        <v>0.66</v>
      </c>
      <c r="E24" s="7" t="s">
        <v>5</v>
      </c>
      <c r="F24" s="50">
        <f>IF(B24=0,"",B24*D24)</f>
      </c>
      <c r="G24" s="7"/>
      <c r="H24" s="4"/>
      <c r="I24" s="7"/>
      <c r="J24" s="4"/>
      <c r="K24" s="45"/>
    </row>
    <row r="25" spans="1:11" ht="15">
      <c r="A25" s="35"/>
      <c r="B25" s="20"/>
      <c r="C25" s="7"/>
      <c r="D25" s="4"/>
      <c r="E25" s="4"/>
      <c r="F25" s="4"/>
      <c r="G25" s="7"/>
      <c r="H25" s="4"/>
      <c r="I25" s="7"/>
      <c r="J25" s="4"/>
      <c r="K25" s="45"/>
    </row>
    <row r="26" spans="1:11" ht="15.75">
      <c r="A26" s="35"/>
      <c r="B26" s="4" t="s">
        <v>28</v>
      </c>
      <c r="C26" s="7"/>
      <c r="D26" s="4"/>
      <c r="E26" s="7"/>
      <c r="F26" s="4"/>
      <c r="G26" s="7"/>
      <c r="H26" s="4"/>
      <c r="I26" s="7"/>
      <c r="J26" s="4"/>
      <c r="K26" s="45"/>
    </row>
    <row r="27" spans="1:11" ht="15">
      <c r="A27" s="35"/>
      <c r="B27" s="4"/>
      <c r="C27" s="7"/>
      <c r="D27" s="4"/>
      <c r="E27" s="7"/>
      <c r="F27" s="4"/>
      <c r="G27" s="7"/>
      <c r="H27" s="4"/>
      <c r="I27" s="7"/>
      <c r="J27" s="4"/>
      <c r="K27" s="45"/>
    </row>
    <row r="28" spans="1:11" ht="15.75">
      <c r="A28" s="35"/>
      <c r="B28" s="21" t="s">
        <v>10</v>
      </c>
      <c r="C28" s="7"/>
      <c r="D28" s="7" t="s">
        <v>7</v>
      </c>
      <c r="E28" s="7"/>
      <c r="F28" s="7" t="s">
        <v>8</v>
      </c>
      <c r="G28" s="7"/>
      <c r="H28" s="4"/>
      <c r="I28" s="7"/>
      <c r="J28" s="4"/>
      <c r="K28" s="45"/>
    </row>
    <row r="29" spans="1:11" ht="15">
      <c r="A29" s="35"/>
      <c r="B29" s="41"/>
      <c r="C29" s="7" t="s">
        <v>9</v>
      </c>
      <c r="D29" s="19">
        <v>0.66</v>
      </c>
      <c r="E29" s="7" t="s">
        <v>5</v>
      </c>
      <c r="F29" s="51">
        <f>(B29*D29)</f>
        <v>0</v>
      </c>
      <c r="G29" s="7"/>
      <c r="H29" s="66" t="s">
        <v>11</v>
      </c>
      <c r="I29" s="66"/>
      <c r="J29" s="66"/>
      <c r="K29" s="67"/>
    </row>
    <row r="30" spans="1:11" ht="15">
      <c r="A30" s="35"/>
      <c r="B30" s="4"/>
      <c r="C30" s="7"/>
      <c r="D30" s="4"/>
      <c r="E30" s="7"/>
      <c r="F30" s="4"/>
      <c r="G30" s="7"/>
      <c r="H30" s="66"/>
      <c r="I30" s="66"/>
      <c r="J30" s="66"/>
      <c r="K30" s="67"/>
    </row>
    <row r="31" spans="1:11" ht="15">
      <c r="A31" s="35"/>
      <c r="B31" s="4"/>
      <c r="C31" s="4"/>
      <c r="D31" s="7" t="s">
        <v>12</v>
      </c>
      <c r="E31" s="4"/>
      <c r="F31" s="7" t="s">
        <v>8</v>
      </c>
      <c r="G31" s="4"/>
      <c r="H31" s="4" t="s">
        <v>13</v>
      </c>
      <c r="I31" s="7"/>
      <c r="J31" s="7" t="s">
        <v>14</v>
      </c>
      <c r="K31" s="45"/>
    </row>
    <row r="32" spans="1:11" ht="15">
      <c r="A32" s="35"/>
      <c r="B32" s="4"/>
      <c r="C32" s="17" t="s">
        <v>15</v>
      </c>
      <c r="D32" s="40">
        <f>B14</f>
        <v>0</v>
      </c>
      <c r="E32" s="7" t="s">
        <v>9</v>
      </c>
      <c r="F32" s="52"/>
      <c r="G32" s="7" t="s">
        <v>16</v>
      </c>
      <c r="H32" s="42"/>
      <c r="I32" s="7" t="s">
        <v>17</v>
      </c>
      <c r="J32" s="53">
        <v>0.99</v>
      </c>
      <c r="K32" s="45"/>
    </row>
    <row r="33" spans="1:11" ht="15">
      <c r="A33" s="35"/>
      <c r="B33" s="4"/>
      <c r="C33" s="7"/>
      <c r="D33" s="4"/>
      <c r="E33" s="7"/>
      <c r="F33" s="17"/>
      <c r="G33" s="7"/>
      <c r="H33" s="4"/>
      <c r="I33" s="7"/>
      <c r="J33" s="4"/>
      <c r="K33" s="45"/>
    </row>
    <row r="34" spans="1:11" ht="15.75">
      <c r="A34" s="68" t="s">
        <v>33</v>
      </c>
      <c r="B34" s="69"/>
      <c r="C34" s="69"/>
      <c r="D34" s="69"/>
      <c r="E34" s="69"/>
      <c r="F34" s="69"/>
      <c r="G34" s="69"/>
      <c r="H34" s="69"/>
      <c r="I34" s="7"/>
      <c r="J34" s="21" t="s">
        <v>18</v>
      </c>
      <c r="K34" s="45"/>
    </row>
    <row r="35" spans="1:11" ht="15.75">
      <c r="A35" s="70"/>
      <c r="B35" s="69"/>
      <c r="C35" s="69"/>
      <c r="D35" s="69"/>
      <c r="E35" s="69"/>
      <c r="F35" s="69"/>
      <c r="G35" s="69"/>
      <c r="H35" s="69"/>
      <c r="I35" s="7" t="s">
        <v>5</v>
      </c>
      <c r="J35" s="54">
        <f>IF(D32=0,"",(D32*F32-H32)*J32)</f>
      </c>
      <c r="K35" s="45"/>
    </row>
    <row r="36" spans="1:11" ht="15">
      <c r="A36" s="70"/>
      <c r="B36" s="69"/>
      <c r="C36" s="69"/>
      <c r="D36" s="69"/>
      <c r="E36" s="69"/>
      <c r="F36" s="69"/>
      <c r="G36" s="69"/>
      <c r="H36" s="69"/>
      <c r="I36" s="7"/>
      <c r="J36" s="4"/>
      <c r="K36" s="45"/>
    </row>
    <row r="37" spans="1:11" ht="12.75">
      <c r="A37" s="35"/>
      <c r="C37" s="5"/>
      <c r="D37" s="5"/>
      <c r="E37" s="5"/>
      <c r="F37" s="5"/>
      <c r="G37" s="5"/>
      <c r="H37" s="5"/>
      <c r="I37" s="5"/>
      <c r="J37" s="5"/>
      <c r="K37" s="36"/>
    </row>
    <row r="38" spans="1:11" ht="18.75">
      <c r="A38" s="35"/>
      <c r="B38" s="23" t="s">
        <v>19</v>
      </c>
      <c r="C38" s="17"/>
      <c r="D38" s="7"/>
      <c r="E38" s="7"/>
      <c r="F38" s="4"/>
      <c r="G38" s="7"/>
      <c r="H38" s="4"/>
      <c r="I38" s="7"/>
      <c r="J38" s="4"/>
      <c r="K38" s="45"/>
    </row>
    <row r="39" spans="1:11" ht="15.75">
      <c r="A39" s="35"/>
      <c r="B39" s="7" t="s">
        <v>20</v>
      </c>
      <c r="C39" s="7"/>
      <c r="D39" s="4"/>
      <c r="E39" s="4"/>
      <c r="F39" s="7" t="s">
        <v>21</v>
      </c>
      <c r="G39" s="7"/>
      <c r="H39" s="7" t="s">
        <v>8</v>
      </c>
      <c r="I39" s="7"/>
      <c r="J39" s="21" t="s">
        <v>22</v>
      </c>
      <c r="K39" s="45"/>
    </row>
    <row r="40" spans="1:11" ht="15.75">
      <c r="A40" s="35"/>
      <c r="B40" s="39"/>
      <c r="C40" s="7" t="s">
        <v>9</v>
      </c>
      <c r="D40" s="24">
        <v>6</v>
      </c>
      <c r="E40" s="7" t="s">
        <v>9</v>
      </c>
      <c r="F40" s="49">
        <f>J32</f>
        <v>0.99</v>
      </c>
      <c r="G40" s="7" t="s">
        <v>9</v>
      </c>
      <c r="H40" s="55">
        <f>F32</f>
        <v>0</v>
      </c>
      <c r="I40" s="7" t="s">
        <v>5</v>
      </c>
      <c r="J40" s="54">
        <f>IF(B40=0,"",B40*D40*F40*H40)</f>
      </c>
      <c r="K40" s="45"/>
    </row>
    <row r="41" spans="1:11" ht="1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46"/>
    </row>
    <row r="42" spans="1:11" ht="15">
      <c r="A42" s="1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8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7"/>
    </row>
    <row r="44" spans="1:11" ht="23.25">
      <c r="A44" s="28"/>
      <c r="B44" s="74" t="s">
        <v>30</v>
      </c>
      <c r="C44" s="74"/>
      <c r="D44" s="74"/>
      <c r="E44" s="74"/>
      <c r="F44" s="74"/>
      <c r="G44" s="74"/>
      <c r="H44" s="74"/>
      <c r="I44" s="74"/>
      <c r="J44" s="74"/>
      <c r="K44" s="29"/>
    </row>
    <row r="45" spans="1:11" ht="49.5">
      <c r="A45" s="3"/>
      <c r="B45" s="30" t="s">
        <v>18</v>
      </c>
      <c r="C45" s="31"/>
      <c r="D45" s="30" t="s">
        <v>22</v>
      </c>
      <c r="E45" s="32"/>
      <c r="F45" s="30" t="s">
        <v>29</v>
      </c>
      <c r="G45" s="5"/>
      <c r="H45" s="5"/>
      <c r="I45" s="5"/>
      <c r="J45" s="5"/>
      <c r="K45" s="6"/>
    </row>
    <row r="46" spans="1:11" ht="16.5">
      <c r="A46" s="3"/>
      <c r="B46" s="56">
        <f>J35</f>
      </c>
      <c r="C46" s="31" t="s">
        <v>23</v>
      </c>
      <c r="D46" s="56">
        <f>J40</f>
      </c>
      <c r="E46" s="32" t="s">
        <v>5</v>
      </c>
      <c r="F46" s="57" t="e">
        <f>IF(B46+D46=0,"",B46+D46)</f>
        <v>#VALUE!</v>
      </c>
      <c r="G46" s="5"/>
      <c r="H46" s="43" t="s">
        <v>34</v>
      </c>
      <c r="I46" s="5"/>
      <c r="J46" s="5"/>
      <c r="K46" s="6"/>
    </row>
    <row r="47" spans="1:11" ht="16.5">
      <c r="A47" s="11"/>
      <c r="B47" s="33"/>
      <c r="C47" s="33"/>
      <c r="D47" s="33"/>
      <c r="E47" s="33"/>
      <c r="F47" s="33"/>
      <c r="G47" s="15"/>
      <c r="H47" s="15"/>
      <c r="I47" s="15"/>
      <c r="J47" s="15"/>
      <c r="K47" s="16"/>
    </row>
    <row r="48" spans="1:11" ht="15">
      <c r="A48" s="58" t="s">
        <v>36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</row>
  </sheetData>
  <sheetProtection/>
  <mergeCells count="12">
    <mergeCell ref="A1:K1"/>
    <mergeCell ref="A2:K2"/>
    <mergeCell ref="A4:K4"/>
    <mergeCell ref="B5:K5"/>
    <mergeCell ref="B44:J44"/>
    <mergeCell ref="A48:K48"/>
    <mergeCell ref="B11:K11"/>
    <mergeCell ref="B17:K17"/>
    <mergeCell ref="A18:K18"/>
    <mergeCell ref="B20:K20"/>
    <mergeCell ref="H29:K30"/>
    <mergeCell ref="A34:H36"/>
  </mergeCells>
  <dataValidations count="2">
    <dataValidation type="list" operator="equal" allowBlank="1" sqref="B29">
      <formula1>"9,71 €, 8,98 €, 8,31 €, 7,99 €"</formula1>
    </dataValidation>
    <dataValidation type="decimal" allowBlank="1" showInputMessage="1" error="Votre prix de revient est supérieur au Prix Plafond, veuillez vous référer au calcul suivant" sqref="B24">
      <formula1>0</formula1>
      <formula2>7.33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COLEAUX 141</dc:creator>
  <cp:keywords/>
  <dc:description/>
  <cp:lastModifiedBy>Amandine MARY 141</cp:lastModifiedBy>
  <dcterms:created xsi:type="dcterms:W3CDTF">2020-12-29T08:24:16Z</dcterms:created>
  <dcterms:modified xsi:type="dcterms:W3CDTF">2024-02-05T08:35:02Z</dcterms:modified>
  <cp:category/>
  <cp:version/>
  <cp:contentType/>
  <cp:contentStatus/>
</cp:coreProperties>
</file>